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960" windowHeight="9750" firstSheet="5"/>
  </bookViews>
  <sheets>
    <sheet name="数据源" sheetId="1" r:id="rId1"/>
    <sheet name="支票检测" sheetId="7" r:id="rId2"/>
    <sheet name="供应商与部门对照表" sheetId="3" r:id="rId3"/>
    <sheet name="应付未付" sheetId="4" r:id="rId4"/>
    <sheet name="付款支票信息" sheetId="5" r:id="rId5"/>
    <sheet name="按公司查询当前账单状况" sheetId="6" r:id="rId6"/>
    <sheet name="公式修复" sheetId="8" r:id="rId7"/>
    <sheet name="银行对账信息" sheetId="13" r:id="rId8"/>
    <sheet name="银行对账对比信息" sheetId="15" r:id="rId9"/>
  </sheets>
  <definedNames>
    <definedName name="_xlnm._FilterDatabase" localSheetId="0" hidden="1">数据源!$A$1:$R$3866</definedName>
    <definedName name="_xlnm._FilterDatabase" localSheetId="1" hidden="1">支票检测!$C$6:$F$1006</definedName>
    <definedName name="_xlnm._FilterDatabase" localSheetId="2" hidden="1">供应商与部门对照表!$A$1:$B$200</definedName>
    <definedName name="_xlnm._FilterDatabase" localSheetId="7" hidden="1">银行对账信息!$A$1:$J$1011</definedName>
    <definedName name="_xlnm.Print_Area" localSheetId="3">应付未付!$B$1:$I$21</definedName>
  </definedNames>
  <calcPr calcId="191029" concurrentCalc="0"/>
  <pivotCaches>
    <pivotCache cacheId="0" r:id="rId13"/>
    <pivotCache cacheId="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whyxinya</author>
  </authors>
  <commentList>
    <comment ref="A1" authorId="0">
      <text>
        <r>
          <rPr>
            <b/>
            <sz val="9"/>
            <rFont val="SimSun"/>
            <charset val="134"/>
          </rPr>
          <t>whyxinya:</t>
        </r>
        <r>
          <rPr>
            <sz val="9"/>
            <rFont val="SimSun"/>
            <charset val="134"/>
          </rPr>
          <t xml:space="preserve">
</t>
        </r>
        <r>
          <rPr>
            <sz val="12"/>
            <rFont val="Arial Unicode MS"/>
            <charset val="134"/>
          </rPr>
          <t>公司名称前加 * 的 均代表是通过 PPA / DEBIT / EFT 银行转账等，即非支票操作
如要筛选： 结尾时 *~*
Saputo 默认是 开票日期 = 发票日期 + 10</t>
        </r>
      </text>
    </comment>
    <comment ref="I1" authorId="0">
      <text>
        <r>
          <rPr>
            <b/>
            <sz val="12"/>
            <rFont val="SimSun"/>
            <charset val="134"/>
          </rPr>
          <t>whyxinya:</t>
        </r>
        <r>
          <rPr>
            <sz val="12"/>
            <rFont val="SimSun"/>
            <charset val="134"/>
          </rPr>
          <t xml:space="preserve">
假定付款：因为当前账期很长长，前后日期均已付款，因此我们假定该款项已支付。
付款支票号的格式： 数字 / EFT / PPA开头
</t>
        </r>
      </text>
    </comment>
    <comment ref="N1" authorId="0">
      <text>
        <r>
          <rPr>
            <b/>
            <sz val="9"/>
            <rFont val="SimSun"/>
            <charset val="134"/>
          </rPr>
          <t>whyxinya:</t>
        </r>
        <r>
          <rPr>
            <sz val="9"/>
            <rFont val="SimSun"/>
            <charset val="134"/>
          </rPr>
          <t xml:space="preserve">
</t>
        </r>
        <r>
          <rPr>
            <sz val="12"/>
            <rFont val="SimSun"/>
            <charset val="134"/>
          </rPr>
          <t>银行对账日期 若为 2024-10-19 则意味着手动添加，默认其已过银行对账日期</t>
        </r>
      </text>
    </comment>
    <comment ref="O1" authorId="0">
      <text>
        <r>
          <rPr>
            <b/>
            <sz val="12"/>
            <rFont val="SimSun"/>
            <charset val="134"/>
          </rPr>
          <t>whyxinya:</t>
        </r>
        <r>
          <rPr>
            <sz val="12"/>
            <rFont val="SimSun"/>
            <charset val="134"/>
          </rPr>
          <t xml:space="preserve">
差额 = 发票金额60 - 实际支付金额40
差额20代表我们还欠对方20元</t>
        </r>
        <r>
          <rPr>
            <sz val="9"/>
            <rFont val="SimSun"/>
            <charset val="134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<sst xmlns="http://schemas.openxmlformats.org/spreadsheetml/2006/main" count="13435" uniqueCount="3091">
  <si>
    <t>公司名称</t>
  </si>
  <si>
    <t>部门</t>
  </si>
  <si>
    <t>发票号</t>
  </si>
  <si>
    <t>发票日期</t>
  </si>
  <si>
    <t>发票金额</t>
  </si>
  <si>
    <t>TPS</t>
  </si>
  <si>
    <t>TVQ</t>
  </si>
  <si>
    <t>税后净值</t>
  </si>
  <si>
    <t>付款支票号</t>
  </si>
  <si>
    <t>实际支付金额</t>
  </si>
  <si>
    <t>付款支票总额</t>
  </si>
  <si>
    <t>开支票日期</t>
  </si>
  <si>
    <t>支票寄出日期</t>
  </si>
  <si>
    <t>银行对账日期</t>
  </si>
  <si>
    <t>差额</t>
  </si>
  <si>
    <t>备注</t>
  </si>
  <si>
    <t>操作时间</t>
  </si>
  <si>
    <t>付款日期应大于发票日期</t>
  </si>
  <si>
    <t>PROSPER UNITY</t>
  </si>
  <si>
    <t>杂货</t>
  </si>
  <si>
    <t>S009897</t>
  </si>
  <si>
    <t>CBL TRADING</t>
  </si>
  <si>
    <t>Tong Yong</t>
  </si>
  <si>
    <t>设备工具</t>
  </si>
  <si>
    <t>Pan Asia</t>
  </si>
  <si>
    <t>2405-05422</t>
  </si>
  <si>
    <t>SHAH</t>
  </si>
  <si>
    <t>PSI-141791</t>
  </si>
  <si>
    <t>S010306</t>
  </si>
  <si>
    <t>2406-06620</t>
  </si>
  <si>
    <t>Phoenicia</t>
  </si>
  <si>
    <t>Lordford Inc</t>
  </si>
  <si>
    <t>EFT_假定付款</t>
  </si>
  <si>
    <t>JFC</t>
  </si>
  <si>
    <t>IN2559476</t>
  </si>
  <si>
    <t>IN2559552</t>
  </si>
  <si>
    <t>Nutrifresh</t>
  </si>
  <si>
    <t>冻部</t>
  </si>
  <si>
    <t>OHO NOVA</t>
  </si>
  <si>
    <t>OHOB240969</t>
  </si>
  <si>
    <t>Commerce Chi Kuang</t>
  </si>
  <si>
    <t>OHOB240970</t>
  </si>
  <si>
    <t>Transhing</t>
  </si>
  <si>
    <t>Unico</t>
  </si>
  <si>
    <t>Basmex</t>
  </si>
  <si>
    <t>Capital Food</t>
  </si>
  <si>
    <t>IN2559553</t>
  </si>
  <si>
    <t>IN2565325</t>
  </si>
  <si>
    <t>Legendary</t>
  </si>
  <si>
    <t>OMEGA</t>
  </si>
  <si>
    <t>AgroFusion</t>
  </si>
  <si>
    <t>Don Don Trading</t>
  </si>
  <si>
    <t>THL Gourmet(Six fortune)</t>
  </si>
  <si>
    <t>过账年份手动标注</t>
  </si>
  <si>
    <t>YM YEUNG</t>
  </si>
  <si>
    <t>Canada Uncle Bill</t>
  </si>
  <si>
    <t>Kam Wah</t>
  </si>
  <si>
    <t>0000040896</t>
  </si>
  <si>
    <t>ALEX COULOMBE*</t>
  </si>
  <si>
    <t>酒水</t>
  </si>
  <si>
    <t>1011935176</t>
  </si>
  <si>
    <t>ETF-Alex</t>
  </si>
  <si>
    <t>因为是ETF直接扣款，因此默认为扣款日期即为发票日期</t>
  </si>
  <si>
    <t>TFI</t>
  </si>
  <si>
    <t>APO</t>
  </si>
  <si>
    <t>厨房</t>
  </si>
  <si>
    <t>IN00244328</t>
  </si>
  <si>
    <t>IN00244333</t>
  </si>
  <si>
    <t>OHOB241025</t>
  </si>
  <si>
    <t>Chens</t>
  </si>
  <si>
    <t>SI174684</t>
  </si>
  <si>
    <t>Alimentarus</t>
  </si>
  <si>
    <t>Aliments Asiatiques Wismettac</t>
  </si>
  <si>
    <t>EFT-Wismettac</t>
  </si>
  <si>
    <t>IN00244364</t>
  </si>
  <si>
    <t>IN2567999</t>
  </si>
  <si>
    <t>IN2568128</t>
  </si>
  <si>
    <t>JL Trading</t>
  </si>
  <si>
    <t>IB24000001936</t>
  </si>
  <si>
    <t>IB24000001973</t>
  </si>
  <si>
    <t>Joy share</t>
  </si>
  <si>
    <t>LOC SKY 乐天</t>
  </si>
  <si>
    <t>Ocean Packers Inc（大洋）</t>
  </si>
  <si>
    <t>2407-08001</t>
  </si>
  <si>
    <t>2407-07959</t>
  </si>
  <si>
    <t>SS-FRUTAS IMPORTS</t>
  </si>
  <si>
    <t>SO176605</t>
  </si>
  <si>
    <t>INV/2024/01138</t>
  </si>
  <si>
    <t>Five continents</t>
  </si>
  <si>
    <t>HUA MEN</t>
  </si>
  <si>
    <t>85136-1</t>
  </si>
  <si>
    <t>Les Delices DL</t>
  </si>
  <si>
    <t>Merilin</t>
  </si>
  <si>
    <t>IN038885</t>
  </si>
  <si>
    <t>Protection Incendie</t>
  </si>
  <si>
    <t>维修</t>
  </si>
  <si>
    <t>Shiny Star</t>
  </si>
  <si>
    <t>Choy Foong</t>
  </si>
  <si>
    <t>Great Lake Seafood</t>
  </si>
  <si>
    <t>Kings Pastry</t>
  </si>
  <si>
    <t>SS01053844</t>
  </si>
  <si>
    <t>LEMOND FOOD</t>
  </si>
  <si>
    <t>Ocean Seafood</t>
  </si>
  <si>
    <t>AJ Trading</t>
  </si>
  <si>
    <t>Uni-One</t>
  </si>
  <si>
    <t>SO176704</t>
  </si>
  <si>
    <t>SO176705</t>
  </si>
  <si>
    <t>SO176706</t>
  </si>
  <si>
    <t>Equipements EMU</t>
  </si>
  <si>
    <t>YG Trading</t>
  </si>
  <si>
    <t>菜部</t>
  </si>
  <si>
    <t>Can-Roxy Trading</t>
  </si>
  <si>
    <t>CRT3550</t>
  </si>
  <si>
    <t>WELLBOND IMPORT EXPORT INC（伟邦)</t>
  </si>
  <si>
    <t>0001001860</t>
  </si>
  <si>
    <t>EFC</t>
  </si>
  <si>
    <t>SI174679</t>
  </si>
  <si>
    <t>SI174681</t>
  </si>
  <si>
    <t>GBC Group</t>
  </si>
  <si>
    <t>G-6618</t>
  </si>
  <si>
    <t>PRODUITS LLOYDIES</t>
  </si>
  <si>
    <t>CN00052906</t>
  </si>
  <si>
    <t>CN00052907</t>
  </si>
  <si>
    <t>1011939350</t>
  </si>
  <si>
    <t>肉部</t>
  </si>
  <si>
    <t>IN00245417</t>
  </si>
  <si>
    <t>IN00245418</t>
  </si>
  <si>
    <t>IN00245454</t>
  </si>
  <si>
    <t>IN00245472</t>
  </si>
  <si>
    <t>SI174682</t>
  </si>
  <si>
    <t>SI174683</t>
  </si>
  <si>
    <t>1011953722</t>
  </si>
  <si>
    <t>SI174680</t>
  </si>
  <si>
    <t>1011959325</t>
  </si>
  <si>
    <t>Perfect International</t>
  </si>
  <si>
    <t>Pochenotte NOIX &amp; DELICES</t>
  </si>
  <si>
    <t>1011964915</t>
  </si>
  <si>
    <t>DJ Distributing</t>
  </si>
  <si>
    <t>ETF-DJ</t>
  </si>
  <si>
    <t>1011969587</t>
  </si>
  <si>
    <t>0000041215</t>
  </si>
  <si>
    <t>Les Brasseurs GMT</t>
  </si>
  <si>
    <t>1011973869</t>
  </si>
  <si>
    <t>0000041223</t>
  </si>
  <si>
    <t>Arc-en-ciel</t>
  </si>
  <si>
    <t>VISA_1826_ciel</t>
  </si>
  <si>
    <t>Asie Montreal</t>
  </si>
  <si>
    <t>Coca Cola Canada</t>
  </si>
  <si>
    <t>Golden mushroom</t>
  </si>
  <si>
    <t>Guan's mushroom</t>
  </si>
  <si>
    <t>JIN TIAN Food</t>
  </si>
  <si>
    <t>Manley Sales</t>
  </si>
  <si>
    <t>Beaudry &amp; Cadrin Inc*</t>
  </si>
  <si>
    <t>6031806</t>
  </si>
  <si>
    <t>PPA-Beaudry</t>
  </si>
  <si>
    <t>OHOB241154</t>
  </si>
  <si>
    <t>R.CHANG 利扬</t>
  </si>
  <si>
    <t>SLEEMAN</t>
  </si>
  <si>
    <t>XueXinen</t>
  </si>
  <si>
    <t>公司</t>
  </si>
  <si>
    <t>Xue-Refund20240729</t>
  </si>
  <si>
    <t>void_547_to_PPA_4143.49</t>
  </si>
  <si>
    <t>Beaver fishery</t>
  </si>
  <si>
    <t>鱼部</t>
  </si>
  <si>
    <t>Bono</t>
  </si>
  <si>
    <t>Chenail</t>
  </si>
  <si>
    <t>Dansu Food</t>
  </si>
  <si>
    <t>Les Brasseurs du Nord(Boréale)</t>
  </si>
  <si>
    <t>6023079</t>
  </si>
  <si>
    <t>Bimbo*</t>
  </si>
  <si>
    <t>面包</t>
  </si>
  <si>
    <t>329067193584</t>
  </si>
  <si>
    <t>PPA-Bimbo</t>
  </si>
  <si>
    <t>Ocean Impact</t>
  </si>
  <si>
    <t>Solution Vitres INC</t>
  </si>
  <si>
    <t>ETF-假定付款</t>
  </si>
  <si>
    <t>Boucher lortie</t>
  </si>
  <si>
    <t>日常费用</t>
  </si>
  <si>
    <t>La corporation Tantrum</t>
  </si>
  <si>
    <t>W-4866155</t>
  </si>
  <si>
    <t>335467194415</t>
  </si>
  <si>
    <t>335467194414</t>
  </si>
  <si>
    <t>305167195151</t>
  </si>
  <si>
    <t>CR-B123880</t>
  </si>
  <si>
    <t>CR-手动添加chenail</t>
  </si>
  <si>
    <t>手动添加，为了平账，但需要找出来</t>
  </si>
  <si>
    <t>New Pao Tau</t>
  </si>
  <si>
    <t>305167195150</t>
  </si>
  <si>
    <t>SUN INTERNATIONAL</t>
  </si>
  <si>
    <t>20240804-01</t>
  </si>
  <si>
    <t>IB24000002236</t>
  </si>
  <si>
    <t>0000041293</t>
  </si>
  <si>
    <t>Ozawa</t>
  </si>
  <si>
    <t>305867195232</t>
  </si>
  <si>
    <t>IN00246920</t>
  </si>
  <si>
    <t>CONTZENTAL INTERNATIONAL</t>
  </si>
  <si>
    <t>Maximeng Food</t>
  </si>
  <si>
    <t>305867195233</t>
  </si>
  <si>
    <t>2408-09173</t>
  </si>
  <si>
    <t>306567195317</t>
  </si>
  <si>
    <t>Sing Hai</t>
  </si>
  <si>
    <t>Sky &amp; Land Food（天天点心）</t>
  </si>
  <si>
    <t>TOPPERS</t>
  </si>
  <si>
    <t>306567195318</t>
  </si>
  <si>
    <t>UC000007509</t>
  </si>
  <si>
    <t>Hi fresh</t>
  </si>
  <si>
    <t>Island Spice</t>
  </si>
  <si>
    <t>IN2581249</t>
  </si>
  <si>
    <t>Kam Kuo</t>
  </si>
  <si>
    <t>Sunrise Soya Foods</t>
  </si>
  <si>
    <t>S-INV052105</t>
  </si>
  <si>
    <t>VINcenzo Guerriero</t>
  </si>
  <si>
    <t>Wen Ho</t>
  </si>
  <si>
    <t>Best choice meat</t>
  </si>
  <si>
    <t>IN2581438</t>
  </si>
  <si>
    <t>IN2581449</t>
  </si>
  <si>
    <t>IN2581112</t>
  </si>
  <si>
    <t>MAXIMUM SEAFOOD</t>
  </si>
  <si>
    <t>IN1174548</t>
  </si>
  <si>
    <t>NOUILLES WING LTÉE（永兴隆）</t>
  </si>
  <si>
    <t>307167195394</t>
  </si>
  <si>
    <t>发票与实际支付金额为4559.35，但对方银行过账错误，仅为4539.35</t>
  </si>
  <si>
    <t>307267195408</t>
  </si>
  <si>
    <t>307267195407</t>
  </si>
  <si>
    <t>307967195474</t>
  </si>
  <si>
    <t>Damen</t>
  </si>
  <si>
    <t>Heng Hing Dry seafood</t>
  </si>
  <si>
    <t>20240812-14</t>
  </si>
  <si>
    <t>TTL Computer</t>
  </si>
  <si>
    <t>IN00247432</t>
  </si>
  <si>
    <t>IN00247452</t>
  </si>
  <si>
    <t>SI175383</t>
  </si>
  <si>
    <t>SI175420</t>
  </si>
  <si>
    <t>Consco</t>
  </si>
  <si>
    <t>ETF-Consco</t>
  </si>
  <si>
    <t>MULTI SERVICE JB</t>
  </si>
  <si>
    <t>308667195574</t>
  </si>
  <si>
    <t>Canada Herb</t>
  </si>
  <si>
    <t>SI175406</t>
  </si>
  <si>
    <t>SI175428</t>
  </si>
  <si>
    <t>IN2582952</t>
  </si>
  <si>
    <t>IN2583008</t>
  </si>
  <si>
    <t>IN2583059</t>
  </si>
  <si>
    <t>IN2583074</t>
  </si>
  <si>
    <t>SS01054328</t>
  </si>
  <si>
    <t>308667195573</t>
  </si>
  <si>
    <t>309267195656</t>
  </si>
  <si>
    <t>309367195671</t>
  </si>
  <si>
    <t>309367195670</t>
  </si>
  <si>
    <t>Winford Foods Ltd（永福）</t>
  </si>
  <si>
    <t>IN013214</t>
  </si>
  <si>
    <t>Xue-Refund240813</t>
  </si>
  <si>
    <t>Korea Food Trading</t>
  </si>
  <si>
    <t>Les aliments NARE</t>
  </si>
  <si>
    <t>Recyclage Vanier</t>
  </si>
  <si>
    <t>TI 泰联</t>
  </si>
  <si>
    <t>Aliments ARES</t>
  </si>
  <si>
    <t>310067195764</t>
  </si>
  <si>
    <t>310067195763</t>
  </si>
  <si>
    <t>S010720</t>
  </si>
  <si>
    <t>THELICIEUX INC</t>
  </si>
  <si>
    <t>310667195808</t>
  </si>
  <si>
    <t>Xue-Refund240815</t>
  </si>
  <si>
    <t>310767195845</t>
  </si>
  <si>
    <t>310767195846</t>
  </si>
  <si>
    <t>Visa_1826_Sleeman</t>
  </si>
  <si>
    <t>使用信用卡支付，默认开票日期为发票日期</t>
  </si>
  <si>
    <t>CR-B124255</t>
  </si>
  <si>
    <t>341367</t>
  </si>
  <si>
    <t>311467195909</t>
  </si>
  <si>
    <t>支票252，金额4241，但对方入账4247，多入6元</t>
  </si>
  <si>
    <t>311467195910</t>
  </si>
  <si>
    <t>0001003458</t>
  </si>
  <si>
    <t>Xue-Refund20240819</t>
  </si>
  <si>
    <t>Bono多付6元-20240820</t>
  </si>
  <si>
    <t>CR-B124258</t>
  </si>
  <si>
    <t>22408340</t>
  </si>
  <si>
    <t>IN2585971</t>
  </si>
  <si>
    <t>IB24000002408</t>
  </si>
  <si>
    <t>OHOB241293</t>
  </si>
  <si>
    <t>312067195954</t>
  </si>
  <si>
    <t>312167195973</t>
  </si>
  <si>
    <t>TSI</t>
  </si>
  <si>
    <t>312167195971</t>
  </si>
  <si>
    <t>312867196036</t>
  </si>
  <si>
    <t>Bayan Grocers</t>
  </si>
  <si>
    <t>312867196035</t>
  </si>
  <si>
    <t>Les produits Quotidiens（日新）</t>
  </si>
  <si>
    <t>330369</t>
  </si>
  <si>
    <t>S-ORD0052803</t>
  </si>
  <si>
    <t>313567196096</t>
  </si>
  <si>
    <t>197110</t>
  </si>
  <si>
    <t>313567196094</t>
  </si>
  <si>
    <t>INV/2024/01391</t>
  </si>
  <si>
    <t>INV/2024/01398</t>
  </si>
  <si>
    <t>314167196138</t>
  </si>
  <si>
    <t>DebitNote_VINcenzo_240823</t>
  </si>
  <si>
    <t>342191</t>
  </si>
  <si>
    <t>325671914213</t>
  </si>
  <si>
    <t>325671914214</t>
  </si>
  <si>
    <t>IN00248832</t>
  </si>
  <si>
    <t>Chihon International</t>
  </si>
  <si>
    <t>void_552</t>
  </si>
  <si>
    <t>IB24000002479</t>
  </si>
  <si>
    <t>2408-10160</t>
  </si>
  <si>
    <t>BOULANGERIE BLOUIN*</t>
  </si>
  <si>
    <t>ETF-Blangerie Blouin</t>
  </si>
  <si>
    <t>Canada Bread*</t>
  </si>
  <si>
    <t>322267192764</t>
  </si>
  <si>
    <t>ETF-Canada Bread</t>
  </si>
  <si>
    <t>322267192765</t>
  </si>
  <si>
    <t>IN00248839</t>
  </si>
  <si>
    <t>IN00248862</t>
  </si>
  <si>
    <t>IN00248877</t>
  </si>
  <si>
    <t>INV/2024/01435</t>
  </si>
  <si>
    <t>L&amp;F distribution（乐峰）</t>
  </si>
  <si>
    <t>OHOB241350</t>
  </si>
  <si>
    <t>SIHE INTERNATIONAL GROUP（四合喜悦）</t>
  </si>
  <si>
    <t>Bramic Sales</t>
  </si>
  <si>
    <t>322267192768</t>
  </si>
  <si>
    <t>322667192785</t>
  </si>
  <si>
    <t>East Starland Intl</t>
  </si>
  <si>
    <t>OHOB241363</t>
  </si>
  <si>
    <t>322867192829</t>
  </si>
  <si>
    <t>322867192830</t>
  </si>
  <si>
    <t>Kailian</t>
  </si>
  <si>
    <t>k2408301</t>
  </si>
  <si>
    <t>0000041621</t>
  </si>
  <si>
    <t>323567192912</t>
  </si>
  <si>
    <t>323667192945</t>
  </si>
  <si>
    <t>OHOB241311</t>
  </si>
  <si>
    <t>343105</t>
  </si>
  <si>
    <t>343106</t>
  </si>
  <si>
    <t>324267192999</t>
  </si>
  <si>
    <t>Bernard Fils</t>
  </si>
  <si>
    <t>00106859</t>
  </si>
  <si>
    <t>IN2591305</t>
  </si>
  <si>
    <t>IN2591306</t>
  </si>
  <si>
    <t>IN2591372</t>
  </si>
  <si>
    <t>IN2591307</t>
  </si>
  <si>
    <t>2409-10414</t>
  </si>
  <si>
    <t>324267193000</t>
  </si>
  <si>
    <t>IN00249298</t>
  </si>
  <si>
    <t>145418</t>
  </si>
  <si>
    <t>324367193020</t>
  </si>
  <si>
    <t>SI176192</t>
  </si>
  <si>
    <t>324967193089</t>
  </si>
  <si>
    <t>324967193090</t>
  </si>
  <si>
    <t>324967193091</t>
  </si>
  <si>
    <t>Maila</t>
  </si>
  <si>
    <t>2409-10578</t>
  </si>
  <si>
    <t>325167193124</t>
  </si>
  <si>
    <t>145423</t>
  </si>
  <si>
    <t>HENRI LAURIER</t>
  </si>
  <si>
    <t>325467193136</t>
  </si>
  <si>
    <t>20240909-19</t>
  </si>
  <si>
    <t>325667193177</t>
  </si>
  <si>
    <t>343948</t>
  </si>
  <si>
    <t>Yung soon Farm</t>
  </si>
  <si>
    <t>IN00249849</t>
  </si>
  <si>
    <t>325667193178</t>
  </si>
  <si>
    <t>Chens_240909_多付_本次减除</t>
  </si>
  <si>
    <t>SO176704/SI174681</t>
  </si>
  <si>
    <t>0000041747</t>
  </si>
  <si>
    <t>0000041757</t>
  </si>
  <si>
    <t>IN00249815</t>
  </si>
  <si>
    <t>325667193179</t>
  </si>
  <si>
    <t>325767193195</t>
  </si>
  <si>
    <t>326267193246</t>
  </si>
  <si>
    <t>CTS</t>
  </si>
  <si>
    <t>SIE-106031</t>
  </si>
  <si>
    <t>SIE-108953</t>
  </si>
  <si>
    <t>INV/2024/01494</t>
  </si>
  <si>
    <t>568218-0</t>
  </si>
  <si>
    <t>MS MTL</t>
  </si>
  <si>
    <t>RBC转账</t>
  </si>
  <si>
    <t>Viandes Décarie</t>
  </si>
  <si>
    <t>6102039（155834）</t>
  </si>
  <si>
    <t>326367193255</t>
  </si>
  <si>
    <t>326367193256</t>
  </si>
  <si>
    <t>326367193325</t>
  </si>
  <si>
    <t>327067193332</t>
  </si>
  <si>
    <t>327067193333</t>
  </si>
  <si>
    <t>327167193352</t>
  </si>
  <si>
    <t>327767193426</t>
  </si>
  <si>
    <t>00107135</t>
  </si>
  <si>
    <t>Marché New MS</t>
  </si>
  <si>
    <t>327767193425</t>
  </si>
  <si>
    <t>OHOB241441</t>
  </si>
  <si>
    <t>327867193441</t>
  </si>
  <si>
    <t>328367193493</t>
  </si>
  <si>
    <t>328467193509</t>
  </si>
  <si>
    <t>197728</t>
  </si>
  <si>
    <t>328467193508</t>
  </si>
  <si>
    <t>Courchesne</t>
  </si>
  <si>
    <t>MS TRT</t>
  </si>
  <si>
    <t>234621</t>
  </si>
  <si>
    <t>RBC转账-MS T</t>
  </si>
  <si>
    <t>Xue-Refund20240913-3</t>
  </si>
  <si>
    <t>Xue-Refund20240913-1</t>
  </si>
  <si>
    <t>Xue-Refund20240913-2</t>
  </si>
  <si>
    <t>6102035（155422）</t>
  </si>
  <si>
    <t>65855</t>
  </si>
  <si>
    <t>0000041857</t>
  </si>
  <si>
    <t>2358164</t>
  </si>
  <si>
    <t>INV/2024/01520</t>
  </si>
  <si>
    <t>NEW DIRECTION</t>
  </si>
  <si>
    <t>中介工资</t>
  </si>
  <si>
    <t>329167193597</t>
  </si>
  <si>
    <t>307788</t>
  </si>
  <si>
    <t>INV/2024/01522</t>
  </si>
  <si>
    <t>CTAQ急救</t>
  </si>
  <si>
    <t>329167193596</t>
  </si>
  <si>
    <t>329367193627</t>
  </si>
  <si>
    <t>329667193638</t>
  </si>
  <si>
    <t>329867193689</t>
  </si>
  <si>
    <t>Super Asia</t>
  </si>
  <si>
    <t>329867193688</t>
  </si>
  <si>
    <t>Xue-Refund20240917</t>
  </si>
  <si>
    <t>IN00250546</t>
  </si>
  <si>
    <t>IN00250580</t>
  </si>
  <si>
    <t>330367193721</t>
  </si>
  <si>
    <t>330467193758</t>
  </si>
  <si>
    <t>330567193772</t>
  </si>
  <si>
    <t>330567193771</t>
  </si>
  <si>
    <t>330567193770</t>
  </si>
  <si>
    <t>02661965-1</t>
  </si>
  <si>
    <t>00107367</t>
  </si>
  <si>
    <t>0000041920</t>
  </si>
  <si>
    <t>W-35481859</t>
  </si>
  <si>
    <t>331267193867</t>
  </si>
  <si>
    <t>331267193866</t>
  </si>
  <si>
    <t>CRS38363</t>
  </si>
  <si>
    <t>重复记录支票号577/998544,记录两遍，未来会抵扣</t>
  </si>
  <si>
    <t>Xue-Refund20240719</t>
  </si>
  <si>
    <t>197952</t>
  </si>
  <si>
    <t>AHOUMOU</t>
  </si>
  <si>
    <t>331767193908</t>
  </si>
  <si>
    <t>331967193954</t>
  </si>
  <si>
    <t>331967193955</t>
  </si>
  <si>
    <t>332167193995</t>
  </si>
  <si>
    <t>PHILIP YIP CPA</t>
  </si>
  <si>
    <t>中介服务</t>
  </si>
  <si>
    <t>332567194043</t>
  </si>
  <si>
    <t>6100978(155424)</t>
  </si>
  <si>
    <t>332667194059</t>
  </si>
  <si>
    <t>234846</t>
  </si>
  <si>
    <t>91637118</t>
  </si>
  <si>
    <t>Provencher保险</t>
  </si>
  <si>
    <t>332667194060</t>
  </si>
  <si>
    <t>333367194151</t>
  </si>
  <si>
    <t>334067194232</t>
  </si>
  <si>
    <t>334067194233</t>
  </si>
  <si>
    <t>FERME P.Brodeur</t>
  </si>
  <si>
    <t>k2409251</t>
  </si>
  <si>
    <t>334567194265</t>
  </si>
  <si>
    <t>Xue-Refund20240926-1</t>
  </si>
  <si>
    <t>334767194316</t>
  </si>
  <si>
    <t>334767194315</t>
  </si>
  <si>
    <t>00107533</t>
  </si>
  <si>
    <t>336267194512</t>
  </si>
  <si>
    <t>336267194513</t>
  </si>
  <si>
    <t>NC59113267156</t>
  </si>
  <si>
    <t>300367194576</t>
  </si>
  <si>
    <t>Xue-Refund20240926-2</t>
  </si>
  <si>
    <t>Xue-Refund20240926</t>
  </si>
  <si>
    <t>198207</t>
  </si>
  <si>
    <t>6102199（155845）</t>
  </si>
  <si>
    <t>300367194575</t>
  </si>
  <si>
    <t>Produits des champs</t>
  </si>
  <si>
    <t>20241004-13</t>
  </si>
  <si>
    <t>CRS38518</t>
  </si>
  <si>
    <t>Xue-Refund20240927</t>
  </si>
  <si>
    <t>Xue-Refund20241227-1</t>
  </si>
  <si>
    <t>0000042042</t>
  </si>
  <si>
    <t>IN00251582</t>
  </si>
  <si>
    <t>IN00251589</t>
  </si>
  <si>
    <t>SIE-107545</t>
  </si>
  <si>
    <t>IN2605681</t>
  </si>
  <si>
    <t>IN2605728</t>
  </si>
  <si>
    <t>IN00251590</t>
  </si>
  <si>
    <t>300967194648</t>
  </si>
  <si>
    <t>300967194637</t>
  </si>
  <si>
    <t>SID-110675</t>
  </si>
  <si>
    <t>00107682</t>
  </si>
  <si>
    <t>IN2605904</t>
  </si>
  <si>
    <t>IB24000002821</t>
  </si>
  <si>
    <t>170127</t>
  </si>
  <si>
    <t>301667194732</t>
  </si>
  <si>
    <t>301667194733</t>
  </si>
  <si>
    <t>235010</t>
  </si>
  <si>
    <t>Xue-Refund20241227-2</t>
  </si>
  <si>
    <t>6105232(6103730)</t>
  </si>
  <si>
    <t>301767194752</t>
  </si>
  <si>
    <t>302367194831</t>
  </si>
  <si>
    <t>302367194832</t>
  </si>
  <si>
    <t>00107748</t>
  </si>
  <si>
    <t>La Cantina</t>
  </si>
  <si>
    <t>Afroleck Inc./DL Delights Inc.</t>
  </si>
  <si>
    <t>Andre Morin</t>
  </si>
  <si>
    <t>303067194911</t>
  </si>
  <si>
    <t>BMO</t>
  </si>
  <si>
    <t>待核refund</t>
  </si>
  <si>
    <t>6105236(6103730)</t>
  </si>
  <si>
    <t>CN00054183</t>
  </si>
  <si>
    <t>CN00054182</t>
  </si>
  <si>
    <t>303067194910</t>
  </si>
  <si>
    <t>303767194997</t>
  </si>
  <si>
    <t>IN2611575</t>
  </si>
  <si>
    <t>IN2605905</t>
  </si>
  <si>
    <t>IN2611574</t>
  </si>
  <si>
    <t>IN2611643</t>
  </si>
  <si>
    <t>IN2611644</t>
  </si>
  <si>
    <t>0000042146</t>
  </si>
  <si>
    <t>Xue-Refund20241007</t>
  </si>
  <si>
    <t>303767194996</t>
  </si>
  <si>
    <t>304267195033</t>
  </si>
  <si>
    <t>IB24000002919</t>
  </si>
  <si>
    <t>2410-11819</t>
  </si>
  <si>
    <t>304367195060</t>
  </si>
  <si>
    <t>304467195070</t>
  </si>
  <si>
    <t>S-INV056770</t>
  </si>
  <si>
    <t>304467195071</t>
  </si>
  <si>
    <t>304567195085</t>
  </si>
  <si>
    <t>CANADAWIDE FRUIT*</t>
  </si>
  <si>
    <t>OR3381110</t>
  </si>
  <si>
    <t>PPA-CanWide</t>
  </si>
  <si>
    <t>采取debit转账给模式，开支票日期默认为发票日期</t>
  </si>
  <si>
    <t>SI177402</t>
  </si>
  <si>
    <t>SI177411</t>
  </si>
  <si>
    <t>SI177412</t>
  </si>
  <si>
    <t>SI177425</t>
  </si>
  <si>
    <t>CJF Expertise</t>
  </si>
  <si>
    <t>IN040325</t>
  </si>
  <si>
    <t>161933、161979</t>
  </si>
  <si>
    <t>6107468（161934）</t>
  </si>
  <si>
    <t>PY204482</t>
  </si>
  <si>
    <t>C551320</t>
  </si>
  <si>
    <t>DRB</t>
  </si>
  <si>
    <t>00107955</t>
  </si>
  <si>
    <t>170443</t>
  </si>
  <si>
    <t>IN3273817</t>
  </si>
  <si>
    <t>C551322</t>
  </si>
  <si>
    <t>IN3275055</t>
  </si>
  <si>
    <t>Lepine</t>
  </si>
  <si>
    <t>2024/24562</t>
  </si>
  <si>
    <t>SC723801</t>
  </si>
  <si>
    <t>Young&amp;Young</t>
  </si>
  <si>
    <t>6107463（151487）</t>
  </si>
  <si>
    <t>6107391（151488）</t>
  </si>
  <si>
    <t>NC-78231</t>
  </si>
  <si>
    <t>Xue-Refund20241227-3</t>
  </si>
  <si>
    <t>308452</t>
  </si>
  <si>
    <t>6108089（161975）</t>
  </si>
  <si>
    <t>00108095</t>
  </si>
  <si>
    <t>OR3385382</t>
  </si>
  <si>
    <t>IN3280094</t>
  </si>
  <si>
    <t>TC FOODS（天上掉馅饼）</t>
  </si>
  <si>
    <t>SS-2024-10-00034</t>
  </si>
  <si>
    <t>Xue-Refund20241016</t>
  </si>
  <si>
    <t>Xue-Refund20241016-1</t>
  </si>
  <si>
    <t>Xue-Refund20241016-2</t>
  </si>
  <si>
    <t>9489-9135 QUEBEC INC</t>
  </si>
  <si>
    <t>6108093(160830)</t>
  </si>
  <si>
    <t>IN3280733</t>
  </si>
  <si>
    <t>SID-112113</t>
  </si>
  <si>
    <t>W-4905706</t>
  </si>
  <si>
    <t>235266</t>
  </si>
  <si>
    <t>IN3282593</t>
  </si>
  <si>
    <t>IN3285209</t>
  </si>
  <si>
    <t>之前多支付，现在抵消，支票号775/872</t>
  </si>
  <si>
    <t>发票金额2256.60，支付错误，支付5773.80</t>
  </si>
  <si>
    <t>Xue-Refund20241017</t>
  </si>
  <si>
    <t>IN3286381</t>
  </si>
  <si>
    <t>IN32889993</t>
  </si>
  <si>
    <t>66967</t>
  </si>
  <si>
    <t>2379162</t>
  </si>
  <si>
    <t>IN00253325</t>
  </si>
  <si>
    <t>IN2602704</t>
  </si>
  <si>
    <t>IN2602781</t>
  </si>
  <si>
    <t>IN2603212</t>
  </si>
  <si>
    <t>IN2605680</t>
  </si>
  <si>
    <t>0000042368</t>
  </si>
  <si>
    <t>514</t>
  </si>
  <si>
    <t>IN00253332</t>
  </si>
  <si>
    <t>6109693（163880）</t>
  </si>
  <si>
    <t>6110160（163881）</t>
  </si>
  <si>
    <t>6109692(163880)</t>
  </si>
  <si>
    <t>IN3293986</t>
  </si>
  <si>
    <t>CRT4689</t>
  </si>
  <si>
    <t>00108317</t>
  </si>
  <si>
    <t>IN3293987</t>
  </si>
  <si>
    <t>IN3298928</t>
  </si>
  <si>
    <t>IN3301412</t>
  </si>
  <si>
    <t>S-INV057815</t>
  </si>
  <si>
    <t>CN295438</t>
  </si>
  <si>
    <t>9491-3852 QUEBEC INC</t>
  </si>
  <si>
    <t>6111193（163884）</t>
  </si>
  <si>
    <t>IN3306808</t>
  </si>
  <si>
    <t>170889</t>
  </si>
  <si>
    <t>235429</t>
  </si>
  <si>
    <t>IN3310966</t>
  </si>
  <si>
    <t>Québec Queen Seafood</t>
  </si>
  <si>
    <t>PSF531</t>
  </si>
  <si>
    <t>91649339</t>
  </si>
  <si>
    <t>WEALTH DRAGON</t>
  </si>
  <si>
    <t>WDB2401619</t>
  </si>
  <si>
    <t>WDB2401620</t>
  </si>
  <si>
    <t>SO34995</t>
  </si>
  <si>
    <t>IN3314941</t>
  </si>
  <si>
    <t>00108536</t>
  </si>
  <si>
    <t>k2410294</t>
  </si>
  <si>
    <t>74766</t>
  </si>
  <si>
    <t>74767</t>
  </si>
  <si>
    <t>2410-12890</t>
  </si>
  <si>
    <t>IN3318813</t>
  </si>
  <si>
    <t>Xue-Refund20241029</t>
  </si>
  <si>
    <t>UC000007599</t>
  </si>
  <si>
    <t>IN3322815</t>
  </si>
  <si>
    <t>IN013913</t>
  </si>
  <si>
    <t>IN00252778</t>
  </si>
  <si>
    <t>IN3322817</t>
  </si>
  <si>
    <t>IN3327507</t>
  </si>
  <si>
    <t>IN3331596</t>
  </si>
  <si>
    <t>22410FCJ098</t>
  </si>
  <si>
    <t>PDA Q2-Q3</t>
  </si>
  <si>
    <t>返点</t>
  </si>
  <si>
    <t>2410-13126</t>
  </si>
  <si>
    <t>Xue-Refund20241031</t>
  </si>
  <si>
    <t>6112717(154708)</t>
  </si>
  <si>
    <t>6112720(154708)</t>
  </si>
  <si>
    <t>171199</t>
  </si>
  <si>
    <t>235555</t>
  </si>
  <si>
    <t>20241108-32</t>
  </si>
  <si>
    <t>Ascenseur universel</t>
  </si>
  <si>
    <t>6113405(164493)</t>
  </si>
  <si>
    <t>67376</t>
  </si>
  <si>
    <t>IN2623535</t>
  </si>
  <si>
    <t>IN2626152</t>
  </si>
  <si>
    <t>IN00254552</t>
  </si>
  <si>
    <t>6114014(163898)</t>
  </si>
  <si>
    <t>6114017(163898)</t>
  </si>
  <si>
    <t>2410-13063</t>
  </si>
  <si>
    <t>IN3333557</t>
  </si>
  <si>
    <t>IN3335710</t>
  </si>
  <si>
    <t>Xue-Refund20241105-1</t>
  </si>
  <si>
    <t>Xue-Refund20241105-2</t>
  </si>
  <si>
    <t>6114015(164494)</t>
  </si>
  <si>
    <t>IN3336970</t>
  </si>
  <si>
    <t>NC30204</t>
  </si>
  <si>
    <t>IN3339073</t>
  </si>
  <si>
    <t>S011173XYA</t>
  </si>
  <si>
    <t>IN3339647</t>
  </si>
  <si>
    <t>6114591(163892)</t>
  </si>
  <si>
    <t>6115363(164905)</t>
  </si>
  <si>
    <t>6115365(164905)</t>
  </si>
  <si>
    <t>00108802</t>
  </si>
  <si>
    <t>171505</t>
  </si>
  <si>
    <t>235717</t>
  </si>
  <si>
    <t>IN3340798</t>
  </si>
  <si>
    <t>91654355</t>
  </si>
  <si>
    <t>SI178505</t>
  </si>
  <si>
    <t>SI178529</t>
  </si>
  <si>
    <t>30204</t>
  </si>
  <si>
    <t>IN00255042</t>
  </si>
  <si>
    <t>30203</t>
  </si>
  <si>
    <t>IN2626153</t>
  </si>
  <si>
    <t>171628</t>
  </si>
  <si>
    <t>Pause café Soleil</t>
  </si>
  <si>
    <t>CRS38889</t>
  </si>
  <si>
    <t>IN3342955</t>
  </si>
  <si>
    <t>IN3346870</t>
  </si>
  <si>
    <t>SI178557</t>
  </si>
  <si>
    <t>00108956</t>
  </si>
  <si>
    <t>IB24000003246</t>
  </si>
  <si>
    <t>2411-13508</t>
  </si>
  <si>
    <t>S-INV059439</t>
  </si>
  <si>
    <t>SC724323</t>
  </si>
  <si>
    <t>IN3346522</t>
  </si>
  <si>
    <t>Yu Xing</t>
  </si>
  <si>
    <t>void_604_to_606</t>
  </si>
  <si>
    <t>6116050(164913)</t>
  </si>
  <si>
    <t>SID-114372</t>
  </si>
  <si>
    <t>IN3350919</t>
  </si>
  <si>
    <t>00109033</t>
  </si>
  <si>
    <t>IB24000003315</t>
  </si>
  <si>
    <t>W-4937305</t>
  </si>
  <si>
    <t>171731</t>
  </si>
  <si>
    <t>IN3352049</t>
  </si>
  <si>
    <t>IN3353360</t>
  </si>
  <si>
    <t>IN3353361</t>
  </si>
  <si>
    <t>0001006321</t>
  </si>
  <si>
    <t>Xue-Refund20241114</t>
  </si>
  <si>
    <t>Xue-Refund20241114-1</t>
  </si>
  <si>
    <t>Aliance Solutions</t>
  </si>
  <si>
    <t>6116868(161901)</t>
  </si>
  <si>
    <t>NC-9334</t>
  </si>
  <si>
    <t>IN3357197</t>
  </si>
  <si>
    <t>找出发票金额</t>
  </si>
  <si>
    <t>120194C</t>
  </si>
  <si>
    <t>6116983(161902)</t>
  </si>
  <si>
    <t>IN3358560</t>
  </si>
  <si>
    <t>310299</t>
  </si>
  <si>
    <t>6117439(164924)</t>
  </si>
  <si>
    <t>6117440(164924)</t>
  </si>
  <si>
    <t>IN2626208</t>
  </si>
  <si>
    <t>IN2617534</t>
  </si>
  <si>
    <t>IN2617636</t>
  </si>
  <si>
    <t>IN2620736</t>
  </si>
  <si>
    <t>IN2623426</t>
  </si>
  <si>
    <t>6118060(159602)</t>
  </si>
  <si>
    <t>171904</t>
  </si>
  <si>
    <t>236038</t>
  </si>
  <si>
    <t>2411-13841</t>
  </si>
  <si>
    <t>IN3364477</t>
  </si>
  <si>
    <t>122417C</t>
  </si>
  <si>
    <t>Xue-Refund20241119</t>
  </si>
  <si>
    <t>IN00255868</t>
  </si>
  <si>
    <t>IN3365135</t>
  </si>
  <si>
    <t>IN3367064</t>
  </si>
  <si>
    <t>Xue-Refund20241120</t>
  </si>
  <si>
    <t>IN00255992</t>
  </si>
  <si>
    <t>IN3368364</t>
  </si>
  <si>
    <t>IN3369612</t>
  </si>
  <si>
    <t>67972</t>
  </si>
  <si>
    <t>172017</t>
  </si>
  <si>
    <t>IN3370836</t>
  </si>
  <si>
    <t>IN3372154</t>
  </si>
  <si>
    <t>00109241</t>
  </si>
  <si>
    <t>k2411225</t>
  </si>
  <si>
    <t>2411-13970</t>
  </si>
  <si>
    <t>IN3374722</t>
  </si>
  <si>
    <t>IN3380855</t>
  </si>
  <si>
    <t>IN3380851</t>
  </si>
  <si>
    <t>IN00254901</t>
  </si>
  <si>
    <t>6119303(159604)</t>
  </si>
  <si>
    <t>IN2623504</t>
  </si>
  <si>
    <t>IN2623533</t>
  </si>
  <si>
    <t>IN2623534</t>
  </si>
  <si>
    <t>PSI-151566</t>
  </si>
  <si>
    <t>Midland</t>
  </si>
  <si>
    <t>236215</t>
  </si>
  <si>
    <t>91660106</t>
  </si>
  <si>
    <t>IN3381649</t>
  </si>
  <si>
    <t>IN3389980</t>
  </si>
  <si>
    <t>6120002(159617)</t>
  </si>
  <si>
    <t>6120120(164205)</t>
  </si>
  <si>
    <t>6120202(159617)</t>
  </si>
  <si>
    <t>IN3394106</t>
  </si>
  <si>
    <t>2024/02007</t>
  </si>
  <si>
    <t>00109453</t>
  </si>
  <si>
    <t>NC-Manley202411</t>
  </si>
  <si>
    <t>手工添加，根据支票890,需要核对这张NC</t>
  </si>
  <si>
    <t>NC564787</t>
  </si>
  <si>
    <t>credit 095289</t>
  </si>
  <si>
    <t>这是增加的一个note de credit</t>
  </si>
  <si>
    <t>IN3396970</t>
  </si>
  <si>
    <t>200177</t>
  </si>
  <si>
    <t>6120647(159620)</t>
  </si>
  <si>
    <t>6120648(159620)</t>
  </si>
  <si>
    <t>NC565504</t>
  </si>
  <si>
    <t>Xue-Refund20241129</t>
  </si>
  <si>
    <t>IN3401089</t>
  </si>
  <si>
    <t>IN3384399</t>
  </si>
  <si>
    <t>0000042971</t>
  </si>
  <si>
    <t>IN2629083</t>
  </si>
  <si>
    <t>IN2629159</t>
  </si>
  <si>
    <t>IN2629160</t>
  </si>
  <si>
    <t>Centennial Food</t>
  </si>
  <si>
    <t>NC22408481</t>
  </si>
  <si>
    <t>2411-13837</t>
  </si>
  <si>
    <t>IN3403712</t>
  </si>
  <si>
    <t>IN3405184</t>
  </si>
  <si>
    <t>IN00257196</t>
  </si>
  <si>
    <t>6121801(159624)</t>
  </si>
  <si>
    <t>6121806(159624)</t>
  </si>
  <si>
    <t>6121927(167180)</t>
  </si>
  <si>
    <t>Canabec Edible Fungi</t>
  </si>
  <si>
    <t>CB2024（F)XINYA001</t>
  </si>
  <si>
    <t>2024/02034</t>
  </si>
  <si>
    <t>SID-116158</t>
  </si>
  <si>
    <t>IN3387000</t>
  </si>
  <si>
    <t>IN3405814</t>
  </si>
  <si>
    <t>00109653</t>
  </si>
  <si>
    <t>k2412054</t>
  </si>
  <si>
    <t>NC565540</t>
  </si>
  <si>
    <t>S-INV061290</t>
  </si>
  <si>
    <t>200396</t>
  </si>
  <si>
    <t>NC574508</t>
  </si>
  <si>
    <t>MARS-FT Int'l</t>
  </si>
  <si>
    <t>2412-3253</t>
  </si>
  <si>
    <t>6123589(167186)</t>
  </si>
  <si>
    <t>IN00257584</t>
  </si>
  <si>
    <t>IN00257587</t>
  </si>
  <si>
    <t>SI179578</t>
  </si>
  <si>
    <t>SI179602</t>
  </si>
  <si>
    <t>IN2631767</t>
  </si>
  <si>
    <t>IN2632424</t>
  </si>
  <si>
    <t>WDB2401869</t>
  </si>
  <si>
    <t>WDB2401870</t>
  </si>
  <si>
    <t>6124122（167191)</t>
  </si>
  <si>
    <t>CRT5153</t>
  </si>
  <si>
    <t>IB24000003583</t>
  </si>
  <si>
    <t>Ocean Seafood现付2%折扣</t>
  </si>
  <si>
    <t>‘=-O7502(12632+6740+5626.4)*0.02</t>
  </si>
  <si>
    <t>2024/02080</t>
  </si>
  <si>
    <t>SID-116776</t>
  </si>
  <si>
    <t>IMPERIAL TOBACCO CANADA*</t>
  </si>
  <si>
    <t>ETF-Tobacco</t>
  </si>
  <si>
    <t>香烟公司，直接扣款，需要查验原票验证税</t>
  </si>
  <si>
    <t>20241214-07</t>
  </si>
  <si>
    <t>6124770(167194)</t>
  </si>
  <si>
    <t>00109853</t>
  </si>
  <si>
    <t>W-4966753</t>
  </si>
  <si>
    <t>S011393XYA</t>
  </si>
  <si>
    <t>korsmet*</t>
  </si>
  <si>
    <t>美妆</t>
  </si>
  <si>
    <t>SO-055579</t>
  </si>
  <si>
    <t>EFT_Korsmet</t>
  </si>
  <si>
    <t>SO-055604</t>
  </si>
  <si>
    <t>Slikey Wholesale</t>
  </si>
  <si>
    <t>SO-056276</t>
  </si>
  <si>
    <t>200628</t>
  </si>
  <si>
    <t>ETF-korsmet</t>
  </si>
  <si>
    <t>Xue-Refund20241213</t>
  </si>
  <si>
    <t>6125270（167196)</t>
  </si>
  <si>
    <t>NC054417</t>
  </si>
  <si>
    <t>Monco*</t>
  </si>
  <si>
    <t>SO31928</t>
  </si>
  <si>
    <t>ETF-Monco</t>
  </si>
  <si>
    <t>IN2635423</t>
  </si>
  <si>
    <t>SO32132</t>
  </si>
  <si>
    <t>Xue-Refund20241218</t>
  </si>
  <si>
    <t>个人Refund，支票账簿只记录支票金额以及支票人，具体明细见对应月份的Cash,走现金账；支票账簿不记录税，税记录在cash现金账中</t>
  </si>
  <si>
    <t>6126081（167200)</t>
  </si>
  <si>
    <t>6126082（167200)</t>
  </si>
  <si>
    <t>2024/02113</t>
  </si>
  <si>
    <t xml:space="preserve">HUA MEN </t>
  </si>
  <si>
    <t>SO32287</t>
  </si>
  <si>
    <t>IN00258683</t>
  </si>
  <si>
    <t>SID-117490</t>
  </si>
  <si>
    <t>SO33091</t>
  </si>
  <si>
    <t>IN014277</t>
  </si>
  <si>
    <t>SO33243</t>
  </si>
  <si>
    <t>SO33425</t>
  </si>
  <si>
    <t>需要核对具体支付信息</t>
  </si>
  <si>
    <t>6127679（167629)</t>
  </si>
  <si>
    <t>6127686（167629)</t>
  </si>
  <si>
    <t>CB2024（F)XINYA002</t>
  </si>
  <si>
    <t>HJ VCAN</t>
  </si>
  <si>
    <t>2412-3350</t>
  </si>
  <si>
    <t>2412-3351</t>
  </si>
  <si>
    <t>SO36457</t>
  </si>
  <si>
    <t>Saputo*</t>
  </si>
  <si>
    <t>牛奶生鲜</t>
  </si>
  <si>
    <t>PPA-Saputo</t>
  </si>
  <si>
    <t>200854</t>
  </si>
  <si>
    <t>k2412203</t>
  </si>
  <si>
    <t>IN2638564</t>
  </si>
  <si>
    <t>IN2638638</t>
  </si>
  <si>
    <t>IN2638329</t>
  </si>
  <si>
    <t>IN2638347</t>
  </si>
  <si>
    <t>KAIMA LAW GROUP</t>
  </si>
  <si>
    <t>诉讼/法律</t>
  </si>
  <si>
    <t>24120324-1</t>
  </si>
  <si>
    <t>ETF-Kaima Law</t>
  </si>
  <si>
    <t>2412-15499</t>
  </si>
  <si>
    <t>2412-15498</t>
  </si>
  <si>
    <t>6127522（167632)</t>
  </si>
  <si>
    <t>6127849（159875)</t>
  </si>
  <si>
    <t>30929</t>
  </si>
  <si>
    <t>3008/3009 两张支票多付45元</t>
  </si>
  <si>
    <t>S-INV063048</t>
  </si>
  <si>
    <t>CRS38363A</t>
  </si>
  <si>
    <t>CRS38518A</t>
  </si>
  <si>
    <t>Xue-Refund20241227-4</t>
  </si>
  <si>
    <t>6128871（167635)</t>
  </si>
  <si>
    <t>2024/02172</t>
  </si>
  <si>
    <t>6129436（167640）</t>
  </si>
  <si>
    <t>Fu Yang Seafood</t>
  </si>
  <si>
    <t>NC59113309838</t>
  </si>
  <si>
    <t>BELL Canada</t>
  </si>
  <si>
    <t>电话及通讯</t>
  </si>
  <si>
    <t>BELL-202501</t>
  </si>
  <si>
    <t>pallet卖木板-202500101</t>
  </si>
  <si>
    <t>S011503</t>
  </si>
  <si>
    <t>201093</t>
  </si>
  <si>
    <t>6130308（168754）</t>
  </si>
  <si>
    <t>Xue-Refund20250103</t>
  </si>
  <si>
    <t>IN2643285</t>
  </si>
  <si>
    <t>IN2643295</t>
  </si>
  <si>
    <t>IN2643340</t>
  </si>
  <si>
    <t>Deli Import</t>
  </si>
  <si>
    <t>6131387（167649）</t>
  </si>
  <si>
    <t>CB2024（F)XINYA003</t>
  </si>
  <si>
    <t>INV/2025/00044</t>
  </si>
  <si>
    <t>78231-1</t>
  </si>
  <si>
    <t>201314</t>
  </si>
  <si>
    <t>6132300（169680）</t>
  </si>
  <si>
    <t>6132309（169680）</t>
  </si>
  <si>
    <t>DebitNote_Wah_250311</t>
  </si>
  <si>
    <t>INV/2025/00081</t>
  </si>
  <si>
    <t>6133809（169686）</t>
  </si>
  <si>
    <t>Freshcrops</t>
  </si>
  <si>
    <t>IB25000000146</t>
  </si>
  <si>
    <t>K2501169</t>
  </si>
  <si>
    <t>2501-3571</t>
  </si>
  <si>
    <t>PSI-154128</t>
  </si>
  <si>
    <t>S-INV064474</t>
  </si>
  <si>
    <t>201521</t>
  </si>
  <si>
    <t>6133799（169686）</t>
  </si>
  <si>
    <t>6134362（169692）</t>
  </si>
  <si>
    <t>IN2649185</t>
  </si>
  <si>
    <t>IN2649186</t>
  </si>
  <si>
    <t>IN2649339</t>
  </si>
  <si>
    <t>IN2649421</t>
  </si>
  <si>
    <t>6135159（169680）</t>
  </si>
  <si>
    <t>Gaevam HINO</t>
  </si>
  <si>
    <t>汽车</t>
  </si>
  <si>
    <t>HINO-20250121</t>
  </si>
  <si>
    <t>IN2649676</t>
  </si>
  <si>
    <t>Viceroy Business</t>
  </si>
  <si>
    <t>CB2024（F)XINYA004</t>
  </si>
  <si>
    <t>CRT5743</t>
  </si>
  <si>
    <t>INV/2025/00135</t>
  </si>
  <si>
    <t>SID-119745</t>
  </si>
  <si>
    <t>6135600（169680）</t>
  </si>
  <si>
    <t>6135601（169680）</t>
  </si>
  <si>
    <t>S01162</t>
  </si>
  <si>
    <t>NC30929</t>
  </si>
  <si>
    <t>201733</t>
  </si>
  <si>
    <t>W-4993904</t>
  </si>
  <si>
    <t>Vitremax Vazaquez</t>
  </si>
  <si>
    <t>Xue-Refund20250124</t>
  </si>
  <si>
    <t>201808</t>
  </si>
  <si>
    <t>IN2652163</t>
  </si>
  <si>
    <t>IN2652173</t>
  </si>
  <si>
    <t>IN2652179</t>
  </si>
  <si>
    <t>DebitNote_Wah_241224</t>
  </si>
  <si>
    <t>RACJ酒局</t>
  </si>
  <si>
    <t>政府费用</t>
  </si>
  <si>
    <t>6136909（169698）</t>
  </si>
  <si>
    <t>6136911（169698）</t>
  </si>
  <si>
    <t>发票金额为9063.13，对方入账9063.43，调整2670.00--&gt;2670.30</t>
  </si>
  <si>
    <t>202501-16864</t>
  </si>
  <si>
    <t>202501-16570</t>
  </si>
  <si>
    <t>SO183680</t>
  </si>
  <si>
    <t>SO183679</t>
  </si>
  <si>
    <t>INV/2025/00171</t>
  </si>
  <si>
    <t>6137664（162280）</t>
  </si>
  <si>
    <t>202501-17283</t>
  </si>
  <si>
    <t>201920</t>
  </si>
  <si>
    <t>pallet卖木板-20250201</t>
  </si>
  <si>
    <t>Marche Floral</t>
  </si>
  <si>
    <t>250205D</t>
  </si>
  <si>
    <t>966</t>
  </si>
  <si>
    <t>IN2654960</t>
  </si>
  <si>
    <t>Xue-Refund20250203</t>
  </si>
  <si>
    <t>1416662</t>
  </si>
  <si>
    <t>6138832（162291）</t>
  </si>
  <si>
    <t>INV/2025/00213</t>
  </si>
  <si>
    <t>Québec Linge</t>
  </si>
  <si>
    <t>Vincenzo Guerriero</t>
  </si>
  <si>
    <t>Xue-Refund20250204</t>
  </si>
  <si>
    <t>IN00262633</t>
  </si>
  <si>
    <t>IN00262648</t>
  </si>
  <si>
    <t>CB2024（F)XINYA005</t>
  </si>
  <si>
    <t>SID-120889</t>
  </si>
  <si>
    <t>LD Interconnexion</t>
  </si>
  <si>
    <t>2502-3728</t>
  </si>
  <si>
    <t>2502-3738</t>
  </si>
  <si>
    <t>31604</t>
  </si>
  <si>
    <t>6139537（162293）</t>
  </si>
  <si>
    <t>SIE-117802</t>
  </si>
  <si>
    <t>3008/3009</t>
  </si>
  <si>
    <t>11823472</t>
  </si>
  <si>
    <t>11823473</t>
  </si>
  <si>
    <t>S-INV066102</t>
  </si>
  <si>
    <t>202123</t>
  </si>
  <si>
    <t>Lumigel</t>
  </si>
  <si>
    <t>S-INV067751</t>
  </si>
  <si>
    <t>Xue-Refund20250207</t>
  </si>
  <si>
    <t>2505-17778</t>
  </si>
  <si>
    <t>NC-CON165</t>
  </si>
  <si>
    <t>9472-0877 QC INC</t>
  </si>
  <si>
    <t>PROJECT RENOVATION XINYA-BALANCE001</t>
  </si>
  <si>
    <t>6140920（162298）</t>
  </si>
  <si>
    <t>6140922（162298）</t>
  </si>
  <si>
    <t>DebitNote_East_Star_241203</t>
  </si>
  <si>
    <t>ETF-Midland</t>
  </si>
  <si>
    <t>void_930_to_ETF_6139.96</t>
  </si>
  <si>
    <t>CPA-695868</t>
  </si>
  <si>
    <t>Revenu Quebec</t>
  </si>
  <si>
    <t>RS0001</t>
  </si>
  <si>
    <t>IB25000000492</t>
  </si>
  <si>
    <t>K2502139</t>
  </si>
  <si>
    <t>IN042831</t>
  </si>
  <si>
    <t>202320</t>
  </si>
  <si>
    <t>6141940（171228）</t>
  </si>
  <si>
    <t>6141913（171230）</t>
  </si>
  <si>
    <t>2125-HJ VACN</t>
  </si>
  <si>
    <t>6142671（161921）</t>
  </si>
  <si>
    <t>6142672（161921）</t>
  </si>
  <si>
    <t>275043-canada herbe</t>
  </si>
  <si>
    <t>2502-18024</t>
  </si>
  <si>
    <t>IN00263661</t>
  </si>
  <si>
    <t>IN00263707</t>
  </si>
  <si>
    <t>CB2024（F)XINYA006</t>
  </si>
  <si>
    <t>INV/2025/00288</t>
  </si>
  <si>
    <t>MULTI ACCES</t>
  </si>
  <si>
    <t>Xue-Refund20250219</t>
  </si>
  <si>
    <t>6143185（171237）</t>
  </si>
  <si>
    <t>202505</t>
  </si>
  <si>
    <t>BELL-202502</t>
  </si>
  <si>
    <t>SAAQ</t>
  </si>
  <si>
    <t>Bocaditos del chef</t>
  </si>
  <si>
    <t>1399</t>
  </si>
  <si>
    <t>1407</t>
  </si>
  <si>
    <t>6145732（171246）</t>
  </si>
  <si>
    <t>20250221-20</t>
  </si>
  <si>
    <t>6144510（171243）</t>
  </si>
  <si>
    <t>SID-122788</t>
  </si>
  <si>
    <t>DebitNote2025052901</t>
  </si>
  <si>
    <t>6145727（171246）</t>
  </si>
  <si>
    <t>2502-3890</t>
  </si>
  <si>
    <t>S011844XYA</t>
  </si>
  <si>
    <t>202719</t>
  </si>
  <si>
    <t>6145880（171510）</t>
  </si>
  <si>
    <t>Bruno Roussin 仓库房租</t>
  </si>
  <si>
    <t>房租</t>
  </si>
  <si>
    <t>25224643CR</t>
  </si>
  <si>
    <t>NC111704</t>
  </si>
  <si>
    <t>IN2666935</t>
  </si>
  <si>
    <t>IN2667011</t>
  </si>
  <si>
    <t>IN2667075</t>
  </si>
  <si>
    <t>IN2667091</t>
  </si>
  <si>
    <t>IB25000000643</t>
  </si>
  <si>
    <t>void_977_to_1157</t>
  </si>
  <si>
    <t>2503-18755</t>
  </si>
  <si>
    <t>仅有statement，需核对发票</t>
  </si>
  <si>
    <t>9359-1873 QC sushi</t>
  </si>
  <si>
    <t>20250304-01</t>
  </si>
  <si>
    <t>购买sushi春卷</t>
  </si>
  <si>
    <t>6146531（156028）</t>
  </si>
  <si>
    <t>CB2024（F)XINYA007</t>
  </si>
  <si>
    <t>IN00264861</t>
  </si>
  <si>
    <t>IN00264898</t>
  </si>
  <si>
    <t>INV/2025/00404</t>
  </si>
  <si>
    <t>2025/0503</t>
  </si>
  <si>
    <t>PSI-156483</t>
  </si>
  <si>
    <t>PSI-156439</t>
  </si>
  <si>
    <t>202939</t>
  </si>
  <si>
    <t>INV/2025/00428</t>
  </si>
  <si>
    <t>11823733</t>
  </si>
  <si>
    <t>11823734</t>
  </si>
  <si>
    <t>Victor地板清洁</t>
  </si>
  <si>
    <t>944-661-024</t>
  </si>
  <si>
    <t>BELL-202503</t>
  </si>
  <si>
    <t>这张支票已开出，但是对方称没有收到。因此金额我们在支票号BELL-202505中重新补开，支票可能已作废，待核对</t>
  </si>
  <si>
    <t>IN2669408</t>
  </si>
  <si>
    <t>运输</t>
  </si>
  <si>
    <t>CFS</t>
  </si>
  <si>
    <t>91405645</t>
  </si>
  <si>
    <t>91405646</t>
  </si>
  <si>
    <t>MDA</t>
  </si>
  <si>
    <t>AS078264</t>
  </si>
  <si>
    <t>Xue-Refund20250312</t>
  </si>
  <si>
    <t>INV/2025/00469</t>
  </si>
  <si>
    <t>Hengda</t>
  </si>
  <si>
    <t>FC230557</t>
  </si>
  <si>
    <t>K2503136</t>
  </si>
  <si>
    <t>CRB250798</t>
  </si>
  <si>
    <t>2503-3989</t>
  </si>
  <si>
    <t>2503-4090</t>
  </si>
  <si>
    <t>2504-4198</t>
  </si>
  <si>
    <t>SI182842</t>
  </si>
  <si>
    <t>SI182843</t>
  </si>
  <si>
    <t>SI182886</t>
  </si>
  <si>
    <t>SI182887</t>
  </si>
  <si>
    <t>SI182888</t>
  </si>
  <si>
    <t>SI182889</t>
  </si>
  <si>
    <t>SI182890</t>
  </si>
  <si>
    <t>IN2672632</t>
  </si>
  <si>
    <t>IN2672725</t>
  </si>
  <si>
    <t>IN2672726</t>
  </si>
  <si>
    <t>IN2672801</t>
  </si>
  <si>
    <t>CRB250497</t>
  </si>
  <si>
    <t>2503-19148</t>
  </si>
  <si>
    <t>CB2024（F)XINYA008</t>
  </si>
  <si>
    <t>WDB2500446</t>
  </si>
  <si>
    <t>WDB2500447</t>
  </si>
  <si>
    <t>IN00266119</t>
  </si>
  <si>
    <t>SIE-121392</t>
  </si>
  <si>
    <t>SID-124497</t>
  </si>
  <si>
    <t/>
  </si>
  <si>
    <t>Jitai Plus</t>
  </si>
  <si>
    <t>5110-Ocean Impact</t>
  </si>
  <si>
    <t>IN00266180</t>
  </si>
  <si>
    <t>Sky&amp;Land Food Inc</t>
  </si>
  <si>
    <t>Xue-Refund20250321</t>
  </si>
  <si>
    <t>补2472077</t>
  </si>
  <si>
    <t>CRT6446</t>
  </si>
  <si>
    <t>IN2675554</t>
  </si>
  <si>
    <t>INV/2025/00533</t>
  </si>
  <si>
    <t>BASKET</t>
  </si>
  <si>
    <t>9635</t>
  </si>
  <si>
    <t>AS078913</t>
  </si>
  <si>
    <t>void_1022_to_1023</t>
  </si>
  <si>
    <t>邮资抵扣</t>
  </si>
  <si>
    <t>Xue-Refund20250325</t>
  </si>
  <si>
    <t>IN00266713</t>
  </si>
  <si>
    <t>RINV/2025/00107</t>
  </si>
  <si>
    <t>INV/2025/00545</t>
  </si>
  <si>
    <t>5238-ocean</t>
  </si>
  <si>
    <t>IN00266758</t>
  </si>
  <si>
    <t>IN00266806</t>
  </si>
  <si>
    <t>2504-4313</t>
  </si>
  <si>
    <t>Xue-Refund20250328</t>
  </si>
  <si>
    <t>1372-0535 QUAN Zhipeng</t>
  </si>
  <si>
    <t>IN2678402</t>
  </si>
  <si>
    <t>IN2678403</t>
  </si>
  <si>
    <t>IN2678448</t>
  </si>
  <si>
    <t>IN2678533</t>
  </si>
  <si>
    <t>IN2678553</t>
  </si>
  <si>
    <t>CB2024（F)XINYA009</t>
  </si>
  <si>
    <t>对方重复存入，4-7 / 5-9 两次</t>
  </si>
  <si>
    <t>5月对方已退回-5495$</t>
  </si>
  <si>
    <t>发票3154重复过账3次，1113在四月/五月重复过账</t>
  </si>
  <si>
    <t>DAMEN</t>
  </si>
  <si>
    <t>K2504038</t>
  </si>
  <si>
    <t>4693CN</t>
  </si>
  <si>
    <t>258553</t>
  </si>
  <si>
    <t>258554</t>
  </si>
  <si>
    <t>NC258554-1</t>
  </si>
  <si>
    <t>Xue-Refund20250403</t>
  </si>
  <si>
    <t>待查发票</t>
  </si>
  <si>
    <t>11824080</t>
  </si>
  <si>
    <t>11824079</t>
  </si>
  <si>
    <t>IN2681264</t>
  </si>
  <si>
    <t>1417485</t>
  </si>
  <si>
    <t>NC6157017</t>
  </si>
  <si>
    <t>1417706</t>
  </si>
  <si>
    <t>SI183711</t>
  </si>
  <si>
    <t>SI183712</t>
  </si>
  <si>
    <t>SI183713</t>
  </si>
  <si>
    <t>INV/2025/00639</t>
  </si>
  <si>
    <t>SID-126253</t>
  </si>
  <si>
    <t>SIE-123283</t>
  </si>
  <si>
    <t>SIE-123324</t>
  </si>
  <si>
    <t>New almanic</t>
  </si>
  <si>
    <t>IN2025-1452</t>
  </si>
  <si>
    <t>BELL-202504</t>
  </si>
  <si>
    <t>2784497-补</t>
  </si>
  <si>
    <t>Xue-Refund20250411</t>
  </si>
  <si>
    <t>void_1152</t>
  </si>
  <si>
    <t>void_1061</t>
  </si>
  <si>
    <t>NC6158149</t>
  </si>
  <si>
    <t>IN2684199</t>
  </si>
  <si>
    <t>IN2684200</t>
  </si>
  <si>
    <t>IN2684364</t>
  </si>
  <si>
    <t>IN2684365</t>
  </si>
  <si>
    <t>2504-20707</t>
  </si>
  <si>
    <t>2504-20708</t>
  </si>
  <si>
    <t>pallet卖木板-20250401</t>
  </si>
  <si>
    <t>424837_void_1218_to_1271_DL</t>
  </si>
  <si>
    <t>1418560</t>
  </si>
  <si>
    <t>NC6159031</t>
  </si>
  <si>
    <t>178081-Manley</t>
  </si>
  <si>
    <t>9278-3885 QC</t>
  </si>
  <si>
    <t>02534</t>
  </si>
  <si>
    <t>电工维修，总额39304.48，首次支付10000</t>
  </si>
  <si>
    <t>IN00268543</t>
  </si>
  <si>
    <t>INV/2025/00691</t>
  </si>
  <si>
    <t>54699-运费</t>
  </si>
  <si>
    <t>NC123787</t>
  </si>
  <si>
    <t>IN00268559</t>
  </si>
  <si>
    <t>IN00268561</t>
  </si>
  <si>
    <t>139398</t>
  </si>
  <si>
    <t>NC6159669</t>
  </si>
  <si>
    <t>NC11824268</t>
  </si>
  <si>
    <t>11824268</t>
  </si>
  <si>
    <t>103247</t>
  </si>
  <si>
    <t>NC368956</t>
  </si>
  <si>
    <t>NC369466</t>
  </si>
  <si>
    <t>Xue-Refund20250418</t>
  </si>
  <si>
    <t>NC6161026</t>
  </si>
  <si>
    <t>CREDIT allulation ck 202504</t>
  </si>
  <si>
    <t>IN2686894</t>
  </si>
  <si>
    <t>NC6161009</t>
  </si>
  <si>
    <t>CB2024（F)XINYA010</t>
  </si>
  <si>
    <t>VISA1826的银行对账日期为信用卡1826的过账日期，不是支票账户的过账日期。</t>
  </si>
  <si>
    <t>885518-1</t>
  </si>
  <si>
    <t>54748-运费</t>
  </si>
  <si>
    <t>A14105</t>
  </si>
  <si>
    <t>NC8018362</t>
  </si>
  <si>
    <t>NC6161735</t>
  </si>
  <si>
    <t>2504-20783</t>
  </si>
  <si>
    <t>384774</t>
  </si>
  <si>
    <t>CN91807</t>
  </si>
  <si>
    <t>NC6162642</t>
  </si>
  <si>
    <t>NC6162300</t>
  </si>
  <si>
    <t>4001056828</t>
  </si>
  <si>
    <t>SI184367</t>
  </si>
  <si>
    <t>CHERY</t>
  </si>
  <si>
    <t>NC925040064</t>
  </si>
  <si>
    <t>IN2690022</t>
  </si>
  <si>
    <t>IN2690027</t>
  </si>
  <si>
    <t>IN2690028</t>
  </si>
  <si>
    <t>IN2690129</t>
  </si>
  <si>
    <t>OHOB250507</t>
  </si>
  <si>
    <t>S012269XYA</t>
  </si>
  <si>
    <t>NC369564</t>
  </si>
  <si>
    <t>1181816867</t>
  </si>
  <si>
    <t>4001075137</t>
  </si>
  <si>
    <t>IN00269729</t>
  </si>
  <si>
    <t>1181816871</t>
  </si>
  <si>
    <t>INV/2025/00774</t>
  </si>
  <si>
    <t>SID-127971</t>
  </si>
  <si>
    <t>SIE-125112</t>
  </si>
  <si>
    <t>9409-3218超市租金</t>
  </si>
  <si>
    <t>supermache_loyer_202505</t>
  </si>
  <si>
    <t>1421058</t>
  </si>
  <si>
    <t>IN00269766</t>
  </si>
  <si>
    <t>IN00269773</t>
  </si>
  <si>
    <t>140186</t>
  </si>
  <si>
    <t>SERVICELAB*</t>
  </si>
  <si>
    <t>0000070869</t>
  </si>
  <si>
    <t>ETF-Servicelab</t>
  </si>
  <si>
    <t>0000073611</t>
  </si>
  <si>
    <t>NC6163844</t>
  </si>
  <si>
    <t>NC6163838</t>
  </si>
  <si>
    <t>110-3220 WATT-RENT MAY 2025</t>
  </si>
  <si>
    <t>0000071294</t>
  </si>
  <si>
    <t>0000071317</t>
  </si>
  <si>
    <t>0000071434</t>
  </si>
  <si>
    <t>核对原票</t>
  </si>
  <si>
    <t>0000072287</t>
  </si>
  <si>
    <t>0000072375</t>
  </si>
  <si>
    <t>pallet卖木板-20250501</t>
  </si>
  <si>
    <t>125286</t>
  </si>
  <si>
    <t>125309</t>
  </si>
  <si>
    <t>0000073613</t>
  </si>
  <si>
    <t>Ferme vallee verte*</t>
  </si>
  <si>
    <t>Visa_1826_vallee</t>
  </si>
  <si>
    <t>void_1210</t>
  </si>
  <si>
    <t>1421819</t>
  </si>
  <si>
    <t>NC6164466</t>
  </si>
  <si>
    <t>0000072844</t>
  </si>
  <si>
    <t>IN00269791</t>
  </si>
  <si>
    <t>IN00269787</t>
  </si>
  <si>
    <t>IN2692937</t>
  </si>
  <si>
    <t>IN2693032</t>
  </si>
  <si>
    <t>3510</t>
  </si>
  <si>
    <t>1421677</t>
  </si>
  <si>
    <t>141637</t>
  </si>
  <si>
    <t>NC6165144</t>
  </si>
  <si>
    <t>IB25000001374</t>
  </si>
  <si>
    <t>940844</t>
  </si>
  <si>
    <t>0000068833</t>
  </si>
  <si>
    <t>0000074269</t>
  </si>
  <si>
    <t>0000073777</t>
  </si>
  <si>
    <t>1421940</t>
  </si>
  <si>
    <t>54852-运费</t>
  </si>
  <si>
    <t>1422182</t>
  </si>
  <si>
    <t>0000074396</t>
  </si>
  <si>
    <t>0000075175</t>
  </si>
  <si>
    <t>0000075935</t>
  </si>
  <si>
    <t>0000077413</t>
  </si>
  <si>
    <t>NC6167159</t>
  </si>
  <si>
    <t>IN2707585</t>
  </si>
  <si>
    <t>NC6166643</t>
  </si>
  <si>
    <t>0000070474</t>
  </si>
  <si>
    <t>0000079423</t>
  </si>
  <si>
    <t>IN2696158</t>
  </si>
  <si>
    <t>IN2696157</t>
  </si>
  <si>
    <t>IN2696035</t>
  </si>
  <si>
    <t>2505-22027</t>
  </si>
  <si>
    <t>2505-22026</t>
  </si>
  <si>
    <t>0000078453</t>
  </si>
  <si>
    <t>待核实原票，仅有付款收据</t>
  </si>
  <si>
    <t>需查清如何扣款？</t>
  </si>
  <si>
    <t>Xue-Refund20250513</t>
  </si>
  <si>
    <t>Xue-Refund20250619</t>
  </si>
  <si>
    <t>IN00270968</t>
  </si>
  <si>
    <t>54903-运费</t>
  </si>
  <si>
    <t>PROJECT RENOVATION XINYA-BALANCE002</t>
  </si>
  <si>
    <t>PROJECT RENOVATION XINYA-BALANCE003</t>
  </si>
  <si>
    <t>Wah Teng*</t>
  </si>
  <si>
    <t>WT/012311</t>
  </si>
  <si>
    <t>PPA-WT</t>
  </si>
  <si>
    <t>可能是PPA支付</t>
  </si>
  <si>
    <t>1423287</t>
  </si>
  <si>
    <t>IN00271007</t>
  </si>
  <si>
    <t>WT/012318</t>
  </si>
  <si>
    <t>WT/012408</t>
  </si>
  <si>
    <t>WT/012622</t>
  </si>
  <si>
    <t>DIGI</t>
  </si>
  <si>
    <t>服务费</t>
  </si>
  <si>
    <t>WT/012884</t>
  </si>
  <si>
    <t>WT/012963</t>
  </si>
  <si>
    <t>WT/013106</t>
  </si>
  <si>
    <t>3204</t>
  </si>
  <si>
    <t>void_1245</t>
  </si>
  <si>
    <t>WT/013143</t>
  </si>
  <si>
    <t>WT/013217</t>
  </si>
  <si>
    <t>CB2024（F)XINYA011</t>
  </si>
  <si>
    <t>IN2699064</t>
  </si>
  <si>
    <t>JJ Value Packaging日历</t>
  </si>
  <si>
    <t>M109</t>
  </si>
  <si>
    <t>首次付款，只付款一部分</t>
  </si>
  <si>
    <t>WT/002157</t>
  </si>
  <si>
    <t>WT/013442</t>
  </si>
  <si>
    <t>SC726871</t>
  </si>
  <si>
    <t>WDB2500764</t>
  </si>
  <si>
    <t>WDB2500765</t>
  </si>
  <si>
    <t>1424061</t>
  </si>
  <si>
    <t>1425240</t>
  </si>
  <si>
    <t>IN00271433</t>
  </si>
  <si>
    <t>WT/013524</t>
  </si>
  <si>
    <t>SID-129667</t>
  </si>
  <si>
    <t>SIE-126955</t>
  </si>
  <si>
    <t>K2505217</t>
  </si>
  <si>
    <t>141314</t>
  </si>
  <si>
    <t>WT/013686</t>
  </si>
  <si>
    <t>WT/013752</t>
  </si>
  <si>
    <t>IB25000001468</t>
  </si>
  <si>
    <t>IB25000001539</t>
  </si>
  <si>
    <t>WT/014057</t>
  </si>
  <si>
    <t>WT/014236</t>
  </si>
  <si>
    <t>WT/014642</t>
  </si>
  <si>
    <t>WT/014786</t>
  </si>
  <si>
    <t>205245</t>
  </si>
  <si>
    <t>BELL-202505</t>
  </si>
  <si>
    <t>86.18+86.18</t>
  </si>
  <si>
    <t>IN2701693</t>
  </si>
  <si>
    <t>IN2701660</t>
  </si>
  <si>
    <t>IN2701721</t>
  </si>
  <si>
    <t>void_3033_to1049</t>
  </si>
  <si>
    <t>946088</t>
  </si>
  <si>
    <t>WT/015071</t>
  </si>
  <si>
    <t>WT/015064</t>
  </si>
  <si>
    <t>WT/015151</t>
  </si>
  <si>
    <t>IN00272069</t>
  </si>
  <si>
    <t>910014756</t>
  </si>
  <si>
    <t>WT/015366</t>
  </si>
  <si>
    <t>WT/015634</t>
  </si>
  <si>
    <t>WT/015929</t>
  </si>
  <si>
    <t>950150</t>
  </si>
  <si>
    <t>WT/016244</t>
  </si>
  <si>
    <t>WT/016522</t>
  </si>
  <si>
    <t>WT/017235</t>
  </si>
  <si>
    <t>WT/017565</t>
  </si>
  <si>
    <t>WT/017906</t>
  </si>
  <si>
    <t>IN2707426</t>
  </si>
  <si>
    <t>IN2707488</t>
  </si>
  <si>
    <t>2506-23267</t>
  </si>
  <si>
    <t>2506-23266</t>
  </si>
  <si>
    <t>Rothmans香烟</t>
  </si>
  <si>
    <t>WT/018230</t>
  </si>
  <si>
    <t>WT/018590</t>
  </si>
  <si>
    <t>TERMINIX</t>
  </si>
  <si>
    <t>LYNA CREAM</t>
  </si>
  <si>
    <t>North Américan Happy Way</t>
  </si>
  <si>
    <t>2025/12542</t>
  </si>
  <si>
    <t>2025-2625</t>
  </si>
  <si>
    <t>2025-2626</t>
  </si>
  <si>
    <t>WT/018868</t>
  </si>
  <si>
    <t>WT/019518</t>
  </si>
  <si>
    <t>WT-024096</t>
  </si>
  <si>
    <t>RBC转账-Wah</t>
  </si>
  <si>
    <t>93487</t>
  </si>
  <si>
    <t>BELL-202506</t>
  </si>
  <si>
    <t>6177883</t>
  </si>
  <si>
    <t>WT-024382</t>
  </si>
  <si>
    <t>IN2710082</t>
  </si>
  <si>
    <t>IN2709851</t>
  </si>
  <si>
    <t>319912</t>
  </si>
  <si>
    <t>31992</t>
  </si>
  <si>
    <t>93555</t>
  </si>
  <si>
    <t>2525900</t>
  </si>
  <si>
    <t>6178375</t>
  </si>
  <si>
    <t>6177653</t>
  </si>
  <si>
    <t>6179126</t>
  </si>
  <si>
    <t>6179276</t>
  </si>
  <si>
    <t>279333</t>
  </si>
  <si>
    <t>279589</t>
  </si>
  <si>
    <t>224497</t>
  </si>
  <si>
    <t>25228598</t>
  </si>
  <si>
    <t>WT-024697</t>
  </si>
  <si>
    <t>WT-025045</t>
  </si>
  <si>
    <t>70072</t>
  </si>
  <si>
    <t>63614798</t>
  </si>
  <si>
    <t>105784</t>
  </si>
  <si>
    <t>015921</t>
  </si>
  <si>
    <t>WT/025369</t>
  </si>
  <si>
    <t>ETF-Wah</t>
  </si>
  <si>
    <t>6178448</t>
  </si>
  <si>
    <t>6180039</t>
  </si>
  <si>
    <t>47598</t>
  </si>
  <si>
    <t>25228627</t>
  </si>
  <si>
    <t>25228826</t>
  </si>
  <si>
    <t>133342</t>
  </si>
  <si>
    <t>115227</t>
  </si>
  <si>
    <t>180470</t>
  </si>
  <si>
    <t>180757</t>
  </si>
  <si>
    <t>180815</t>
  </si>
  <si>
    <t>241364</t>
  </si>
  <si>
    <t>WT/026025</t>
  </si>
  <si>
    <t>WT/026365</t>
  </si>
  <si>
    <t>1698</t>
  </si>
  <si>
    <t>1699</t>
  </si>
  <si>
    <t>93564</t>
  </si>
  <si>
    <t>3631</t>
  </si>
  <si>
    <t>206119</t>
  </si>
  <si>
    <t>91738561</t>
  </si>
  <si>
    <t>1298</t>
  </si>
  <si>
    <t>IN3435513</t>
  </si>
  <si>
    <t>C576178</t>
  </si>
  <si>
    <t>PY217178</t>
  </si>
  <si>
    <t>02820502</t>
  </si>
  <si>
    <t>00520540</t>
  </si>
  <si>
    <t>00520541</t>
  </si>
  <si>
    <t>02822469</t>
  </si>
  <si>
    <t>02824375</t>
  </si>
  <si>
    <t>02824400</t>
  </si>
  <si>
    <t>00521519</t>
  </si>
  <si>
    <t>00521520</t>
  </si>
  <si>
    <t>02830186</t>
  </si>
  <si>
    <t>02830340</t>
  </si>
  <si>
    <t>00522862</t>
  </si>
  <si>
    <t>IN2713112</t>
  </si>
  <si>
    <t>IN2713143</t>
  </si>
  <si>
    <t>IN2713197</t>
  </si>
  <si>
    <t>224816</t>
  </si>
  <si>
    <t>3229</t>
  </si>
  <si>
    <t>172614</t>
  </si>
  <si>
    <t>求和项:实际支付金额</t>
  </si>
  <si>
    <t>平均值项:付款支票总额</t>
  </si>
  <si>
    <t>(空白)</t>
  </si>
  <si>
    <t>总计</t>
  </si>
  <si>
    <t>部门名称</t>
  </si>
  <si>
    <t>金</t>
  </si>
  <si>
    <t>冷冻</t>
  </si>
  <si>
    <t>Purolator</t>
  </si>
  <si>
    <t>Pepsi</t>
  </si>
  <si>
    <t>Emboutaillage COCA-COLA</t>
  </si>
  <si>
    <t>Dt V. Guerriero</t>
  </si>
  <si>
    <t>CIT</t>
  </si>
  <si>
    <r>
      <rPr>
        <b/>
        <sz val="14"/>
        <color theme="1"/>
        <rFont val="Arial Unicode MS"/>
        <charset val="134"/>
      </rPr>
      <t xml:space="preserve">新亚超市 </t>
    </r>
    <r>
      <rPr>
        <b/>
        <sz val="14"/>
        <color rgb="FFFF0000"/>
        <rFont val="Arial Unicode MS"/>
        <charset val="134"/>
      </rPr>
      <t>应付未付</t>
    </r>
    <r>
      <rPr>
        <b/>
        <sz val="14"/>
        <color theme="1"/>
        <rFont val="Arial Unicode MS"/>
        <charset val="134"/>
      </rPr>
      <t>账单 总额</t>
    </r>
  </si>
  <si>
    <t>(全部)</t>
  </si>
  <si>
    <t>发票金额总计</t>
  </si>
  <si>
    <t>实际支付金额总计</t>
  </si>
  <si>
    <t>应付未付差额</t>
  </si>
  <si>
    <t>6159137</t>
  </si>
  <si>
    <t>6159778</t>
  </si>
  <si>
    <t>6160210</t>
  </si>
  <si>
    <t>6161822</t>
  </si>
  <si>
    <t>277309</t>
  </si>
  <si>
    <t>1675652</t>
  </si>
  <si>
    <t>NC00514554</t>
  </si>
  <si>
    <t>00113738</t>
  </si>
  <si>
    <t>25226719</t>
  </si>
  <si>
    <t>178304</t>
  </si>
  <si>
    <t>178305</t>
  </si>
  <si>
    <t>6107</t>
  </si>
  <si>
    <t>375415</t>
  </si>
  <si>
    <t>376446</t>
  </si>
  <si>
    <t>378082</t>
  </si>
  <si>
    <t>378215</t>
  </si>
  <si>
    <t>378967</t>
  </si>
  <si>
    <t>380047</t>
  </si>
  <si>
    <t>380984</t>
  </si>
  <si>
    <t>381451</t>
  </si>
  <si>
    <t>382046</t>
  </si>
  <si>
    <t>382319</t>
  </si>
  <si>
    <t>382882</t>
  </si>
  <si>
    <t>383218</t>
  </si>
  <si>
    <t>383510</t>
  </si>
  <si>
    <t>383849</t>
  </si>
  <si>
    <t>384464</t>
  </si>
  <si>
    <t>53456</t>
  </si>
  <si>
    <t>53524</t>
  </si>
  <si>
    <t>53573</t>
  </si>
  <si>
    <t>236391</t>
  </si>
  <si>
    <t>236762</t>
  </si>
  <si>
    <t>237006</t>
  </si>
  <si>
    <t>237206</t>
  </si>
  <si>
    <t>237549</t>
  </si>
  <si>
    <t>237751</t>
  </si>
  <si>
    <t>238099</t>
  </si>
  <si>
    <t>238278</t>
  </si>
  <si>
    <t>238431</t>
  </si>
  <si>
    <t>238594</t>
  </si>
  <si>
    <t>238614</t>
  </si>
  <si>
    <t>238762</t>
  </si>
  <si>
    <t>239100</t>
  </si>
  <si>
    <t>239299</t>
  </si>
  <si>
    <t>239708</t>
  </si>
  <si>
    <t>240056</t>
  </si>
  <si>
    <t>Ck#1146</t>
  </si>
  <si>
    <t>Ck#513</t>
  </si>
  <si>
    <t>CK#594</t>
  </si>
  <si>
    <t>Ck#895</t>
  </si>
  <si>
    <t>Ck#982</t>
  </si>
  <si>
    <t>Ck#989</t>
  </si>
  <si>
    <t>RBC-Dec10/2024</t>
  </si>
  <si>
    <t>RBC-Nov22/24</t>
  </si>
  <si>
    <t>RBC-Sept16/24</t>
  </si>
  <si>
    <t>RBC-Sept26/2024</t>
  </si>
  <si>
    <t>Wah Teng</t>
  </si>
  <si>
    <t>WT/024096</t>
  </si>
  <si>
    <t>092865</t>
  </si>
  <si>
    <t>092894</t>
  </si>
  <si>
    <t>菜部 汇总</t>
  </si>
  <si>
    <t>164128</t>
  </si>
  <si>
    <t>165021</t>
  </si>
  <si>
    <t>厨房 汇总</t>
  </si>
  <si>
    <t>0000143146</t>
  </si>
  <si>
    <t>132381</t>
  </si>
  <si>
    <t>132382</t>
  </si>
  <si>
    <t>132383</t>
  </si>
  <si>
    <t>3175</t>
  </si>
  <si>
    <t>629143</t>
  </si>
  <si>
    <t>72135</t>
  </si>
  <si>
    <t>冻部 汇总</t>
  </si>
  <si>
    <t>11824269</t>
  </si>
  <si>
    <t>金 汇总</t>
  </si>
  <si>
    <t>5068324</t>
  </si>
  <si>
    <t>酒水 汇总</t>
  </si>
  <si>
    <t>1419490</t>
  </si>
  <si>
    <t>204400</t>
  </si>
  <si>
    <t>27306</t>
  </si>
  <si>
    <t>221236</t>
  </si>
  <si>
    <t>肉部 汇总</t>
  </si>
  <si>
    <t>ALEX COULOMBE</t>
  </si>
  <si>
    <t>1011967372</t>
  </si>
  <si>
    <t>33142</t>
  </si>
  <si>
    <t>J.L Trading</t>
  </si>
  <si>
    <t>2690022</t>
  </si>
  <si>
    <t>2690027</t>
  </si>
  <si>
    <t>2690028</t>
  </si>
  <si>
    <t>2690129</t>
  </si>
  <si>
    <t>000004498</t>
  </si>
  <si>
    <t>杂货 汇总</t>
  </si>
  <si>
    <t>54450</t>
  </si>
  <si>
    <t>54540</t>
  </si>
  <si>
    <t>54593</t>
  </si>
  <si>
    <t>54652</t>
  </si>
  <si>
    <t>运输 汇总</t>
  </si>
  <si>
    <t>Saputo</t>
  </si>
  <si>
    <t>4009272074</t>
  </si>
  <si>
    <t>牛奶生鲜 汇总</t>
  </si>
  <si>
    <r>
      <rPr>
        <b/>
        <sz val="16"/>
        <color theme="1"/>
        <rFont val="Arial Unicode MS"/>
        <charset val="134"/>
      </rPr>
      <t>XINYA超市</t>
    </r>
    <r>
      <rPr>
        <b/>
        <sz val="16"/>
        <color rgb="FF7030A0"/>
        <rFont val="Arial Unicode MS"/>
        <charset val="134"/>
      </rPr>
      <t>付款支票</t>
    </r>
    <r>
      <rPr>
        <b/>
        <sz val="16"/>
        <color theme="1"/>
        <rFont val="Arial Unicode MS"/>
        <charset val="134"/>
      </rPr>
      <t>信息</t>
    </r>
  </si>
  <si>
    <t>求和项:TPS</t>
  </si>
  <si>
    <t>求和项:TVQ</t>
  </si>
  <si>
    <r>
      <rPr>
        <b/>
        <sz val="14"/>
        <color theme="1"/>
        <rFont val="Arial Unicode MS"/>
        <charset val="134"/>
      </rPr>
      <t>XINYA超市 按公司查询</t>
    </r>
    <r>
      <rPr>
        <b/>
        <sz val="14"/>
        <color rgb="FF00B050"/>
        <rFont val="Arial Unicode MS"/>
        <charset val="134"/>
      </rPr>
      <t>当前账单</t>
    </r>
    <r>
      <rPr>
        <b/>
        <sz val="14"/>
        <color theme="1"/>
        <rFont val="Arial Unicode MS"/>
        <charset val="134"/>
      </rPr>
      <t>状况</t>
    </r>
    <r>
      <rPr>
        <sz val="14"/>
        <color theme="1"/>
        <rFont val="Arial Unicode MS"/>
        <charset val="134"/>
      </rPr>
      <t xml:space="preserve"> </t>
    </r>
    <r>
      <rPr>
        <b/>
        <sz val="11"/>
        <color theme="1"/>
        <rFont val="Arial Unicode MS"/>
        <charset val="134"/>
      </rPr>
      <t>ps:重难关注</t>
    </r>
    <r>
      <rPr>
        <b/>
        <sz val="11"/>
        <color rgb="FFFF0000"/>
        <rFont val="Arial Unicode MS"/>
        <charset val="134"/>
      </rPr>
      <t>总计-差额总计</t>
    </r>
  </si>
  <si>
    <t>差额总计</t>
  </si>
  <si>
    <t>2719</t>
  </si>
  <si>
    <t>53063829</t>
  </si>
  <si>
    <t>供应商</t>
  </si>
  <si>
    <t>支票号</t>
  </si>
  <si>
    <t>过账时间</t>
  </si>
  <si>
    <t>分类</t>
  </si>
  <si>
    <t>金额</t>
  </si>
  <si>
    <t>银行过账日期</t>
  </si>
  <si>
    <t>调整支票号</t>
  </si>
  <si>
    <t>辅助列
支票号 + 金额</t>
  </si>
  <si>
    <t>CONSCO</t>
  </si>
  <si>
    <t>208727/208730</t>
  </si>
  <si>
    <t>SHENG CHEN TRADING</t>
  </si>
  <si>
    <t>SA-CS7079</t>
  </si>
  <si>
    <t>Cheque - 210</t>
  </si>
  <si>
    <t>PERFECT INT'L</t>
  </si>
  <si>
    <t>Cheque - 235</t>
  </si>
  <si>
    <t>e-Transfer sent  huadian</t>
  </si>
  <si>
    <t>BONO</t>
  </si>
  <si>
    <t>6090582, CR6091280</t>
  </si>
  <si>
    <t>Cheque - 252</t>
  </si>
  <si>
    <t>6091734, 6092310</t>
  </si>
  <si>
    <t>Cheque - 253</t>
  </si>
  <si>
    <t>TFI FOODS</t>
  </si>
  <si>
    <t>Cheque - 238</t>
  </si>
  <si>
    <t>WISMETTAC</t>
  </si>
  <si>
    <t>Cheque - 220</t>
  </si>
  <si>
    <t>AJ INT'L</t>
  </si>
  <si>
    <t>Cheque - 237</t>
  </si>
  <si>
    <t>Cheque - 243</t>
  </si>
  <si>
    <t>YOUNG &amp; YOUNG TRADING</t>
  </si>
  <si>
    <t>Cheque - 227</t>
  </si>
  <si>
    <t>LEGENDARY TRADING</t>
  </si>
  <si>
    <t>7006, 7069, 7070, 7093, 7114</t>
  </si>
  <si>
    <t>Cheque - 224</t>
  </si>
  <si>
    <t>Cheque - 242</t>
  </si>
  <si>
    <t>TRANSHING INVESTMENT</t>
  </si>
  <si>
    <t>119370, 473, 474, 555, 468, 577</t>
  </si>
  <si>
    <t>Cheque - 244</t>
  </si>
  <si>
    <t>Misc Payment  SAPUTO DAIRY</t>
  </si>
  <si>
    <t>WAH TENG</t>
  </si>
  <si>
    <t>WT-1306, 13143</t>
  </si>
  <si>
    <t>Cheque - 248</t>
  </si>
  <si>
    <t>WEN HO CANADA</t>
  </si>
  <si>
    <t>Cheque - 246</t>
  </si>
  <si>
    <t>HUA MEN TRADING</t>
  </si>
  <si>
    <t>85129, 85136</t>
  </si>
  <si>
    <t>Cheque - 229</t>
  </si>
  <si>
    <t>TI FOODS</t>
  </si>
  <si>
    <t>Cheque - 270</t>
  </si>
  <si>
    <t>Bill Payment  METRO-RICHELIEU  Prelev.PPA MET</t>
  </si>
  <si>
    <t>PICHENOTTE</t>
  </si>
  <si>
    <t>Cheque - 234</t>
  </si>
  <si>
    <t>CANADA HERBS</t>
  </si>
  <si>
    <t>268680, 268473</t>
  </si>
  <si>
    <t>Cheque - 251</t>
  </si>
  <si>
    <t>WING NOODLES</t>
  </si>
  <si>
    <t>Cheque - 261</t>
  </si>
  <si>
    <t>JOYSHARE FOODS</t>
  </si>
  <si>
    <t>Cheque - 239</t>
  </si>
  <si>
    <t>2581112, 249, 439, 449</t>
  </si>
  <si>
    <t>Cheque - 258</t>
  </si>
  <si>
    <t>ARES</t>
  </si>
  <si>
    <t>1384321, 322, 895, 5115, 5304</t>
  </si>
  <si>
    <t>Cheque - 256</t>
  </si>
  <si>
    <t>JIN TIAN FOOD INC.</t>
  </si>
  <si>
    <t>Cheque - 196</t>
  </si>
  <si>
    <t>e-Transfer sent  zahuo bramicsales</t>
  </si>
  <si>
    <t>Cash Management  FRITO LAY CAN</t>
  </si>
  <si>
    <t>Misc Payment  CANADA BREAD CO  9968374</t>
  </si>
  <si>
    <t>WDB2401026</t>
  </si>
  <si>
    <t>Cheque - 259</t>
  </si>
  <si>
    <t>WDB2401025</t>
  </si>
  <si>
    <t>Cheque - 245</t>
  </si>
  <si>
    <t>SHAH TRADING</t>
  </si>
  <si>
    <t>PSl-141791</t>
  </si>
  <si>
    <t>Cheque - 108</t>
  </si>
  <si>
    <t>OCEAN PAKCERS</t>
  </si>
  <si>
    <t>254781, 254782</t>
  </si>
  <si>
    <t>Cheque - 264</t>
  </si>
  <si>
    <t>CAN-ROXY</t>
  </si>
  <si>
    <t>Cheque - 225</t>
  </si>
  <si>
    <t>KOREA FOOD TRADING/KFT</t>
  </si>
  <si>
    <t>240814062, 63, 64, 67, 68</t>
  </si>
  <si>
    <t>Cheque - 249</t>
  </si>
  <si>
    <t>PRODUIT ALIMENTAIRE QC. MENG</t>
  </si>
  <si>
    <t>Cheque - 288</t>
  </si>
  <si>
    <t>CONTINENTAL  INTERNATIONAL TRADING</t>
  </si>
  <si>
    <t>Cheque - 230</t>
  </si>
  <si>
    <t>6092310, 609570</t>
  </si>
  <si>
    <t>Cheque - 271</t>
  </si>
  <si>
    <t>Cheque - 137</t>
  </si>
  <si>
    <t>PAN-ASIA FOOD</t>
  </si>
  <si>
    <t>2407-07959 - $770.50 OVERPAYMENT</t>
  </si>
  <si>
    <t>Cheque - 263</t>
  </si>
  <si>
    <t>GUAN'S MUSHROOM CAN</t>
  </si>
  <si>
    <t>105832, 106079, 16308</t>
  </si>
  <si>
    <t>Cheque - 269</t>
  </si>
  <si>
    <t>PAN ASIA FOOD</t>
  </si>
  <si>
    <t>Cheque - 281</t>
  </si>
  <si>
    <t>e-Transfer sent  shucai canadawide</t>
  </si>
  <si>
    <t>YUNG SOON FARM</t>
  </si>
  <si>
    <t>19596, 19777, 19858</t>
  </si>
  <si>
    <t>Cheque - 255</t>
  </si>
  <si>
    <t>6093804, CR155417</t>
  </si>
  <si>
    <t>Cheque - 138</t>
  </si>
  <si>
    <t>WELLBOND IMP. &amp; EXP.</t>
  </si>
  <si>
    <t>PROFORMA INV 1003458</t>
  </si>
  <si>
    <t>Cheque - 289</t>
  </si>
  <si>
    <t>BRAMIC SALES</t>
  </si>
  <si>
    <t>Cheque - 284</t>
  </si>
  <si>
    <t>LORDFORD</t>
  </si>
  <si>
    <t>Cheque - 236</t>
  </si>
  <si>
    <t>MAXIMENG FOODS</t>
  </si>
  <si>
    <t>Cheque - 268</t>
  </si>
  <si>
    <t>e-Transfer sent  paishe Shaoyu Ba</t>
  </si>
  <si>
    <t>Cheque - 272</t>
  </si>
  <si>
    <t>9466-0198 QC INC.</t>
  </si>
  <si>
    <t>Cheque - 286</t>
  </si>
  <si>
    <t>ISLAND SPICE CANADA</t>
  </si>
  <si>
    <t>Cheque - 228</t>
  </si>
  <si>
    <t>DANSU FOODS</t>
  </si>
  <si>
    <t>1010, 1025</t>
  </si>
  <si>
    <t>Cheque - 287</t>
  </si>
  <si>
    <t>WT-013217, 442, CR2157</t>
  </si>
  <si>
    <t>Cheque - 275</t>
  </si>
  <si>
    <t>NUTRIFRESH FOODS</t>
  </si>
  <si>
    <t>203727-BALANCE</t>
  </si>
  <si>
    <t>Cheque - 292</t>
  </si>
  <si>
    <t>INV3275055</t>
  </si>
  <si>
    <t>Bill Payment  ALEX COULOMBE L</t>
  </si>
  <si>
    <t>GBC GROUP</t>
  </si>
  <si>
    <t>Cheque - 266</t>
  </si>
  <si>
    <t>OCEAN PACKERS</t>
  </si>
  <si>
    <t>255177, 255178</t>
  </si>
  <si>
    <t>Cheque - 290</t>
  </si>
  <si>
    <t>PHOENICIA SAINT-LAURENT</t>
  </si>
  <si>
    <t>Cheque - 260</t>
  </si>
  <si>
    <t>CHENS ENT</t>
  </si>
  <si>
    <t>SL178383, 5406, 5420</t>
  </si>
  <si>
    <t>Cheque - 291</t>
  </si>
  <si>
    <t>XINGYUAN LIU</t>
  </si>
  <si>
    <t>KAUFMAN PACKAGING INV. 401556</t>
  </si>
  <si>
    <t>Cheque - 297</t>
  </si>
  <si>
    <t>Cheque - 139</t>
  </si>
  <si>
    <t>BEAVER FISHERY</t>
  </si>
  <si>
    <t>305651, 811, 969, 591</t>
  </si>
  <si>
    <t>Cheque - 283</t>
  </si>
  <si>
    <t>1181816083/4007607688</t>
  </si>
  <si>
    <t>ETF</t>
  </si>
  <si>
    <t>6096067 /455832</t>
  </si>
  <si>
    <t>Cheque - 140</t>
  </si>
  <si>
    <t>Cheque - 304</t>
  </si>
  <si>
    <t>WINFORD FOODS</t>
  </si>
  <si>
    <t>INV013214</t>
  </si>
  <si>
    <t>Cheque - 296</t>
  </si>
  <si>
    <t>PROSPER UNITY INT'L</t>
  </si>
  <si>
    <t>S09897, 10306XYA</t>
  </si>
  <si>
    <t>Cheque - 250</t>
  </si>
  <si>
    <t>e-Transfer sent  shucaiwanshun</t>
  </si>
  <si>
    <t>e-Transfer sent  shucaimonco</t>
  </si>
  <si>
    <t>SID-108953, SIE-106031</t>
  </si>
  <si>
    <t>Cheque - 330</t>
  </si>
  <si>
    <t>YUXING TRADING</t>
  </si>
  <si>
    <t>27649, 27771, 27893</t>
  </si>
  <si>
    <t>Cheque - 254</t>
  </si>
  <si>
    <t>e-Transfer sent  shucaiwanshuntrt</t>
  </si>
  <si>
    <t>234621/234846</t>
  </si>
  <si>
    <t>Business PAD  CANADAWIDE</t>
  </si>
  <si>
    <t>209656/660</t>
  </si>
  <si>
    <t>WT-013524, 13686, 13752</t>
  </si>
  <si>
    <t>Cheque - 301</t>
  </si>
  <si>
    <t>TSI TROPICALS</t>
  </si>
  <si>
    <t>92701, 92994, DN2024090903</t>
  </si>
  <si>
    <t>Cheque - 303</t>
  </si>
  <si>
    <t>THELICIEUX</t>
  </si>
  <si>
    <t>174, 177</t>
  </si>
  <si>
    <t>Cheque - 376</t>
  </si>
  <si>
    <t>XINEN XUE</t>
  </si>
  <si>
    <t>REFUND ON PURCHASE #2</t>
  </si>
  <si>
    <t>Cheque - 333</t>
  </si>
  <si>
    <t>Cheque - 142</t>
  </si>
  <si>
    <t>COURCHENE LAROSE</t>
  </si>
  <si>
    <t>Cheque - 144</t>
  </si>
  <si>
    <t>LIU LIANG</t>
  </si>
  <si>
    <t>REFUND ON PURCHASE</t>
  </si>
  <si>
    <t>Cheque - 327</t>
  </si>
  <si>
    <t>D. J. DISTRIBUTING</t>
  </si>
  <si>
    <t>Cheque - 335</t>
  </si>
  <si>
    <t>REFUND ON PURCHASE #1</t>
  </si>
  <si>
    <t>Cheque - 332</t>
  </si>
  <si>
    <t>CANADA UNCLE BILL GROUP</t>
  </si>
  <si>
    <t>Cheque - 334</t>
  </si>
  <si>
    <t>ASIE-MONTREAL</t>
  </si>
  <si>
    <t>JULY 29-SEP 5, 2024</t>
  </si>
  <si>
    <t>Cheque - 308</t>
  </si>
  <si>
    <t>Cheque - 323</t>
  </si>
  <si>
    <t>Cheque - 143</t>
  </si>
  <si>
    <t>LOC-SKY TRADING</t>
  </si>
  <si>
    <t>178603, 178607</t>
  </si>
  <si>
    <t>Cheque - 316</t>
  </si>
  <si>
    <t>BAYAN GROCERS</t>
  </si>
  <si>
    <t>Cheque - 315</t>
  </si>
  <si>
    <t>KE YE-BUBLE TEA</t>
  </si>
  <si>
    <t>Cheque - 76</t>
  </si>
  <si>
    <t>ZHAOHUI HUANG</t>
  </si>
  <si>
    <t>Cheque - 343</t>
  </si>
  <si>
    <t>Cheque - 324</t>
  </si>
  <si>
    <t>CAPITAL FOOD</t>
  </si>
  <si>
    <t>Cheque - 313</t>
  </si>
  <si>
    <t>HE Fan</t>
  </si>
  <si>
    <t>9.18报销单合集</t>
  </si>
  <si>
    <t>Cheque - 410</t>
  </si>
  <si>
    <t>DL DELIGHTS</t>
  </si>
  <si>
    <t>Cheque - 317</t>
  </si>
  <si>
    <t>SKY &amp; LAND FOOD-TIAN TIAN</t>
  </si>
  <si>
    <t>Cheque - 299</t>
  </si>
  <si>
    <t>Cheque - 344</t>
  </si>
  <si>
    <t>Cheque - 305</t>
  </si>
  <si>
    <t>SUN INT'L</t>
  </si>
  <si>
    <t>2024080401-20240812-14</t>
  </si>
  <si>
    <t>Cheque - 309</t>
  </si>
  <si>
    <t>CANADA SIX FORTUNE</t>
  </si>
  <si>
    <t>AUG 5 TO 14, 2024</t>
  </si>
  <si>
    <t>Cheque - 320</t>
  </si>
  <si>
    <t>APO PRODUCTS</t>
  </si>
  <si>
    <t>JULY 19 TO AUG 29, 2024</t>
  </si>
  <si>
    <t>Cheque - 321</t>
  </si>
  <si>
    <t>OCEAN SEAFOOD CO.</t>
  </si>
  <si>
    <t>915519, 917088, 918716</t>
  </si>
  <si>
    <t>Cheque - 346</t>
  </si>
  <si>
    <t>DIS. HENRI LAURIER</t>
  </si>
  <si>
    <t>Cheque - 310</t>
  </si>
  <si>
    <t>Cheque - 146</t>
  </si>
  <si>
    <t>Les Brasseur GMT</t>
  </si>
  <si>
    <t>32043839, 31040815, 879</t>
  </si>
  <si>
    <t>Cheque - 322</t>
  </si>
  <si>
    <t>SING HAI SEAFOODS</t>
  </si>
  <si>
    <t>18145, 18238</t>
  </si>
  <si>
    <t>Cheque - 353</t>
  </si>
  <si>
    <t>CHOY FOONG</t>
  </si>
  <si>
    <t>137923, 924, 8043, 8169, 337, 338</t>
  </si>
  <si>
    <t>Cheque - 331</t>
  </si>
  <si>
    <t>25 Sep</t>
  </si>
  <si>
    <t>LES PRODUITS QUOTIDIENS</t>
  </si>
  <si>
    <t>4366, 4396</t>
  </si>
  <si>
    <t>Cheque - 352</t>
  </si>
  <si>
    <t>Cheque - 411</t>
  </si>
  <si>
    <t>UNI-ONE</t>
  </si>
  <si>
    <t>59109603960,45147, 16566, 11703148</t>
  </si>
  <si>
    <t>Cheque - 329</t>
  </si>
  <si>
    <t>LIU Liang</t>
  </si>
  <si>
    <t>9.26报销单2（SUSHI进货）</t>
  </si>
  <si>
    <t>Cheque - 416</t>
  </si>
  <si>
    <t>WENG Jiawen（TRANSPORT）</t>
  </si>
  <si>
    <t>9.24报销单合集</t>
  </si>
  <si>
    <t>Cheque - 412</t>
  </si>
  <si>
    <t>9.26报销单1</t>
  </si>
  <si>
    <t>Cheque - 415</t>
  </si>
  <si>
    <t>ALIMENTARUS</t>
  </si>
  <si>
    <t>Cheque - 265</t>
  </si>
  <si>
    <t>2582952, 3008, 3059, 3074, 5971</t>
  </si>
  <si>
    <t>Cheque - 314</t>
  </si>
  <si>
    <t>210023/352/357</t>
  </si>
  <si>
    <t>Cheque - 147</t>
  </si>
  <si>
    <t>6098161/455422</t>
  </si>
  <si>
    <t>Cheque - 145</t>
  </si>
  <si>
    <t>HI FRESH INT'L</t>
  </si>
  <si>
    <t>2314958, 2315018, D2004061701</t>
  </si>
  <si>
    <t>Cheque - 345</t>
  </si>
  <si>
    <t>LIANG Huizhen(CUISINE DEPENSE)</t>
  </si>
  <si>
    <t>Cheque - 408</t>
  </si>
  <si>
    <t>LIU XINGYUAN</t>
  </si>
  <si>
    <t>万顺MTL Inv.53524</t>
  </si>
  <si>
    <t>Cheque - 423</t>
  </si>
  <si>
    <t>SUNRISE SOYA FOODS</t>
  </si>
  <si>
    <t>Cheque - 247</t>
  </si>
  <si>
    <t>Cheque - 350</t>
  </si>
  <si>
    <t>Cheque - 421</t>
  </si>
  <si>
    <t>XUE Xinen</t>
  </si>
  <si>
    <t>SANIORLEANS:130948/133049</t>
  </si>
  <si>
    <t>Cheque - 417</t>
  </si>
  <si>
    <t>ERB 965-1134186 965-1136482</t>
  </si>
  <si>
    <t>Cheque - 418</t>
  </si>
  <si>
    <t>黑包2023-2024.7 分解part1</t>
  </si>
  <si>
    <t>Cheque - 420</t>
  </si>
  <si>
    <t>Cheque - 355</t>
  </si>
  <si>
    <t>Y, G. TRADING</t>
  </si>
  <si>
    <t>1786, 77,78,8041</t>
  </si>
  <si>
    <t>Cheque - 347</t>
  </si>
  <si>
    <t>COURCHESNE LAROSE</t>
  </si>
  <si>
    <t>02661965</t>
  </si>
  <si>
    <t>20224/9/28</t>
  </si>
  <si>
    <t>Cheque - 148</t>
  </si>
  <si>
    <t>Cheque - 149</t>
  </si>
  <si>
    <t>Cheque - 150</t>
  </si>
  <si>
    <t>黑包2023-2024.7 分解part2</t>
  </si>
  <si>
    <t>Cheque - 441</t>
  </si>
  <si>
    <t>MANLEY SALES</t>
  </si>
  <si>
    <t>168771, 857, 965,8649</t>
  </si>
  <si>
    <t>Cheque - 349</t>
  </si>
  <si>
    <t>YAO YEE TRADING</t>
  </si>
  <si>
    <t>2401897, 98, 99, 900, 901</t>
  </si>
  <si>
    <t>Cheque - 357</t>
  </si>
  <si>
    <t>LORDFORD INC.</t>
  </si>
  <si>
    <t>339716, 340525, 338914</t>
  </si>
  <si>
    <t>Cheque - 328</t>
  </si>
  <si>
    <t>Cheque - 359</t>
  </si>
  <si>
    <t>TANTRUM INC</t>
  </si>
  <si>
    <t>Cheque - 442</t>
  </si>
  <si>
    <t>LIU Xingyuan</t>
  </si>
  <si>
    <t>万顺运费No.53456</t>
  </si>
  <si>
    <t>Cheque - 414</t>
  </si>
  <si>
    <t>DAMEN SERVICE ALIMENTAIRE</t>
  </si>
  <si>
    <t>AUGUST INVOICES</t>
  </si>
  <si>
    <t>Cheque - 360</t>
  </si>
  <si>
    <t>OZAWA CANADA INC.</t>
  </si>
  <si>
    <t>Cheque - 358</t>
  </si>
  <si>
    <t>DIST. V. GUERRIERO</t>
  </si>
  <si>
    <t>9006002338, 49, 10767</t>
  </si>
  <si>
    <t>Cheque - 379</t>
  </si>
  <si>
    <t>KAH WAH</t>
  </si>
  <si>
    <t>40896, 41215, 41223</t>
  </si>
  <si>
    <t>Cheque - 319</t>
  </si>
  <si>
    <t>42348 42450 42566 42664</t>
  </si>
  <si>
    <t>Cheque - 443</t>
  </si>
  <si>
    <t>e-Transfer sent  trtwanfeng CHEFCO</t>
  </si>
  <si>
    <t>FERME P.BRODEUR</t>
  </si>
  <si>
    <t>Cheque - 413</t>
  </si>
  <si>
    <t>CHIHON INT'L</t>
  </si>
  <si>
    <t>Cheque - 380</t>
  </si>
  <si>
    <t>Cheque - 152</t>
  </si>
  <si>
    <t>Cheque - 151</t>
  </si>
  <si>
    <t>OCEAN IMPACT SEAFOOD</t>
  </si>
  <si>
    <t>1355, 1400, 1415, 1491, 1507</t>
  </si>
  <si>
    <t>Cheque - 381</t>
  </si>
  <si>
    <t>COMMER CHI KUANG INC</t>
  </si>
  <si>
    <t>2024 01435,01398,01391</t>
  </si>
  <si>
    <t>Cheque - 428</t>
  </si>
  <si>
    <t>18326 18436</t>
  </si>
  <si>
    <t>Cheque - 445</t>
  </si>
  <si>
    <t>CHIKUANG</t>
  </si>
  <si>
    <t>01522 01520 01494</t>
  </si>
  <si>
    <t>Cheque - 434</t>
  </si>
  <si>
    <t>19679, 19937</t>
  </si>
  <si>
    <t>Cheque - 338</t>
  </si>
  <si>
    <t>DON DON TRADING</t>
  </si>
  <si>
    <t>IB2400001961</t>
  </si>
  <si>
    <t>Cheque - 454</t>
  </si>
  <si>
    <t>Merilin Trading</t>
  </si>
  <si>
    <t>Cheque - 453</t>
  </si>
  <si>
    <t>Five Continents International Ltd.</t>
  </si>
  <si>
    <t>Cheque - 425</t>
  </si>
  <si>
    <t>Cheque - 427</t>
  </si>
  <si>
    <t>Cheque - 426</t>
  </si>
  <si>
    <t>Misc Payment  ROTHMANS BENSON</t>
  </si>
  <si>
    <t xml:space="preserve">WEALTH DRAGON </t>
  </si>
  <si>
    <t>2401284, 85, 86</t>
  </si>
  <si>
    <t>Cheque - 342</t>
  </si>
  <si>
    <t>120154 120093 120155</t>
  </si>
  <si>
    <t>Cheque - 439</t>
  </si>
  <si>
    <t>Cheque - 457</t>
  </si>
  <si>
    <t>WAH TENG PRODUCE LTD</t>
  </si>
  <si>
    <t>014057 014236 014642</t>
  </si>
  <si>
    <t>Cheque - 444</t>
  </si>
  <si>
    <t>JFC INT'L INC</t>
  </si>
  <si>
    <t>2591305 2591306 2591307 2591372</t>
  </si>
  <si>
    <t>Cheque - 436</t>
  </si>
  <si>
    <t>REFUND CHUNG TY OUG车费</t>
  </si>
  <si>
    <t>Cheque - 448</t>
  </si>
  <si>
    <t>Cheque - 153</t>
  </si>
  <si>
    <t>REFUND LIU Liang 8.25-9.14</t>
  </si>
  <si>
    <t>Cheque - 449</t>
  </si>
  <si>
    <t>OHOB241025 241154</t>
  </si>
  <si>
    <t>Cheque - 435</t>
  </si>
  <si>
    <t>HENG HING(9221-9104)</t>
  </si>
  <si>
    <t>Cheque - 452</t>
  </si>
  <si>
    <t>黑包2023-2024.7 分解part3</t>
  </si>
  <si>
    <t>Cheque - 466</t>
  </si>
  <si>
    <t>Cheque - 337</t>
  </si>
  <si>
    <t>197516 197728 197952 198207</t>
  </si>
  <si>
    <t>Cheque - 458</t>
  </si>
  <si>
    <t>Cheque - 456</t>
  </si>
  <si>
    <t>CANADA HERB</t>
  </si>
  <si>
    <t>Cheque - 437</t>
  </si>
  <si>
    <t>Cheque - 455</t>
  </si>
  <si>
    <t>OMEGA FOOD IMPORTERS</t>
  </si>
  <si>
    <t>Cheque - 429</t>
  </si>
  <si>
    <t>AHOUNOU SYLVIA(DISTRIBUTION GENERALE ET SERVICES)</t>
  </si>
  <si>
    <t>Cheque - 470</t>
  </si>
  <si>
    <t>CTS FOOD BROKERS</t>
  </si>
  <si>
    <t>SID-110675 SIE107545</t>
  </si>
  <si>
    <t>Cheque - 469</t>
  </si>
  <si>
    <t>AFROLECK INC</t>
  </si>
  <si>
    <t>Cheque - 461</t>
  </si>
  <si>
    <t>REFUND CUISINE</t>
  </si>
  <si>
    <t>Cheque - 473</t>
  </si>
  <si>
    <t>REFUND DÉP. VIANDE</t>
  </si>
  <si>
    <t>Cheque - 474</t>
  </si>
  <si>
    <t>fees 2024/9/25-2024/10/14</t>
  </si>
  <si>
    <t>Cheque - 472</t>
  </si>
  <si>
    <t>Les Brasseur du Nord(Boréale)</t>
  </si>
  <si>
    <t>11630494 11822003</t>
  </si>
  <si>
    <t>Cheque - 465</t>
  </si>
  <si>
    <t>T.i foods</t>
  </si>
  <si>
    <t>Cheque - 514</t>
  </si>
  <si>
    <t>Aliments Asiatique Wismettac Inc.</t>
  </si>
  <si>
    <t>2337351 2341438</t>
  </si>
  <si>
    <t>Cheque - 433</t>
  </si>
  <si>
    <t>865788 867614 868272</t>
  </si>
  <si>
    <t>Cheque - 510</t>
  </si>
  <si>
    <t>00249298 00249815 00249849 00250546</t>
  </si>
  <si>
    <t>Cheque - 450</t>
  </si>
  <si>
    <t>KAILIAN TRADING</t>
  </si>
  <si>
    <t>K2408301</t>
  </si>
  <si>
    <t>Cheque - 519</t>
  </si>
  <si>
    <t>00250580</t>
  </si>
  <si>
    <t>Cheque - 451</t>
  </si>
  <si>
    <t>CHENAIL</t>
  </si>
  <si>
    <t>Cheque - 475</t>
  </si>
  <si>
    <t>BASMEX FOOD</t>
  </si>
  <si>
    <t>Cheque - 505</t>
  </si>
  <si>
    <t>24000002236 2408 2479</t>
  </si>
  <si>
    <t>Cheque - 508</t>
  </si>
  <si>
    <t>2111081/89/496/504</t>
  </si>
  <si>
    <t>La Corporation Tantrum</t>
  </si>
  <si>
    <t>Cheque - 509</t>
  </si>
  <si>
    <t>Cheque - 463</t>
  </si>
  <si>
    <t>Super Asia Foods</t>
  </si>
  <si>
    <t>INV/24/08860</t>
  </si>
  <si>
    <t>Cheque - 521</t>
  </si>
  <si>
    <t>Cheque - 462</t>
  </si>
  <si>
    <t>SHINY STAR</t>
  </si>
  <si>
    <t>60232 60641</t>
  </si>
  <si>
    <t>Cheque - 512</t>
  </si>
  <si>
    <t>Account Payable Pmt  J P BEAUDRY</t>
  </si>
  <si>
    <t>PHOENICIA</t>
  </si>
  <si>
    <t>91631550 91637118</t>
  </si>
  <si>
    <t>Cheque - 504</t>
  </si>
  <si>
    <t>NEW PAO TAU</t>
  </si>
  <si>
    <t>11645 11691 11886 12069</t>
  </si>
  <si>
    <t>Cheque - 506</t>
  </si>
  <si>
    <t>269159 269405 269659 270122</t>
  </si>
  <si>
    <t>Cheque - 516</t>
  </si>
  <si>
    <t>WT014786 015071 015064</t>
  </si>
  <si>
    <t>Cheque - 501</t>
  </si>
  <si>
    <t>Courchesne Larose</t>
  </si>
  <si>
    <t>2672632,2673966+489452,2675531+489319+489451+489580+489701</t>
  </si>
  <si>
    <t>Cheque - 523</t>
  </si>
  <si>
    <t>178998 178999 179060 179063</t>
  </si>
  <si>
    <t>Cheque - 520</t>
  </si>
  <si>
    <t>2671361/488615/488798/2677005/2679691/2681161</t>
  </si>
  <si>
    <t>Cheque - 531</t>
  </si>
  <si>
    <t>Cheque - 460</t>
  </si>
  <si>
    <t>XUE Xinen(REFUND JIN 20 OCT.)</t>
  </si>
  <si>
    <t>Cheque - 518</t>
  </si>
  <si>
    <t>XUE Xinen(Refund LIU Xingyuan M&amp;S运费)</t>
  </si>
  <si>
    <t>Cheque - 507</t>
  </si>
  <si>
    <t>Cheque - 600</t>
  </si>
  <si>
    <t>Great Lake Seafood Trading Inc.</t>
  </si>
  <si>
    <t>127397 398 399 400 515 516 802 803 804</t>
  </si>
  <si>
    <t>Cheque - 502</t>
  </si>
  <si>
    <t>Misc Payment  IMPERIAL TOBACC</t>
  </si>
  <si>
    <t>Cheque - 530</t>
  </si>
  <si>
    <t>Cheque - 524</t>
  </si>
  <si>
    <t>Cheque - 529</t>
  </si>
  <si>
    <t>202408-10160</t>
  </si>
  <si>
    <t>Cheque - 503</t>
  </si>
  <si>
    <t>Cheque - 528</t>
  </si>
  <si>
    <t>M&amp;S Quality Produce</t>
  </si>
  <si>
    <t>235266/235429/235555</t>
  </si>
  <si>
    <t>Cheque - 513</t>
  </si>
  <si>
    <t>Cheque - 525</t>
  </si>
  <si>
    <t>FIVE CONTINENTS-Replacing check #241 (cancelled-client did not receive.)</t>
  </si>
  <si>
    <t>Cheque - 527</t>
  </si>
  <si>
    <t>202409-10578 10414</t>
  </si>
  <si>
    <t>Cheque - 515</t>
  </si>
  <si>
    <t>REFUND 司机加油2024.10.28</t>
  </si>
  <si>
    <t>Cheque - 534</t>
  </si>
  <si>
    <t>REFUND Québec Queen Seafood 00240462</t>
  </si>
  <si>
    <t>Cheque - 539</t>
  </si>
  <si>
    <t>CAPITAL FOOD SERVICE</t>
  </si>
  <si>
    <t>65168 65855</t>
  </si>
  <si>
    <t>Cheque - 517</t>
  </si>
  <si>
    <t>348 351</t>
  </si>
  <si>
    <t>Cheque - 511</t>
  </si>
  <si>
    <t>Beaudry&amp;Cadrin Inc.</t>
  </si>
  <si>
    <t>Cheque - 532</t>
  </si>
  <si>
    <t>Cheque - 544</t>
  </si>
  <si>
    <t>59111684240 485259 148937 078962</t>
  </si>
  <si>
    <t>Cheque - 542</t>
  </si>
  <si>
    <t>1268130 1269623 1269612 1269626 1270776 1272522 1275698 1283134</t>
  </si>
  <si>
    <t>Cheque - 522</t>
  </si>
  <si>
    <t>XUE Xinen Refund WANG Yin Canada post</t>
  </si>
  <si>
    <t>10.31 lettere de recommandé</t>
  </si>
  <si>
    <t>Cheque - 553</t>
  </si>
  <si>
    <t>4545 4480 4447</t>
  </si>
  <si>
    <t>Cheque - 535</t>
  </si>
  <si>
    <t>02661965 02662603 00406747 02675999 02682496 02681162</t>
  </si>
  <si>
    <t>Cheque - 554</t>
  </si>
  <si>
    <t>211837/834/2195/21200</t>
  </si>
  <si>
    <t>05 Nov</t>
  </si>
  <si>
    <t>307788 308452</t>
  </si>
  <si>
    <t>Cheque - 538</t>
  </si>
  <si>
    <t>INV 2024 01625 01573 01513 01332 01264 01138</t>
  </si>
  <si>
    <t>Cheque - 558</t>
  </si>
  <si>
    <t>GOLDEN MUSHROOM</t>
  </si>
  <si>
    <t>INV.25218867 8977 9151 9513 9602</t>
  </si>
  <si>
    <t>Cheque - 550</t>
  </si>
  <si>
    <t>INV.25217653 7905 8157 8413 8643</t>
  </si>
  <si>
    <t>Cheque - 549</t>
  </si>
  <si>
    <t>INV 2024 01334</t>
  </si>
  <si>
    <t>Cheque - 557</t>
  </si>
  <si>
    <t>06 Nov</t>
  </si>
  <si>
    <t>00240482</t>
  </si>
  <si>
    <t>Cheque - 540</t>
  </si>
  <si>
    <t>LEMOND FOOD CORP</t>
  </si>
  <si>
    <t>Cheque - 536</t>
  </si>
  <si>
    <t>4644v，4689v，4783v</t>
  </si>
  <si>
    <t>Cheque - 541</t>
  </si>
  <si>
    <t>GUAN'S MUSHROOM</t>
  </si>
  <si>
    <t>00106463 00106655</t>
  </si>
  <si>
    <t>Cheque - 551</t>
  </si>
  <si>
    <t>6102039 6102035 6102199 6107031 6108929 6109693 6110160 6110199 6111362</t>
  </si>
  <si>
    <t>Cheque - 559</t>
  </si>
  <si>
    <t>07 Nov</t>
  </si>
  <si>
    <t>Cheque - 533</t>
  </si>
  <si>
    <t>398412 398719</t>
  </si>
  <si>
    <t>Cheque - 548</t>
  </si>
  <si>
    <t>270352 270586 270851 271093</t>
  </si>
  <si>
    <t>Cheque - 543</t>
  </si>
  <si>
    <t>ALIMENTARUS IMP. &amp; EXP.</t>
  </si>
  <si>
    <t>Cheque - 556</t>
  </si>
  <si>
    <t>Cheque - 560</t>
  </si>
  <si>
    <t>S010720XYA</t>
  </si>
  <si>
    <t>Cheque - 574</t>
  </si>
  <si>
    <t>08 Nov</t>
  </si>
  <si>
    <t>2024.11.5 5项</t>
  </si>
  <si>
    <t>Cheque - 561</t>
  </si>
  <si>
    <t>18572 18690 18748</t>
  </si>
  <si>
    <t>Cheque - 562</t>
  </si>
  <si>
    <t>OCEAN IMPACT</t>
  </si>
  <si>
    <t>INV.1613 1703 1797 1901 1974 2021 2123</t>
  </si>
  <si>
    <t>Cheque - 537</t>
  </si>
  <si>
    <t>XUE Xinen(REFUND MASTER)</t>
  </si>
  <si>
    <t>20317148-00</t>
  </si>
  <si>
    <t>Cheque - 567</t>
  </si>
  <si>
    <t>12 Nov</t>
  </si>
  <si>
    <t>Cheque - 584</t>
  </si>
  <si>
    <t>UNI-ONE Replacing check #526,446 (cancelled-client did not receive.)</t>
  </si>
  <si>
    <t>59109951778 59109951839 59110256098 59110256139</t>
  </si>
  <si>
    <t>Cheque - 576</t>
  </si>
  <si>
    <t>OZAWA CANADA INC</t>
  </si>
  <si>
    <t>156003/0004/1103/1155/1916/4364/4902</t>
  </si>
  <si>
    <t>Cheque - 154</t>
  </si>
  <si>
    <t>59112839094 995656 995522,59113159164 267156</t>
  </si>
  <si>
    <t>Cheque - 583</t>
  </si>
  <si>
    <t>59112182788 851126</t>
  </si>
  <si>
    <t>Cheque - 586</t>
  </si>
  <si>
    <t>Cheque - 581</t>
  </si>
  <si>
    <t>XUE Xinen(Refund Arc-en-ciel)</t>
  </si>
  <si>
    <t>Cheque - 568</t>
  </si>
  <si>
    <t>59110667566 712797 713177,59111551442 866010 866185</t>
  </si>
  <si>
    <t>Cheque - 575</t>
  </si>
  <si>
    <t>59112460726 319565 627465 805758 783270,59113123693 047452</t>
  </si>
  <si>
    <t>Cheque - 585</t>
  </si>
  <si>
    <t>13 Nov</t>
  </si>
  <si>
    <t>00240487</t>
  </si>
  <si>
    <t>Cheque - 569</t>
  </si>
  <si>
    <t>00240495</t>
  </si>
  <si>
    <t>Cheque - 570</t>
  </si>
  <si>
    <t>Cheque - 565</t>
  </si>
  <si>
    <t>14 Nov</t>
  </si>
  <si>
    <t>Cheque - 563</t>
  </si>
  <si>
    <t>La Cantina(9408-7871)</t>
  </si>
  <si>
    <t>Cheque - 545</t>
  </si>
  <si>
    <t>15 Nov</t>
  </si>
  <si>
    <t>169316 169669</t>
  </si>
  <si>
    <t>Cheque - 622</t>
  </si>
  <si>
    <t>East Starland International</t>
  </si>
  <si>
    <t>202408291 202409253</t>
  </si>
  <si>
    <t>Cheque - 588</t>
  </si>
  <si>
    <t>Cheque - 595</t>
  </si>
  <si>
    <t xml:space="preserve">00491001/1214/1215/1261/1263/2221/2269/2270/2784/2785 02682539/4312/4310/4309/8498/8499 2691091  </t>
  </si>
  <si>
    <t>Cheque - 596</t>
  </si>
  <si>
    <t>补6104409</t>
  </si>
  <si>
    <t>Cheque - 628</t>
  </si>
  <si>
    <t>18 Nov</t>
  </si>
  <si>
    <t>KAM KUO TRADING</t>
  </si>
  <si>
    <t>175358, 175359</t>
  </si>
  <si>
    <t>Cheque - 630</t>
  </si>
  <si>
    <t>6100978/5232/5236/8093/9692 UC000007599 6112235/2717/2720/2874/3405/3432/4014/4017/3987/4015/4591/4686/5363/5365</t>
  </si>
  <si>
    <t>Cheque - 626</t>
  </si>
  <si>
    <t>Cheque - 590</t>
  </si>
  <si>
    <t>198627 198836 199097</t>
  </si>
  <si>
    <t>Cheque - 591</t>
  </si>
  <si>
    <t>Refund XUE Xinen（Refund LIU Liang）</t>
  </si>
  <si>
    <t>Cheque - 598</t>
  </si>
  <si>
    <t>19 Nov</t>
  </si>
  <si>
    <t>79341 79340</t>
  </si>
  <si>
    <t>Cheque - 621</t>
  </si>
  <si>
    <t>XUE Xinen Refund WENG WELLBOND</t>
  </si>
  <si>
    <t>Cheque - 629</t>
  </si>
  <si>
    <t>2602704/2781/3212/5680/5681/5728/5904/5905 2611574/1575/1643/1644</t>
  </si>
  <si>
    <t>Cheque - 625</t>
  </si>
  <si>
    <t>Cash withdrawal</t>
  </si>
  <si>
    <t>20 Nov</t>
  </si>
  <si>
    <t>XUE Xinen REFUND WENG ESSENCE油票</t>
  </si>
  <si>
    <t>Cheque - 631</t>
  </si>
  <si>
    <t>Refund XUE Xinen（Refund LIU Liang_achat cuisine）</t>
  </si>
  <si>
    <t>Cheque - 599</t>
  </si>
  <si>
    <t>L&amp;F</t>
  </si>
  <si>
    <t>5322 5189</t>
  </si>
  <si>
    <t>Cheque - 623</t>
  </si>
  <si>
    <t>XUE Xinen Refund essence 司机</t>
  </si>
  <si>
    <t>Cheque - 633</t>
  </si>
  <si>
    <t>inv13913</t>
  </si>
  <si>
    <t>Cheque - 636</t>
  </si>
  <si>
    <t>015151 015366</t>
  </si>
  <si>
    <t>Cheque - 571</t>
  </si>
  <si>
    <t>XUE Xinen Refund Erb</t>
  </si>
  <si>
    <t>965-1138974/9307 965-1140978</t>
  </si>
  <si>
    <t>Cheque - 637</t>
  </si>
  <si>
    <t>015634</t>
  </si>
  <si>
    <t>Cheque - 572</t>
  </si>
  <si>
    <t>120081 120193 120476 120751</t>
  </si>
  <si>
    <t>Cheque - 639</t>
  </si>
  <si>
    <t>120194 120194C 120475 120742 120996</t>
  </si>
  <si>
    <t>Cheque - 638</t>
  </si>
  <si>
    <t>Funds transfer  APO PRODUCTS LT</t>
  </si>
  <si>
    <t>251590/253325/25332/252778</t>
  </si>
  <si>
    <t>21 Nov</t>
  </si>
  <si>
    <t>22 Nov</t>
  </si>
  <si>
    <t>378215 378082</t>
  </si>
  <si>
    <t>Cheque - 632</t>
  </si>
  <si>
    <t>015929 016244 016522</t>
  </si>
  <si>
    <t>Cheque - 651</t>
  </si>
  <si>
    <t>235717/236038</t>
  </si>
  <si>
    <t>Cheque - 646</t>
  </si>
  <si>
    <t>x261192/2454 x262453/55 x259573/74 x261193/94</t>
  </si>
  <si>
    <t>Cheque - 650</t>
  </si>
  <si>
    <t>si177402/411/412/425 créditSI174681</t>
  </si>
  <si>
    <t>Cheque - 647</t>
  </si>
  <si>
    <t>25 Nov</t>
  </si>
  <si>
    <t>Cheque - 644</t>
  </si>
  <si>
    <t>Cheque - 642</t>
  </si>
  <si>
    <t>Y.G. TRADING</t>
  </si>
  <si>
    <t>18160 18189 18241</t>
  </si>
  <si>
    <t>Cheque - 566</t>
  </si>
  <si>
    <t>00240510/0513</t>
  </si>
  <si>
    <t>Cheque - 640</t>
  </si>
  <si>
    <t>26 Nov</t>
  </si>
  <si>
    <t>EMBOUTEILLAGE COCA-COLA</t>
  </si>
  <si>
    <t>42930977005 43266444007 43594823008 43594823009</t>
  </si>
  <si>
    <t>Cheque - 645</t>
  </si>
  <si>
    <t>Midland Food Products</t>
  </si>
  <si>
    <t>Cheque - 656</t>
  </si>
  <si>
    <t>27 Nov</t>
  </si>
  <si>
    <t>Misc Payment  RBC PAYEDGE INC
   512331FD1342802</t>
  </si>
  <si>
    <t>XUE Xinen Refund MONCO SO34995-CREDIT685</t>
  </si>
  <si>
    <t>Cheque - 654</t>
  </si>
  <si>
    <t>XUE Xinen Refund Amazon 8.8-11.8 Dep. Cuisine</t>
  </si>
  <si>
    <t>Cheque - 641</t>
  </si>
  <si>
    <t>28 Nov</t>
  </si>
  <si>
    <t>Cheque - 998537</t>
  </si>
  <si>
    <t>Cheque - 998540</t>
  </si>
  <si>
    <t>093087 093297 093581</t>
  </si>
  <si>
    <t>Cheque - 624</t>
  </si>
  <si>
    <t>29 Nov</t>
  </si>
  <si>
    <t>Cheque - 643</t>
  </si>
  <si>
    <t>INV202401790 01704 01664</t>
  </si>
  <si>
    <t>Cheque - 655</t>
  </si>
  <si>
    <t>9786010794 9008001761</t>
  </si>
  <si>
    <t>Cheque - 998520</t>
  </si>
  <si>
    <t>2358183 2358164</t>
  </si>
  <si>
    <t>Cheque - 658</t>
  </si>
  <si>
    <t>66967 credit 39.5*3</t>
  </si>
  <si>
    <t>Cheque - 653</t>
  </si>
  <si>
    <t>870728 871537 872049 872050 872704</t>
  </si>
  <si>
    <t>Cheque - 998538</t>
  </si>
  <si>
    <t>Bill Payment  SUN  AR  &lt;DEFTPYMT&gt;</t>
  </si>
  <si>
    <t>02 Dec</t>
  </si>
  <si>
    <t>Cheque - 587</t>
  </si>
  <si>
    <t>920339 921877 921876</t>
  </si>
  <si>
    <t>Cheque - 597</t>
  </si>
  <si>
    <t>03 Dec</t>
  </si>
  <si>
    <t>04 Dec</t>
  </si>
  <si>
    <t>Centennnial Food Group</t>
  </si>
  <si>
    <t>Cheque - 998553</t>
  </si>
  <si>
    <t>SUNRISE SOYA FOOD</t>
  </si>
  <si>
    <t>S-INV056770 057815</t>
  </si>
  <si>
    <t>Cheque - 998552</t>
  </si>
  <si>
    <t>132945 134634 135438 136346 137067 137965 138852</t>
  </si>
  <si>
    <t>Cheque - 998539</t>
  </si>
  <si>
    <t>170127 170443 170889</t>
  </si>
  <si>
    <t>Cheque - 998551</t>
  </si>
  <si>
    <t>128490/491/609/610/611/763/764/765/766</t>
  </si>
  <si>
    <t>Cheque - 998554</t>
  </si>
  <si>
    <t>6115484/6050/6285/6868/6983/7439/7440/8060</t>
  </si>
  <si>
    <t>Cheque - 998560</t>
  </si>
  <si>
    <t>PSF531 02692617/4059/5542/6494/6900 00493206/221/428/709/710/842/843 00494139/140</t>
  </si>
  <si>
    <t>Cheque - 998559</t>
  </si>
  <si>
    <t>22407118/8210/8340/8481 CREDIT$288</t>
  </si>
  <si>
    <t>Cheque - 998545</t>
  </si>
  <si>
    <t>05 Dec</t>
  </si>
  <si>
    <t>K2409251/10294</t>
  </si>
  <si>
    <t>Cheque - 998547</t>
  </si>
  <si>
    <t>18841 18945 19037 19211</t>
  </si>
  <si>
    <t>Cheque - 998546</t>
  </si>
  <si>
    <t>06 Dec</t>
  </si>
  <si>
    <t>Cheque - 998558</t>
  </si>
  <si>
    <t>09 Dec</t>
  </si>
  <si>
    <t>4691 4665 4671 4565</t>
  </si>
  <si>
    <t>Cheque - 998543</t>
  </si>
  <si>
    <t>344764/838 345619/621/625 347333 348173/175/927</t>
  </si>
  <si>
    <t>Cheque - 480</t>
  </si>
  <si>
    <t>Cheque - 998542</t>
  </si>
  <si>
    <t>10 Dec</t>
  </si>
  <si>
    <t>WT017235</t>
  </si>
  <si>
    <t>Cheque - 615</t>
  </si>
  <si>
    <t>New MS</t>
  </si>
  <si>
    <t>Cheque - 155</t>
  </si>
  <si>
    <t>236215/236391/236762</t>
  </si>
  <si>
    <t>Cheque - 156</t>
  </si>
  <si>
    <t>X266149 CRS38363 CRS38518 CRS28889 X265007/019 X266158/164/167/174/177 X267239/240/241/269</t>
  </si>
  <si>
    <t>Cheque - 998544</t>
  </si>
  <si>
    <t>25219763/9817/9951 25220014/0219/0273/0476/0535/0740</t>
  </si>
  <si>
    <t>Cheque - 998549</t>
  </si>
  <si>
    <t>Y. M. YEUNG TRADING</t>
  </si>
  <si>
    <t>Cheque - 612</t>
  </si>
  <si>
    <t>Cheque - 618</t>
  </si>
  <si>
    <t>Cheque - 700</t>
  </si>
  <si>
    <t>IB2400002821/2919/3246/3315</t>
  </si>
  <si>
    <t>Cheque - 702</t>
  </si>
  <si>
    <t>045639 045702 046392</t>
  </si>
  <si>
    <t>Cheque - 564</t>
  </si>
  <si>
    <t>138506 138603 138573</t>
  </si>
  <si>
    <t>Cheque - 998557</t>
  </si>
  <si>
    <t>12 Dec</t>
  </si>
  <si>
    <t>Cheque - 707</t>
  </si>
  <si>
    <t>13 Dec</t>
  </si>
  <si>
    <t>XUE Xinen（Queen seafood，North Américan Happy Way，Monco，Puralator）</t>
  </si>
  <si>
    <t>Queen seafood：00240529/45
North Américan Happy Way：10015
Monco：S035269</t>
  </si>
  <si>
    <t>Cheque - 714</t>
  </si>
  <si>
    <t>2202 2266 2321 2431 2490 2560 2617 2671</t>
  </si>
  <si>
    <t>Cheque - 701</t>
  </si>
  <si>
    <t>011</t>
  </si>
  <si>
    <t>Cheque - 712</t>
  </si>
  <si>
    <t>16 Dec</t>
  </si>
  <si>
    <t>Les Délices DL</t>
  </si>
  <si>
    <t>Cheque - 657</t>
  </si>
  <si>
    <t>Cheque - 617</t>
  </si>
  <si>
    <t>256626 256627</t>
  </si>
  <si>
    <t>Cheque - 614</t>
  </si>
  <si>
    <t>Cheque - 709</t>
  </si>
  <si>
    <t>256307 256308</t>
  </si>
  <si>
    <t>Cheque - 648</t>
  </si>
  <si>
    <t>6117520 6118169 6118860 6119303 6119449 6120002 6120120 6120134 6120202 6120647 6120648 6120658 6121205 6121801 6121806 6121927 6123589</t>
  </si>
  <si>
    <t>Cheque - 713</t>
  </si>
  <si>
    <t>e-Transfer sent  meizhuang</t>
  </si>
  <si>
    <t>17 Dec</t>
  </si>
  <si>
    <t>Cheque - 705</t>
  </si>
  <si>
    <t>1567240 1568660</t>
  </si>
  <si>
    <t>Cheque - 998556</t>
  </si>
  <si>
    <t>Marché New M.S</t>
  </si>
  <si>
    <t>Cheque - 719</t>
  </si>
  <si>
    <t>TC Food</t>
  </si>
  <si>
    <t>ss-2024-10-00034</t>
  </si>
  <si>
    <t>Cheque - 704</t>
  </si>
  <si>
    <t>WT-017565</t>
  </si>
  <si>
    <t>Cheque - 721</t>
  </si>
  <si>
    <t>Sales Order:468271 468261</t>
  </si>
  <si>
    <t>Cheque - 722</t>
  </si>
  <si>
    <t>R.CHANG FOOD LTD</t>
  </si>
  <si>
    <t>0004570 CREDIT扁肉皮$170 4683 4802 4903 5035 5319</t>
  </si>
  <si>
    <t>Cheque - 998541</t>
  </si>
  <si>
    <t>Sihe International Group</t>
  </si>
  <si>
    <t>Cheque - 708</t>
  </si>
  <si>
    <t>240829279 240903017/18/19/35/34/33 240925030</t>
  </si>
  <si>
    <t>Cheque - 611</t>
  </si>
  <si>
    <t>GUAN'S MUSHROOM（部分replacing CK592 998535）</t>
  </si>
  <si>
    <t>00106859 107135/367/533/682/748/955 108095/317/536</t>
  </si>
  <si>
    <t>Cheque - 715</t>
  </si>
  <si>
    <t>18 Dec</t>
  </si>
  <si>
    <t>Cheque - 717</t>
  </si>
  <si>
    <t>INV/2024/02007 01980 01890 01848 rinv/2024/00268</t>
  </si>
  <si>
    <t>Cheque - 723</t>
  </si>
  <si>
    <t>2617534/636 2620736 2623426/504/533/534/535 2626152/153/208</t>
  </si>
  <si>
    <t>Cheque - 706</t>
  </si>
  <si>
    <t>19 Dec</t>
  </si>
  <si>
    <t>SID-116158 116776</t>
  </si>
  <si>
    <t>Cheque - 728</t>
  </si>
  <si>
    <t>20 Dec</t>
  </si>
  <si>
    <t>Cheque - 589</t>
  </si>
  <si>
    <t>Cheque - 652</t>
  </si>
  <si>
    <t>67376 67972 Credit67570</t>
  </si>
  <si>
    <t>Cheque - 724</t>
  </si>
  <si>
    <t>Refund XUE Xinen(Zhen 2245.16+1456.89;LIU Liang 3409.28+569.43+415.08;HE Fan 1163.11)Lordford,SUN International,</t>
  </si>
  <si>
    <t>Lordford:348501 SUN International:20241017-18</t>
  </si>
  <si>
    <t>Cheque - 730</t>
  </si>
  <si>
    <t>127969 127970 127971 128198 128199 128200 128201 128202</t>
  </si>
  <si>
    <t>Cheque - 582</t>
  </si>
  <si>
    <t xml:space="preserve">02698568 00494468 02699995 00494750 
00494751 02701687 00494990 02702857 
00495486 02702898 00495614 00495615 
02705581 00495900 00495901 02705921 
00496381 02707032 02707293 00496864 
00496865 00496905 00496906 </t>
  </si>
  <si>
    <t>Cheque - 157</t>
  </si>
  <si>
    <t>H.J.VCAN</t>
  </si>
  <si>
    <t>Cheque - 737</t>
  </si>
  <si>
    <t>23 Dec</t>
  </si>
  <si>
    <t>IN00251582 1589</t>
  </si>
  <si>
    <t>Cheque - 593</t>
  </si>
  <si>
    <t>NC30204 30203 30204</t>
  </si>
  <si>
    <t>Cheque - 726</t>
  </si>
  <si>
    <t>Misc Payment  RBC PAYEDGE INC
947358FD1396920</t>
  </si>
  <si>
    <t>24 Dec</t>
  </si>
  <si>
    <t>16413 16353</t>
  </si>
  <si>
    <t>Cheque - 734</t>
  </si>
  <si>
    <t>LORDFORD for CK431 432</t>
  </si>
  <si>
    <t>CK431:341367 342191;CK432:343106 343948</t>
  </si>
  <si>
    <t>Cheque - 710</t>
  </si>
  <si>
    <t>2410-11819/12890/13126/13063,2411-13508/13841/13970/13837</t>
  </si>
  <si>
    <t>Cheque - 716</t>
  </si>
  <si>
    <t>27 Dec</t>
  </si>
  <si>
    <t>X257218 258663</t>
  </si>
  <si>
    <t>Cheque - 578</t>
  </si>
  <si>
    <t>SO-007942</t>
  </si>
  <si>
    <t>Cheque - 659</t>
  </si>
  <si>
    <t>X259054 CRS38363 CRS38518</t>
  </si>
  <si>
    <t>Cheque - 577</t>
  </si>
  <si>
    <t>Cheque - 660</t>
  </si>
  <si>
    <t>x257216 257217 258597 258600 258627 258662 258664 256635 258601</t>
  </si>
  <si>
    <t>Cheque - 579</t>
  </si>
  <si>
    <t>6122483 6123133 6124122/770</t>
  </si>
  <si>
    <t>Cheque - 747</t>
  </si>
  <si>
    <t>237006/237206/237549</t>
  </si>
  <si>
    <t>Cheque - 594</t>
  </si>
  <si>
    <t>12103/102/404/476/610/755/882 122066/130/116 122417c credit palette 2024/11/14 2024/11/20</t>
  </si>
  <si>
    <t>Cheque - 732</t>
  </si>
  <si>
    <t>KOSMET</t>
  </si>
  <si>
    <t>30 Dec</t>
  </si>
  <si>
    <t>140845 141809 142846 143396 NC-9334</t>
  </si>
  <si>
    <t>Cheque - 749</t>
  </si>
  <si>
    <t>80130 80131</t>
  </si>
  <si>
    <t>Cheque - 735</t>
  </si>
  <si>
    <t>Refund XUE Xinen</t>
  </si>
  <si>
    <t>黑包2023-2024.7 分解part4</t>
  </si>
  <si>
    <t>Cheque - 754</t>
  </si>
  <si>
    <t>Cheque - 739</t>
  </si>
  <si>
    <t>31 Dec</t>
  </si>
  <si>
    <t>47493 47694</t>
  </si>
  <si>
    <t>Cheque - 731</t>
  </si>
  <si>
    <t>02 Jan</t>
  </si>
  <si>
    <t>Cheque - 764</t>
  </si>
  <si>
    <t>03 Jan</t>
  </si>
  <si>
    <t>PAUSE-CAFÉ SOLEIC INC.</t>
  </si>
  <si>
    <t>00156547</t>
  </si>
  <si>
    <t>Cheque - 838</t>
  </si>
  <si>
    <t>210358 210361</t>
  </si>
  <si>
    <t>Cheque - 742</t>
  </si>
  <si>
    <t>Cheque - 753</t>
  </si>
  <si>
    <t>06 Jan</t>
  </si>
  <si>
    <t>MIDLAND FOOD PRODUCTS INC.</t>
  </si>
  <si>
    <t>623888, 623959</t>
  </si>
  <si>
    <t>Cheque - 839</t>
  </si>
  <si>
    <t>271325/586/833 272073</t>
  </si>
  <si>
    <t>Cheque - 998555</t>
  </si>
  <si>
    <t>59114876997 59114865272 59114819985 59114739242 59114808247 59114737445 59114737389 59114372913 59114150466 59114849893 59113837836 59113758840 
59113666129 59113780027 59113686078 59113474038 59113434947 5911338446759113309911 59113309838</t>
  </si>
  <si>
    <t>Cheque - 763</t>
  </si>
  <si>
    <t>139645 139896</t>
  </si>
  <si>
    <t>Cheque - 727</t>
  </si>
  <si>
    <t>07 Jan</t>
  </si>
  <si>
    <t>4821 4797 4766 4727</t>
  </si>
  <si>
    <t>Cheque - 772</t>
  </si>
  <si>
    <t>Cheque - 761</t>
  </si>
  <si>
    <t>08 Jan</t>
  </si>
  <si>
    <t>WT017906</t>
  </si>
  <si>
    <t>Cheque - 738</t>
  </si>
  <si>
    <t>000191 000213</t>
  </si>
  <si>
    <t>Cheque - 755</t>
  </si>
  <si>
    <t>Canabec Edible Fungi Cultivation</t>
  </si>
  <si>
    <t>CB2024(F)XINYA001</t>
  </si>
  <si>
    <t>Cheque - 790</t>
  </si>
  <si>
    <t>44169705004/005</t>
  </si>
  <si>
    <t>Cheque - 740</t>
  </si>
  <si>
    <t>73078 74477</t>
  </si>
  <si>
    <t>Cheque - 750</t>
  </si>
  <si>
    <t>XUE Xinen Refund 油2502.01+4154.49+North American Happy Way</t>
  </si>
  <si>
    <t>North American Happy Way 699754</t>
  </si>
  <si>
    <t>Cheque - 768</t>
  </si>
  <si>
    <t>19368 19470 19560</t>
  </si>
  <si>
    <t>Cheque - 784</t>
  </si>
  <si>
    <t>61049 62228/474/883 63223</t>
  </si>
  <si>
    <t>Cheque - 752</t>
  </si>
  <si>
    <t>KAM WAH RESOURCES CO</t>
  </si>
  <si>
    <t>21293 41621 41747/57 41857 41920 42042 42368 42146</t>
  </si>
  <si>
    <t>Cheque - 758</t>
  </si>
  <si>
    <t>09 Jan</t>
  </si>
  <si>
    <t>Cheque - 773</t>
  </si>
  <si>
    <t>53053911/963 53055248/250</t>
  </si>
  <si>
    <t>Cheque - 751</t>
  </si>
  <si>
    <t>6124198 6124740 6125270 6124825 6126081 6126082 6126234 6127679 6127686 6126857 6127411 6127522 6127849 6128871</t>
  </si>
  <si>
    <t>Cheque - 780</t>
  </si>
  <si>
    <t>254552 255042/868/992 CN54901</t>
  </si>
  <si>
    <t>Cheque - 757</t>
  </si>
  <si>
    <t>10 Jan</t>
  </si>
  <si>
    <t>Cheque - 844</t>
  </si>
  <si>
    <t>9786010841 5061v 5166v 5140v credmem9786010881</t>
  </si>
  <si>
    <t>Cheque - 791</t>
  </si>
  <si>
    <t>2731 2792 2835 2895 2951 3008 3126 3147</t>
  </si>
  <si>
    <t>Cheque - 779</t>
  </si>
  <si>
    <t>873132 873429 874120 874412</t>
  </si>
  <si>
    <t>Cheque - 725</t>
  </si>
  <si>
    <t>18254/260 18333 18418 18547</t>
  </si>
  <si>
    <t>Cheque - 759</t>
  </si>
  <si>
    <t>31041062 53031444/1576/1739</t>
  </si>
  <si>
    <t>Cheque - 782</t>
  </si>
  <si>
    <t>13 Jan</t>
  </si>
  <si>
    <t>139022/300/616</t>
  </si>
  <si>
    <t>Cheque - 771</t>
  </si>
  <si>
    <t>140031299/302 140034454/36115</t>
  </si>
  <si>
    <t>Cheque - 765</t>
  </si>
  <si>
    <t>85136补$70.98 86148/150 86657 86834 87025 87451</t>
  </si>
  <si>
    <t>Cheque - 743</t>
  </si>
  <si>
    <t>200396/628/854</t>
  </si>
  <si>
    <t>Cheque - 847</t>
  </si>
  <si>
    <t>Cheque - 778</t>
  </si>
  <si>
    <t>14 Jan</t>
  </si>
  <si>
    <t>343105 349744 350584 351441 352282 353095</t>
  </si>
  <si>
    <t>Cheque - 756</t>
  </si>
  <si>
    <t>15 Jan</t>
  </si>
  <si>
    <t>863822 863823</t>
  </si>
  <si>
    <t>Cheque - 789</t>
  </si>
  <si>
    <t>1291247 SC723801 1300060 SC724323</t>
  </si>
  <si>
    <t>Cheque - 796</t>
  </si>
  <si>
    <t>469338/533</t>
  </si>
  <si>
    <t>Cheque - 853</t>
  </si>
  <si>
    <t>256848/849 257019/020</t>
  </si>
  <si>
    <t>Cheque - 783</t>
  </si>
  <si>
    <t>INV#S011393XYA/173XYA</t>
  </si>
  <si>
    <t>Cheque - 857</t>
  </si>
  <si>
    <t>16 Jan</t>
  </si>
  <si>
    <t>94585 95289</t>
  </si>
  <si>
    <t>Cheque - 775</t>
  </si>
  <si>
    <t>X264156/157/158 x271860/861/862</t>
  </si>
  <si>
    <t>Cheque - 852</t>
  </si>
  <si>
    <t>02707294 02713039 00497387 00497388 00497553 02713040 02715944 02715947 00498373 00498374 02719116 00499068 02729062 00499247 00499249 00499377 02722380</t>
  </si>
  <si>
    <t>Cheque - 786</t>
  </si>
  <si>
    <t xml:space="preserve">22408209/09331/10107/10109 CREDMEM22410FCJ098 </t>
  </si>
  <si>
    <t>Cheque - 798</t>
  </si>
  <si>
    <t>Cheque - 797</t>
  </si>
  <si>
    <t>17 Jan</t>
  </si>
  <si>
    <t>179971/72 180472/473</t>
  </si>
  <si>
    <t>Cheque - 785</t>
  </si>
  <si>
    <t>INV/24/09607 10576</t>
  </si>
  <si>
    <t>Cheque - 781</t>
  </si>
  <si>
    <t>90328/394/482/582/679/822/896/925 91022</t>
  </si>
  <si>
    <t>Cheque - 774</t>
  </si>
  <si>
    <t>OHOB240970 241293/350/363/311/441</t>
  </si>
  <si>
    <t>Cheque - 777</t>
  </si>
  <si>
    <t>IN2629083 IN2629159 IN2629160 IN2631767
IN2632424 IN2635423 IN2638329 IN2638347
IN2638564 IN2638638</t>
  </si>
  <si>
    <t>Cheque - 788</t>
  </si>
  <si>
    <t>59115053010 59115724446 59115050740 59115050878  59115161642 59115161746 59115333662 59115994569 
59115518459 59115566143 59115567974 59115568482
59115624823 59115796988 59115880552 59115733251
59115797214 59116157453 59116252094 59116160973
59116161097 59116253372</t>
  </si>
  <si>
    <t>Cheque - 864</t>
  </si>
  <si>
    <t>20 Jan</t>
  </si>
  <si>
    <t>02232</t>
  </si>
  <si>
    <t>Cheque - 776</t>
  </si>
  <si>
    <t>Cheque - 748</t>
  </si>
  <si>
    <t>4464 CREDIT 辣木棒$140</t>
  </si>
  <si>
    <t>Cheque - 799</t>
  </si>
  <si>
    <t>Cheque - 766</t>
  </si>
  <si>
    <t>S-INV059439/061290</t>
  </si>
  <si>
    <t>Cheque - 741</t>
  </si>
  <si>
    <t>Cheque - 736</t>
  </si>
  <si>
    <t>GREAT LAKE SEAFOOD</t>
  </si>
  <si>
    <t>129002/003/378/379/380-653-654</t>
  </si>
  <si>
    <t>Cheque - 848</t>
  </si>
  <si>
    <t>Cheque - 769</t>
  </si>
  <si>
    <t>21 Jan</t>
  </si>
  <si>
    <t>WT018590</t>
  </si>
  <si>
    <t>Cheque - 793</t>
  </si>
  <si>
    <t>22 Jan</t>
  </si>
  <si>
    <t>IS2400002507</t>
  </si>
  <si>
    <t>Cheque - 760</t>
  </si>
  <si>
    <t>90010 90100 90181 90248</t>
  </si>
  <si>
    <t>Cheque - 794</t>
  </si>
  <si>
    <t>2412-15499/15498</t>
  </si>
  <si>
    <t>Cheque - 795</t>
  </si>
  <si>
    <t>KOREA FOOD TRADING</t>
  </si>
  <si>
    <t>24-1001007/1034/8029/241016064/6065/6066</t>
  </si>
  <si>
    <t>Cheque - 849</t>
  </si>
  <si>
    <t>23 Jan</t>
  </si>
  <si>
    <t>Cheque - 850</t>
  </si>
  <si>
    <t xml:space="preserve">9786010914 9006002495 9786010958 credmem9786010959 5353v 5376v 5419v </t>
  </si>
  <si>
    <t>Cheque - 883</t>
  </si>
  <si>
    <t>SI176192 178505/529/557 179578/602</t>
  </si>
  <si>
    <t>Cheque - 845</t>
  </si>
  <si>
    <t>42778/83 43557 44048/49</t>
  </si>
  <si>
    <t>Cheque - 846</t>
  </si>
  <si>
    <t>24 Jan</t>
  </si>
  <si>
    <t>Cheque - 891</t>
  </si>
  <si>
    <t>Cheque - 792</t>
  </si>
  <si>
    <t>WT018230</t>
  </si>
  <si>
    <t>Cheque - 762</t>
  </si>
  <si>
    <t>XUE Xinen Refund LIU Liang</t>
  </si>
  <si>
    <t>Cheque - 881</t>
  </si>
  <si>
    <t>58571/ 68667</t>
  </si>
  <si>
    <t>Cheque - 851</t>
  </si>
  <si>
    <t>2400202/346</t>
  </si>
  <si>
    <t>Cheque - 877</t>
  </si>
  <si>
    <t>257196/584/587 258683</t>
  </si>
  <si>
    <t>Cheque - 859</t>
  </si>
  <si>
    <t>6127999 6128915 6129436 6129465 6130764 6131387 6130308 6131804 6132300 6132309</t>
  </si>
  <si>
    <t>Cheque - 884</t>
  </si>
  <si>
    <t>874832/833 875909 876040</t>
  </si>
  <si>
    <t>Cheque - 873</t>
  </si>
  <si>
    <t>e-Transfer sent  rou consco</t>
  </si>
  <si>
    <t>25 Mar</t>
  </si>
  <si>
    <t>11822503/504 11823260</t>
  </si>
  <si>
    <t>Cheque - 1053</t>
  </si>
  <si>
    <t>45075865003/008</t>
  </si>
  <si>
    <t>Cheque - 984</t>
  </si>
  <si>
    <t>88159/247/767/930</t>
  </si>
  <si>
    <t>Cheque - 1060</t>
  </si>
  <si>
    <t>2502-17778</t>
  </si>
  <si>
    <t>Cheque - 983</t>
  </si>
  <si>
    <t>098589 098806 098953 099301  099622  099868  099964</t>
  </si>
  <si>
    <t>Cheque - 1081</t>
  </si>
  <si>
    <t>26 Mar</t>
  </si>
  <si>
    <t>Cheque - 1096</t>
  </si>
  <si>
    <t>BEST CHOICE MEAT SUPPLY</t>
  </si>
  <si>
    <t>25968 26154</t>
  </si>
  <si>
    <t>Cheque - 1082</t>
  </si>
  <si>
    <t>047845 048380</t>
  </si>
  <si>
    <t>Cheque - 1077</t>
  </si>
  <si>
    <t>02752229 00506436 02755840 02757351 02758083 00507001 02758864  02759212 00507230 02760242 02761696</t>
  </si>
  <si>
    <t>Cheque - 1088</t>
  </si>
  <si>
    <t>202505 202719</t>
  </si>
  <si>
    <t>Cheque - 1090</t>
  </si>
  <si>
    <t>42971 43456/867/881 补372（41293）</t>
  </si>
  <si>
    <t>Cheque - 1059</t>
  </si>
  <si>
    <t>27 Mar</t>
  </si>
  <si>
    <t>156611 157229</t>
  </si>
  <si>
    <t>Cheque - 1069</t>
  </si>
  <si>
    <t>Refund XUE Xinen-WENG,LIU Liang,XUE</t>
  </si>
  <si>
    <t>Cheque - 947</t>
  </si>
  <si>
    <t>1060715 1061483</t>
  </si>
  <si>
    <t>Cheque - 1076</t>
  </si>
  <si>
    <t>63863/977 64510/956 65273/609</t>
  </si>
  <si>
    <t>Cheque - 1062</t>
  </si>
  <si>
    <t>28 Mar</t>
  </si>
  <si>
    <t>47958 48234</t>
  </si>
  <si>
    <t>Cheque - 1067</t>
  </si>
  <si>
    <t>Cheque - 1068</t>
  </si>
  <si>
    <t>IN00262633 IN00262648 IN00263661 IN00263707</t>
  </si>
  <si>
    <t>Cheque - 1075</t>
  </si>
  <si>
    <t>00110470/0674/0899/1094/1309</t>
  </si>
  <si>
    <t>Cheque - 1099</t>
  </si>
  <si>
    <t>18843 18869 18919</t>
  </si>
  <si>
    <t>Cheque - 1087</t>
  </si>
  <si>
    <t>524110285/0286/0053 524120406 CN925010081</t>
  </si>
  <si>
    <t>Cheque - 987</t>
  </si>
  <si>
    <t>383510/218</t>
  </si>
  <si>
    <t>Cheque - 1100</t>
  </si>
  <si>
    <t>31 Mar</t>
  </si>
  <si>
    <t>Cheque - 1091</t>
  </si>
  <si>
    <t>INV042831</t>
  </si>
  <si>
    <t>Cheque - 1089</t>
  </si>
  <si>
    <t>Cheque - 1108</t>
  </si>
  <si>
    <t>880617 881199/452/724 882054</t>
  </si>
  <si>
    <t>Cheque - 1103</t>
  </si>
  <si>
    <t>Misc Payment  WEX Canada</t>
  </si>
  <si>
    <t>01 Apr</t>
  </si>
  <si>
    <t>XUE Xinen Refund LIU Liang, WY</t>
  </si>
  <si>
    <t>Cheque - 1102</t>
  </si>
  <si>
    <t>933023 935309 CREDIT21.19$</t>
  </si>
  <si>
    <t>Cheque - 1106</t>
  </si>
  <si>
    <t>4971 4573 6028</t>
  </si>
  <si>
    <t>Cheque - 1104</t>
  </si>
  <si>
    <t>e-Transfer sent  shucai monco</t>
  </si>
  <si>
    <t>02 Apr</t>
  </si>
  <si>
    <t>91118 91212 91298 91421</t>
  </si>
  <si>
    <t>Cheque - 1092</t>
  </si>
  <si>
    <t>Cheque - 1097</t>
  </si>
  <si>
    <t xml:space="preserve">9786011033/49 5683V 5716V 5776V 72$CREDIT </t>
  </si>
  <si>
    <t>Cheque - 1107</t>
  </si>
  <si>
    <t>UNICO</t>
  </si>
  <si>
    <t>Cheque - 1105</t>
  </si>
  <si>
    <t>03 Apr</t>
  </si>
  <si>
    <t>811109 811227</t>
  </si>
  <si>
    <t>Cheque - 1098</t>
  </si>
  <si>
    <t>Slikey Wholesales Inc.</t>
  </si>
  <si>
    <t>30369 30435 30483</t>
  </si>
  <si>
    <t>Cheque - 1057</t>
  </si>
  <si>
    <t>31042211 53032457/58</t>
  </si>
  <si>
    <t>Cheque - 1070</t>
  </si>
  <si>
    <t>029059/292/621</t>
  </si>
  <si>
    <t>Cheque - 1078</t>
  </si>
  <si>
    <t>04 Apr</t>
  </si>
  <si>
    <t>4341 4472 4576 4693</t>
  </si>
  <si>
    <t>Cheque - 1114</t>
  </si>
  <si>
    <t>07 Apr</t>
  </si>
  <si>
    <t>Cheque - 1101</t>
  </si>
  <si>
    <t>Cheque - 938</t>
  </si>
  <si>
    <t>XUE Xinen-Refund HE Fan</t>
  </si>
  <si>
    <t>Cheque - 1110</t>
  </si>
  <si>
    <t>XUE Xinen-Refund WENG</t>
  </si>
  <si>
    <t>Cheque - 1125</t>
  </si>
  <si>
    <t>Cheque - 1113</t>
  </si>
  <si>
    <t>对方重复存入</t>
  </si>
  <si>
    <t>02761697 00508325 02763527 02764412 02764496 00508421 02764711 02765730 02767240 02767428 02767381 02768688
00509513 02770247</t>
  </si>
  <si>
    <t>Cheque - 1119</t>
  </si>
  <si>
    <t>Cheque - 1130</t>
  </si>
  <si>
    <t>08 Apr</t>
  </si>
  <si>
    <t>5214 5181 5151 5127</t>
  </si>
  <si>
    <t>Cheque - 1111</t>
  </si>
  <si>
    <t xml:space="preserve">NC-CONS165, CREDIT 72001(TAX),83476/79 </t>
  </si>
  <si>
    <t>Cheque - 1126</t>
  </si>
  <si>
    <t>357399 358176/943 359701 360403 361826 362451</t>
  </si>
  <si>
    <t>Cheque - 1127</t>
  </si>
  <si>
    <t>09 Apr</t>
  </si>
  <si>
    <t>10 Apr</t>
  </si>
  <si>
    <t>Cheque - 1115</t>
  </si>
  <si>
    <t>11 Apr</t>
  </si>
  <si>
    <t>Cheque - 1117</t>
  </si>
  <si>
    <t>XUE Xinen-Refund LIU Xingyuan-MS MTL</t>
  </si>
  <si>
    <t>54450 54540 54593 54652</t>
  </si>
  <si>
    <t>Cheque - 1149</t>
  </si>
  <si>
    <t>1575520/9649 1582034</t>
  </si>
  <si>
    <t>Cheque - 1124</t>
  </si>
  <si>
    <t>Singhai</t>
  </si>
  <si>
    <t>21272 21470</t>
  </si>
  <si>
    <t>Cheque - 1133</t>
  </si>
  <si>
    <t>IN2654960 265027/062/094 2657959 2661135/136/152/217/218 2664068</t>
  </si>
  <si>
    <t>Cheque - 1116</t>
  </si>
  <si>
    <t>Cheque - 1151</t>
  </si>
  <si>
    <t>14 Apr</t>
  </si>
  <si>
    <t>Cheque - 1131</t>
  </si>
  <si>
    <t>6148652/9270/9303/9986 6150613/0609/1451/1946</t>
  </si>
  <si>
    <t>Cheque - 1142</t>
  </si>
  <si>
    <t>202939 203144/364/568</t>
  </si>
  <si>
    <t>Cheque - 1138</t>
  </si>
  <si>
    <t>Cheque - 1085</t>
  </si>
  <si>
    <t>15 Apr</t>
  </si>
  <si>
    <t>122751 /982 123030/029/292/283/560/787/800 pallet $824+$612</t>
  </si>
  <si>
    <t>Cheque - 1156</t>
  </si>
  <si>
    <t>16 Apr</t>
  </si>
  <si>
    <t>Cheque - 1118</t>
  </si>
  <si>
    <t>Cheque - 1123</t>
  </si>
  <si>
    <t>250123030/31/32</t>
  </si>
  <si>
    <t>Cheque - 1135</t>
  </si>
  <si>
    <t>91514/99 91680 91766 91849/35 91935/84 92013/95 92158/86</t>
  </si>
  <si>
    <t>Cheque - 1120</t>
  </si>
  <si>
    <t>17 Apr</t>
  </si>
  <si>
    <t>A13107 13221</t>
  </si>
  <si>
    <t>Cheque - 1121</t>
  </si>
  <si>
    <t>Deposit 202504</t>
  </si>
  <si>
    <t>Cheque - 1146</t>
  </si>
  <si>
    <t>100278 100557 100782 101040</t>
  </si>
  <si>
    <t>Cheque - 1148</t>
  </si>
  <si>
    <t>Pan Asia Food Co</t>
  </si>
  <si>
    <t>2502-18024/2503-18755/19148</t>
  </si>
  <si>
    <t>Cheque - 1021</t>
  </si>
  <si>
    <t>21 Apr</t>
  </si>
  <si>
    <t>LES BRASSEURS DU NORD</t>
  </si>
  <si>
    <t>11823472/23-11823733/34</t>
  </si>
  <si>
    <t>Cheque - 1128</t>
  </si>
  <si>
    <t>CANADA EDIBLE FUNGI</t>
  </si>
  <si>
    <t>CB2024(F) XINYA007/8</t>
  </si>
  <si>
    <t>Cheque - 1161</t>
  </si>
  <si>
    <t>Fu Yang</t>
  </si>
  <si>
    <t>54284 54447</t>
  </si>
  <si>
    <t>Cheque - 1145</t>
  </si>
  <si>
    <t>180961 181459/60 181776/77</t>
  </si>
  <si>
    <t>Cheque - 1141</t>
  </si>
  <si>
    <t>THL Gourmet Foods</t>
  </si>
  <si>
    <t>X277732 X277744 X277746 X277747 X277772 X279297 X279849 X279894 X279895 X279897 X279898 X279899 X279900 X281944 X281953
X281954 X281958 X282046 X285066 X285067
X285074 X285076</t>
  </si>
  <si>
    <t>Cheque - 1122</t>
  </si>
  <si>
    <t>59120968613 59120953141 59120947565 59120943361 59120961773 59120943419
59120651120 59120587851 59120501954 59120765450 59120590859 59120501823
59120356132 59120277236 59120247884 59120245776 59120245547 59120153330
59119946552 59119935686 59119881533 59119767637 59119767571 59119880117</t>
  </si>
  <si>
    <t>Cheque - 1140</t>
  </si>
  <si>
    <t>2502-3728/3738/3890</t>
  </si>
  <si>
    <t>Cheque - 1150</t>
  </si>
  <si>
    <t>22 Apr</t>
  </si>
  <si>
    <t>Cheque - 1163</t>
  </si>
  <si>
    <t>3736/3828/3959/4093/4232</t>
  </si>
  <si>
    <t>Cheque - 1157</t>
  </si>
  <si>
    <t>882381/2995/3214</t>
  </si>
  <si>
    <t>Cheque - 1136</t>
  </si>
  <si>
    <t>23 Apr</t>
  </si>
  <si>
    <t>Cheque - 1132</t>
  </si>
  <si>
    <t>158485 159442 160333 161349</t>
  </si>
  <si>
    <t>Cheque - 1139</t>
  </si>
  <si>
    <t>ALIMENTS ARES INC.</t>
  </si>
  <si>
    <t>4416662/7485/7706</t>
  </si>
  <si>
    <t>Cheque - 1158</t>
  </si>
  <si>
    <t>112732/4/5</t>
  </si>
  <si>
    <t>Cheque - 1137</t>
  </si>
  <si>
    <t>S011503/602</t>
  </si>
  <si>
    <t>Cheque - 1154</t>
  </si>
  <si>
    <t>24 Apr</t>
  </si>
  <si>
    <t>LES PRODUITS M&amp;S INC.</t>
  </si>
  <si>
    <t>Cheque - 1164</t>
  </si>
  <si>
    <t>LES ALIMENTS TOPPERS</t>
  </si>
  <si>
    <t>12941 13063 13181 13273 13382 13509 13588 13613 13719</t>
  </si>
  <si>
    <t>Cheque - 1134</t>
  </si>
  <si>
    <t>Online Banking transfer - 5687</t>
  </si>
  <si>
    <t>25 Feb</t>
  </si>
  <si>
    <t>81695, transport of 78231 $106.35</t>
  </si>
  <si>
    <t>Cheque - 937</t>
  </si>
  <si>
    <t>Cheque - 876</t>
  </si>
  <si>
    <t>Cheque - 932</t>
  </si>
  <si>
    <t>74865 74963 75015 75311</t>
  </si>
  <si>
    <t>Cheque - 935</t>
  </si>
  <si>
    <t>238851/238099/238278</t>
  </si>
  <si>
    <t>Cheque - 895</t>
  </si>
  <si>
    <t>53926 54103</t>
  </si>
  <si>
    <t>Cheque - 954</t>
  </si>
  <si>
    <t>26 Feb</t>
  </si>
  <si>
    <t>047098 047345</t>
  </si>
  <si>
    <t>Cheque - 929</t>
  </si>
  <si>
    <t>27 Feb</t>
  </si>
  <si>
    <t>53032079/197</t>
  </si>
  <si>
    <t>Cheque - 949</t>
  </si>
  <si>
    <t>28 Feb</t>
  </si>
  <si>
    <t>00504501 00504523 02741931 00504947 00504948 02747805 02747821 00505331 00505332 00505333 00505334 02750546 02752119 02752230 02752120 00506133</t>
  </si>
  <si>
    <t>Cheque - 965</t>
  </si>
  <si>
    <t>111112/13/14 111542/543 111989/990 112046</t>
  </si>
  <si>
    <t>Cheque - 950</t>
  </si>
  <si>
    <t>877702 878290/902</t>
  </si>
  <si>
    <t>Cheque - 945</t>
  </si>
  <si>
    <t>202501-16864/16570/17283</t>
  </si>
  <si>
    <t>Cheque - 991</t>
  </si>
  <si>
    <t>6135751 6136386 6136909 6136911 
6137096 6137664 6137670 6138202 
6138832 6138878 6139537 6139647 
6140238 6140920 6140922</t>
  </si>
  <si>
    <t>Cheque - 963</t>
  </si>
  <si>
    <t>5110 5069 5052 5007 4975</t>
  </si>
  <si>
    <t>Cheque - 941</t>
  </si>
  <si>
    <t>03 Mar</t>
  </si>
  <si>
    <t>257376/495</t>
  </si>
  <si>
    <t>Cheque - 913</t>
  </si>
  <si>
    <t>97204/614/883 098309</t>
  </si>
  <si>
    <t>Cheque - 959</t>
  </si>
  <si>
    <t>10529 10633 10740 10846 10959 11078 11162 11511 11622 11721 11842 12056 12174 12293</t>
  </si>
  <si>
    <t>Cheque - 909</t>
  </si>
  <si>
    <t>05 Mar</t>
  </si>
  <si>
    <t>382046 382319</t>
  </si>
  <si>
    <t>Cheque - 972</t>
  </si>
  <si>
    <t>Cheque - 940</t>
  </si>
  <si>
    <t>353881 355402 356184/739</t>
  </si>
  <si>
    <t>Cheque - 953</t>
  </si>
  <si>
    <t>2400734/1194/1302/1373/1557</t>
  </si>
  <si>
    <t>Cheque - 943</t>
  </si>
  <si>
    <t>259533/581 260205 261402/767</t>
  </si>
  <si>
    <t>Cheque - 956</t>
  </si>
  <si>
    <t>06 Mar</t>
  </si>
  <si>
    <t>Marché Floral</t>
  </si>
  <si>
    <t>10016499/1121-250205D</t>
  </si>
  <si>
    <t>Cheque - 966</t>
  </si>
  <si>
    <t>154924 155893 156823 157540</t>
  </si>
  <si>
    <t>Cheque - 981</t>
  </si>
  <si>
    <t>Cheque - 939</t>
  </si>
  <si>
    <t>07 Mar</t>
  </si>
  <si>
    <t>Cheque - 957</t>
  </si>
  <si>
    <t>273560/810 274058/325</t>
  </si>
  <si>
    <t>Cheque - 975</t>
  </si>
  <si>
    <t>10 Mar</t>
  </si>
  <si>
    <t>0384</t>
  </si>
  <si>
    <t>Cheque - 974</t>
  </si>
  <si>
    <t>44300/318/631</t>
  </si>
  <si>
    <t>Cheque - 955</t>
  </si>
  <si>
    <t>Cheque - 979</t>
  </si>
  <si>
    <t>30929 NC30929 31604</t>
  </si>
  <si>
    <t>Cheque - 1006</t>
  </si>
  <si>
    <t>25221924/2021/261/2426/2617/2739</t>
  </si>
  <si>
    <t>Cheque - 961</t>
  </si>
  <si>
    <t>Cheque - 948</t>
  </si>
  <si>
    <t>11 Mar</t>
  </si>
  <si>
    <t>Cheque - 960</t>
  </si>
  <si>
    <t>238431/238594/235614</t>
  </si>
  <si>
    <t>Cheque - 982</t>
  </si>
  <si>
    <t>12 Mar</t>
  </si>
  <si>
    <t>Henri Laurier</t>
  </si>
  <si>
    <t>Cheque - 967</t>
  </si>
  <si>
    <t>X272963 X272975 X272976 X272977 X275027 X27034 X275043 CRS38363ACRS38518A X276602 X276603 X276604 X276639</t>
  </si>
  <si>
    <t>Cheque - 964</t>
  </si>
  <si>
    <t>6141096/502/940/913/949 6142671/672/685 6143185/298</t>
  </si>
  <si>
    <t>Cheque - 1055</t>
  </si>
  <si>
    <t>879512 880060</t>
  </si>
  <si>
    <t>Cheque - 985</t>
  </si>
  <si>
    <t>IN2643285/295/340 2649185/186/339/421/696</t>
  </si>
  <si>
    <t>Cheque - 971</t>
  </si>
  <si>
    <t>13 Mar</t>
  </si>
  <si>
    <t>11373 12509 12624 12834</t>
  </si>
  <si>
    <t>Cheque - 976</t>
  </si>
  <si>
    <t>Cheque - 1052</t>
  </si>
  <si>
    <t>OMEGA FOOD</t>
  </si>
  <si>
    <t>334760/6501 CRE55475</t>
  </si>
  <si>
    <t>Cheque - 970</t>
  </si>
  <si>
    <t>14 Mar</t>
  </si>
  <si>
    <t>Cheque - 1051</t>
  </si>
  <si>
    <t>9786010978/993,5504V,5559V,CREDEM 5593V</t>
  </si>
  <si>
    <t>Cheque - 968</t>
  </si>
  <si>
    <t>59119572219 59119534617 59119545551 59119460664
59119202879 59119202618 59119167499 59119167391
59118833867 59118791036 59118782055 59118781982
59118777265 59118631821 59118790217 59118478260
59118468536 59118408541 59118408018 59118404874
59118399642 59118200872 59118049710 59118130743
59118050173</t>
  </si>
  <si>
    <t>Cheque - 1074</t>
  </si>
  <si>
    <t>17 Mar</t>
  </si>
  <si>
    <t>Cheque - 952</t>
  </si>
  <si>
    <t>2412-3253/3350/3351/3571</t>
  </si>
  <si>
    <t>Cheque - 1079</t>
  </si>
  <si>
    <t>20713 20898 21027</t>
  </si>
  <si>
    <t>Cheque - 1063</t>
  </si>
  <si>
    <t>201733/1920/2123/2320</t>
  </si>
  <si>
    <t>Cheque - 990</t>
  </si>
  <si>
    <t>XUE Xinen Refund WENG APO</t>
  </si>
  <si>
    <t>OR00261803 OR00262131</t>
  </si>
  <si>
    <t>Cheque - 1072</t>
  </si>
  <si>
    <t>18 Mar</t>
  </si>
  <si>
    <t>Cheque - 980</t>
  </si>
  <si>
    <t>Cheque - 1080</t>
  </si>
  <si>
    <t>SO-059823</t>
  </si>
  <si>
    <t>19 Mar</t>
  </si>
  <si>
    <t>02172/13 02080/34/07</t>
  </si>
  <si>
    <t>Cheque - 951</t>
  </si>
  <si>
    <t>INV/2025/00171/135/081/044</t>
  </si>
  <si>
    <t>Cheque - 978</t>
  </si>
  <si>
    <t>20 Mar</t>
  </si>
  <si>
    <t>SID-122788 SIE-117802</t>
  </si>
  <si>
    <t>Cheque - 1083</t>
  </si>
  <si>
    <t>Deposit 202503</t>
  </si>
  <si>
    <t>Cheque - 989</t>
  </si>
  <si>
    <t>172529/912 173250/529</t>
  </si>
  <si>
    <t>Cheque - 1073</t>
  </si>
  <si>
    <t>21 Mar</t>
  </si>
  <si>
    <t>XUE Xinen Refund JIN-Suspension&amp;Ressorts Michel Jeffrey Inc.</t>
  </si>
  <si>
    <t>F105627</t>
  </si>
  <si>
    <t>Cheque - 1095</t>
  </si>
  <si>
    <t>892626/24</t>
  </si>
  <si>
    <t>Cheque - 988</t>
  </si>
  <si>
    <t>INV/24/12074</t>
  </si>
  <si>
    <t>Cheque - 1056</t>
  </si>
  <si>
    <t>CB2024(F)XINYA005/06</t>
  </si>
  <si>
    <t>Cheque - 1084</t>
  </si>
  <si>
    <t>Refund CK567overpaid，Monco SO36749</t>
  </si>
  <si>
    <t>Cheque - 905</t>
  </si>
  <si>
    <t>G16492 SI181232/241</t>
  </si>
  <si>
    <t>Cheque - 1054</t>
  </si>
  <si>
    <t>Online Banking transfer - 7253</t>
  </si>
  <si>
    <t>24 Mar</t>
  </si>
  <si>
    <t>Cheque - 1086</t>
  </si>
  <si>
    <t>JL TRADING</t>
  </si>
  <si>
    <t>282500-0446</t>
  </si>
  <si>
    <t>Cheque - 1065</t>
  </si>
  <si>
    <t>1311099/171 1315363</t>
  </si>
  <si>
    <t>Cheque - 986</t>
  </si>
  <si>
    <t>130837/838 131390/391</t>
  </si>
  <si>
    <t>Cheque - 1071</t>
  </si>
  <si>
    <t>8447 8569 8703 8828</t>
  </si>
  <si>
    <t>Cheque - 1066</t>
  </si>
  <si>
    <t>6145732 6143842 6144510 6144652 6145727 6145373 6145880 6145772 6146531 6146617 6147304 6147354 
6147817 6147881 6148444 6148546</t>
  </si>
  <si>
    <t>Cheque - 1094</t>
  </si>
  <si>
    <t>215404/215601</t>
  </si>
  <si>
    <t>27 Jan</t>
  </si>
  <si>
    <t>Cheque - 858</t>
  </si>
  <si>
    <t>Cheque - 874</t>
  </si>
  <si>
    <t>WT019518</t>
  </si>
  <si>
    <t>Cheque - 835</t>
  </si>
  <si>
    <t>Cheque - 882</t>
  </si>
  <si>
    <t>KING'S PASTRY</t>
  </si>
  <si>
    <t>PSI1051504</t>
  </si>
  <si>
    <t>Cheque - 862</t>
  </si>
  <si>
    <t>YAO YEE TRADING INC.</t>
  </si>
  <si>
    <t>INB2402818/19/20</t>
  </si>
  <si>
    <t>Cheque - 867</t>
  </si>
  <si>
    <t xml:space="preserve">Inv.8338 credit8307 8308 8309 </t>
  </si>
  <si>
    <t>Cheque - 865</t>
  </si>
  <si>
    <t>111112/113/114 111542/543</t>
  </si>
  <si>
    <t>Cheque - 787</t>
  </si>
  <si>
    <t>Cheque - 860</t>
  </si>
  <si>
    <t>28 Jan</t>
  </si>
  <si>
    <t>Cheque - 868</t>
  </si>
  <si>
    <t>Cheque - 887</t>
  </si>
  <si>
    <t>29 Jan</t>
  </si>
  <si>
    <t>02723581 02705839 02724526 00500267 02726069 
00500586 02731794 00501660 02726068 00502280 
00502482</t>
  </si>
  <si>
    <t>Cheque - 879</t>
  </si>
  <si>
    <t>30 Jan</t>
  </si>
  <si>
    <t>CHIHON INT'L LTD.</t>
  </si>
  <si>
    <t>Cheque - 861</t>
  </si>
  <si>
    <t>Cheque - 834</t>
  </si>
  <si>
    <t>Cheque - 892</t>
  </si>
  <si>
    <t>399348/843</t>
  </si>
  <si>
    <t>Cheque - 871</t>
  </si>
  <si>
    <t>Online Banking transfer - 8301</t>
  </si>
  <si>
    <t>31 Jan</t>
  </si>
  <si>
    <t>20241108-32 20241214-07</t>
  </si>
  <si>
    <t>Cheque - 886</t>
  </si>
  <si>
    <t>WT018868</t>
  </si>
  <si>
    <t>Cheque - 878</t>
  </si>
  <si>
    <t>03 Feb</t>
  </si>
  <si>
    <t>108802/956 109033/241/453</t>
  </si>
  <si>
    <t>Cheque - 885</t>
  </si>
  <si>
    <t>876459/588 877090</t>
  </si>
  <si>
    <t>Cheque - 902</t>
  </si>
  <si>
    <t>Cheque - 896</t>
  </si>
  <si>
    <t>WDB2401619/1620/1869/1870</t>
  </si>
  <si>
    <t>Cheque - 855</t>
  </si>
  <si>
    <t>74499/500/566/766/767</t>
  </si>
  <si>
    <t>Cheque - 880</t>
  </si>
  <si>
    <t>06 Feb</t>
  </si>
  <si>
    <t>CB2024(F)XINYA002</t>
  </si>
  <si>
    <t>Cheque - 899</t>
  </si>
  <si>
    <t>Cheque - 904</t>
  </si>
  <si>
    <t>923077/805 924812 926651 927575 928697 929056/055</t>
  </si>
  <si>
    <t>Cheque - 863</t>
  </si>
  <si>
    <t>07 Feb</t>
  </si>
  <si>
    <t>Cheque - 894</t>
  </si>
  <si>
    <t>122450/446/687/729 Pallet:1368$</t>
  </si>
  <si>
    <t>Cheque - 906</t>
  </si>
  <si>
    <t>18644 18701 18751</t>
  </si>
  <si>
    <t>Cheque - 898</t>
  </si>
  <si>
    <t>Top-up payment for 25219951 $50
25220860/0992/1095/1206/1270/1430/1548/1697/1764</t>
  </si>
  <si>
    <t>Cheque - 903</t>
  </si>
  <si>
    <t>KISMET</t>
  </si>
  <si>
    <t>11 Feb</t>
  </si>
  <si>
    <t>XUE Xinen Refund HE Fan</t>
  </si>
  <si>
    <t>Cheque - 915</t>
  </si>
  <si>
    <t>4943 4913 4881</t>
  </si>
  <si>
    <t>Cheque - 907</t>
  </si>
  <si>
    <t>12 Feb</t>
  </si>
  <si>
    <t>6132375 6133176/809/799/859 6134362/460 6135159/153/600/601</t>
  </si>
  <si>
    <t>Cheque - 918</t>
  </si>
  <si>
    <t>3241 3370 3473 3618 3683</t>
  </si>
  <si>
    <t>Cheque - 897</t>
  </si>
  <si>
    <t>13 Feb</t>
  </si>
  <si>
    <t>Cheque - 920</t>
  </si>
  <si>
    <t>14 Feb</t>
  </si>
  <si>
    <t>MIDLAND FOOD</t>
  </si>
  <si>
    <t>M&amp;S mtl</t>
  </si>
  <si>
    <t>380984 381451</t>
  </si>
  <si>
    <t>Cheque - 924</t>
  </si>
  <si>
    <t>k2412054/203</t>
  </si>
  <si>
    <t>Cheque - 926</t>
  </si>
  <si>
    <t>02734691/4692/7523/02741932/2401/00501807/810/811/00502689/503203/985</t>
  </si>
  <si>
    <t>Cheque - 934</t>
  </si>
  <si>
    <t>1066 1097</t>
  </si>
  <si>
    <t>Cheque - 900</t>
  </si>
  <si>
    <t>20375/76/77 20424 20642</t>
  </si>
  <si>
    <t>Cheque - 922</t>
  </si>
  <si>
    <t>201093/314/521/808</t>
  </si>
  <si>
    <t>Cheque - 919</t>
  </si>
  <si>
    <t>Cheque - 923</t>
  </si>
  <si>
    <t>18 Feb</t>
  </si>
  <si>
    <t>Cheque - 921</t>
  </si>
  <si>
    <t>Cheque - 870</t>
  </si>
  <si>
    <t>Cheque - 866</t>
  </si>
  <si>
    <t>109653/853 110045/213</t>
  </si>
  <si>
    <t>Cheque - 914</t>
  </si>
  <si>
    <t>19 Feb</t>
  </si>
  <si>
    <t>272350/597/833 273085/318</t>
  </si>
  <si>
    <t>Cheque - 911</t>
  </si>
  <si>
    <t>XUE Xinen(Refund Arc en ciel,DIGI,ERB,Kaufman,Lou-tec,SG-Électroménagers, Franklin Empire,Master)</t>
  </si>
  <si>
    <t>Arc en ciel:129400
DIGI:32500109
ERB:965-1136482 965-1137269 965-1134186 965-1136074
Kaufman 0405189
Lou-tec:over paid
SG-ELECTRMENAGERS:0311
Franklin Empire:I7029162
Master:20315089</t>
  </si>
  <si>
    <t>Cheque - 875</t>
  </si>
  <si>
    <t>241128070/71/72 241205058 241227041/42</t>
  </si>
  <si>
    <t>Cheque - 916</t>
  </si>
  <si>
    <t>20 Feb</t>
  </si>
  <si>
    <t>884675/76</t>
  </si>
  <si>
    <t>Cheque - 917</t>
  </si>
  <si>
    <t>Cheque - 908</t>
  </si>
  <si>
    <t>171199/505/628/731/904 172017/298</t>
  </si>
  <si>
    <t>Cheque - 890</t>
  </si>
  <si>
    <t>21 Feb</t>
  </si>
  <si>
    <t>145709 146776 147202</t>
  </si>
  <si>
    <t>Cheque - 888</t>
  </si>
  <si>
    <t>148246 149268 152165 153144/484</t>
  </si>
  <si>
    <t>Cheque - 927</t>
  </si>
  <si>
    <t>SID-119745 120889</t>
  </si>
  <si>
    <t>Cheque - 942</t>
  </si>
  <si>
    <t>Cheque - 912</t>
  </si>
  <si>
    <t>J.L. TRADING</t>
  </si>
  <si>
    <t>IB2400003583</t>
  </si>
  <si>
    <t>Cheque - 928</t>
  </si>
  <si>
    <t>096123/782/972 097023</t>
  </si>
  <si>
    <t>Cheque - 872</t>
  </si>
  <si>
    <t>Cheque - 933</t>
  </si>
  <si>
    <t>139916 440043/241</t>
  </si>
  <si>
    <t>Cheque - 936</t>
  </si>
  <si>
    <t>59117745078 59117720962 59117720829 59118019815 59117408447 59117406737 59117405277 59117361832 59117328458 59117328344 59117218511 59117103483 59117049239 59117049136 59116959818 59116842955 59116836613 59116648221 59116645599 59116645083</t>
  </si>
  <si>
    <t>Cheque - 931</t>
  </si>
  <si>
    <t>24 Feb</t>
  </si>
  <si>
    <t>CB2024(F)XINYA003/004</t>
  </si>
  <si>
    <t>Cheque - 946</t>
  </si>
  <si>
    <t>Cheque - 910</t>
  </si>
  <si>
    <t>129883/84/85 129942/43/44 130114</t>
  </si>
  <si>
    <t>Cheque - 925</t>
  </si>
  <si>
    <t>e-Transfer sent  BRAMIC</t>
  </si>
  <si>
    <t>D.J.Distributing（大众行）</t>
  </si>
  <si>
    <t>MONCO PRODUCE</t>
  </si>
  <si>
    <t>e-Transfer sent  TI FOODS</t>
  </si>
  <si>
    <t>e-Transfer sent  xue cibc</t>
  </si>
  <si>
    <t>WAH TENG PRODUCE</t>
  </si>
  <si>
    <t>WT/012311 +</t>
  </si>
  <si>
    <t>LES BRASSERIES SLEEMAN</t>
  </si>
  <si>
    <t>CHENAIL F&amp;L</t>
  </si>
  <si>
    <t>e-Transfer sent  shucai kabac</t>
  </si>
  <si>
    <t>e-Transfer sent  shucai tenxin</t>
  </si>
  <si>
    <t>BONO FRUITES &amp; LÉGUMES</t>
  </si>
  <si>
    <t>6083975-5691</t>
  </si>
  <si>
    <t>Bill Payment  L.J. DERY INC.</t>
  </si>
  <si>
    <t>TANTRUM INC.</t>
  </si>
  <si>
    <t>Funds transfer  CONSCO FOODS IN</t>
  </si>
  <si>
    <t>AGRO FUSION</t>
  </si>
  <si>
    <t>SING HAI SEAFOOD</t>
  </si>
  <si>
    <t>LES BRASSEURS GMT</t>
  </si>
  <si>
    <t>31040679, 53030793/53030896</t>
  </si>
  <si>
    <t>COMMERCE CHI KUANG</t>
  </si>
  <si>
    <t>01137</t>
  </si>
  <si>
    <t>DEBIT</t>
  </si>
  <si>
    <t>V3218.69+V1068.53</t>
  </si>
  <si>
    <t>IN00244328-245472</t>
  </si>
  <si>
    <t>X251123, 251125</t>
  </si>
  <si>
    <t>P811057040</t>
  </si>
  <si>
    <t>6088477-UC7509</t>
  </si>
  <si>
    <t>ZHAOHONG KAN</t>
  </si>
  <si>
    <t>CHOY FONG INT'L</t>
  </si>
  <si>
    <t>1623277/B124255</t>
  </si>
  <si>
    <t>BEST CHOICE MEAT SUPPLIES</t>
  </si>
  <si>
    <t>155408/6090153</t>
  </si>
  <si>
    <t>K2409292,DN</t>
  </si>
  <si>
    <t>Misc Payment  RBC PAYEDGE INC 774234FD1183838-CONSCO</t>
  </si>
  <si>
    <t>1624391/B124258</t>
  </si>
  <si>
    <t>WT-012963</t>
  </si>
  <si>
    <t>WT1012884</t>
  </si>
  <si>
    <t>SHINY STAR CANADA</t>
  </si>
  <si>
    <t>594498, 59941</t>
  </si>
  <si>
    <t>Y.M.YEUNG TRADING</t>
  </si>
  <si>
    <t>供应商-付款支票号</t>
  </si>
  <si>
    <t>银对-调整支票号</t>
  </si>
  <si>
    <t>供应商表存在，银对不存在</t>
  </si>
  <si>
    <t>银对存在，供应商表不存在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</si>
</sst>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yyyy\-mm\-dd"/>
    <numFmt numFmtId="179" formatCode="0.00_);[Red]\(0.00\)"/>
  </numFmts>
  <fonts count="45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b/>
      <sz val="11"/>
      <color theme="1"/>
      <name val="Arial Unicode MS"/>
      <charset val="134"/>
    </font>
    <font>
      <sz val="11"/>
      <color rgb="FFFF0000"/>
      <name val="Arial Unicode MS"/>
      <charset val="134"/>
    </font>
    <font>
      <sz val="14"/>
      <color theme="1"/>
      <name val="Arial Unicode MS"/>
      <charset val="134"/>
    </font>
    <font>
      <b/>
      <sz val="14"/>
      <color theme="1"/>
      <name val="Arial Unicode MS"/>
      <charset val="134"/>
    </font>
    <font>
      <sz val="12"/>
      <color theme="1"/>
      <name val="Arial Unicode MS"/>
      <charset val="134"/>
    </font>
    <font>
      <b/>
      <sz val="16"/>
      <color theme="1"/>
      <name val="Arial Unicode MS"/>
      <charset val="134"/>
    </font>
    <font>
      <b/>
      <sz val="12"/>
      <color theme="1"/>
      <name val="Arial Unicode MS"/>
      <charset val="134"/>
    </font>
    <font>
      <sz val="12"/>
      <color rgb="FFFF0000"/>
      <name val="Arial Unicode MS"/>
      <charset val="134"/>
    </font>
    <font>
      <b/>
      <sz val="12"/>
      <color rgb="FF00B050"/>
      <name val="Arial Unicode MS"/>
      <charset val="134"/>
    </font>
    <font>
      <sz val="12"/>
      <color rgb="FF7030A0"/>
      <name val="Arial Unicode MS"/>
      <charset val="134"/>
    </font>
    <font>
      <b/>
      <sz val="12"/>
      <color rgb="FFFF0000"/>
      <name val="Arial Unicode MS"/>
      <charset val="134"/>
    </font>
    <font>
      <b/>
      <sz val="12"/>
      <color rgb="FF7030A0"/>
      <name val="Arial Unicode MS"/>
      <charset val="134"/>
    </font>
    <font>
      <sz val="12"/>
      <name val="Arial Unicode MS"/>
      <charset val="134"/>
    </font>
    <font>
      <b/>
      <sz val="12"/>
      <color rgb="FF00B0F0"/>
      <name val="Arial Unicode MS"/>
      <charset val="134"/>
    </font>
    <font>
      <sz val="11"/>
      <color rgb="FF00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rgb="FF7030A0"/>
      <name val="Arial Unicode MS"/>
      <charset val="134"/>
    </font>
    <font>
      <b/>
      <sz val="14"/>
      <color rgb="FF00B050"/>
      <name val="Arial Unicode MS"/>
      <charset val="134"/>
    </font>
    <font>
      <b/>
      <sz val="11"/>
      <color rgb="FFFF0000"/>
      <name val="Arial Unicode MS"/>
      <charset val="134"/>
    </font>
    <font>
      <b/>
      <sz val="14"/>
      <color rgb="FFFF0000"/>
      <name val="Arial Unicode MS"/>
      <charset val="134"/>
    </font>
    <font>
      <b/>
      <sz val="9"/>
      <name val="SimSun"/>
      <charset val="134"/>
    </font>
    <font>
      <b/>
      <sz val="12"/>
      <name val="SimSun"/>
      <charset val="134"/>
    </font>
    <font>
      <sz val="9"/>
      <name val="SimSun"/>
      <charset val="134"/>
    </font>
    <font>
      <sz val="12"/>
      <name val="Arial Unicode MS"/>
      <charset val="134"/>
    </font>
    <font>
      <sz val="12"/>
      <name val="SimSun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19" applyNumberFormat="0" applyAlignment="0" applyProtection="0">
      <alignment vertical="center"/>
    </xf>
    <xf numFmtId="0" fontId="26" fillId="15" borderId="20" applyNumberFormat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8" fillId="16" borderId="21" applyNumberFormat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</cellStyleXfs>
  <cellXfs count="2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NumberFormat="1" applyFont="1">
      <alignment vertical="center"/>
    </xf>
    <xf numFmtId="0" fontId="3" fillId="4" borderId="0" xfId="0" applyFont="1" applyFill="1">
      <alignment vertical="center"/>
    </xf>
    <xf numFmtId="49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>
      <alignment vertical="center"/>
    </xf>
    <xf numFmtId="49" fontId="2" fillId="2" borderId="0" xfId="0" applyNumberFormat="1" applyFont="1" applyFill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49" fontId="3" fillId="4" borderId="0" xfId="0" applyNumberFormat="1" applyFont="1" applyFill="1">
      <alignment vertical="center"/>
    </xf>
    <xf numFmtId="178" fontId="3" fillId="4" borderId="0" xfId="0" applyNumberFormat="1" applyFont="1" applyFill="1">
      <alignment vertical="center"/>
    </xf>
    <xf numFmtId="2" fontId="3" fillId="4" borderId="0" xfId="0" applyNumberFormat="1" applyFont="1" applyFill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178" fontId="4" fillId="0" borderId="0" xfId="0" applyNumberFormat="1" applyFont="1">
      <alignment vertical="center"/>
    </xf>
    <xf numFmtId="0" fontId="4" fillId="0" borderId="0" xfId="0" applyFont="1" applyAlignment="1">
      <alignment horizontal="right" vertical="center"/>
    </xf>
    <xf numFmtId="2" fontId="4" fillId="0" borderId="0" xfId="0" applyNumberFormat="1" applyFont="1">
      <alignment vertical="center"/>
    </xf>
    <xf numFmtId="2" fontId="4" fillId="0" borderId="0" xfId="0" applyNumberFormat="1" applyFont="1" applyAlignment="1">
      <alignment horizontal="right" vertical="center"/>
    </xf>
    <xf numFmtId="178" fontId="5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2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right"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178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right" vertical="center"/>
    </xf>
    <xf numFmtId="2" fontId="2" fillId="0" borderId="3" xfId="0" applyNumberFormat="1" applyFont="1" applyBorder="1" applyAlignment="1">
      <alignment horizontal="right" vertical="center"/>
    </xf>
    <xf numFmtId="2" fontId="2" fillId="0" borderId="4" xfId="0" applyNumberFormat="1" applyFont="1" applyBorder="1" applyAlignment="1">
      <alignment horizontal="right" vertical="center"/>
    </xf>
    <xf numFmtId="178" fontId="1" fillId="0" borderId="2" xfId="0" applyNumberFormat="1" applyFont="1" applyBorder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right" vertical="center"/>
    </xf>
    <xf numFmtId="2" fontId="1" fillId="0" borderId="3" xfId="0" applyNumberFormat="1" applyFont="1" applyBorder="1" applyAlignment="1">
      <alignment horizontal="right" vertical="center"/>
    </xf>
    <xf numFmtId="2" fontId="1" fillId="0" borderId="4" xfId="0" applyNumberFormat="1" applyFont="1" applyBorder="1" applyAlignment="1">
      <alignment horizontal="right" vertical="center"/>
    </xf>
    <xf numFmtId="178" fontId="1" fillId="0" borderId="6" xfId="0" applyNumberFormat="1" applyFont="1" applyBorder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2" fontId="1" fillId="0" borderId="6" xfId="0" applyNumberFormat="1" applyFont="1" applyBorder="1" applyAlignment="1">
      <alignment horizontal="right" vertical="center"/>
    </xf>
    <xf numFmtId="2" fontId="1" fillId="0" borderId="8" xfId="0" applyNumberFormat="1" applyFont="1" applyBorder="1" applyAlignment="1">
      <alignment horizontal="right" vertical="center"/>
    </xf>
    <xf numFmtId="2" fontId="1" fillId="0" borderId="9" xfId="0" applyNumberFormat="1" applyFont="1" applyBorder="1" applyAlignment="1">
      <alignment horizontal="right" vertical="center"/>
    </xf>
    <xf numFmtId="0" fontId="1" fillId="0" borderId="7" xfId="0" applyFont="1" applyBorder="1">
      <alignment vertical="center"/>
    </xf>
    <xf numFmtId="178" fontId="1" fillId="0" borderId="10" xfId="0" applyNumberFormat="1" applyFont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12" xfId="0" applyNumberFormat="1" applyFont="1" applyBorder="1" applyAlignment="1">
      <alignment horizontal="right" vertical="center"/>
    </xf>
    <xf numFmtId="2" fontId="1" fillId="0" borderId="13" xfId="0" applyNumberFormat="1" applyFont="1" applyBorder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1" fillId="0" borderId="2" xfId="0" applyNumberFormat="1" applyFont="1" applyBorder="1">
      <alignment vertical="center"/>
    </xf>
    <xf numFmtId="2" fontId="1" fillId="0" borderId="3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0" fontId="1" fillId="0" borderId="14" xfId="0" applyFont="1" applyBorder="1">
      <alignment vertical="center"/>
    </xf>
    <xf numFmtId="2" fontId="1" fillId="0" borderId="14" xfId="0" applyNumberFormat="1" applyFont="1" applyBorder="1">
      <alignment vertical="center"/>
    </xf>
    <xf numFmtId="2" fontId="1" fillId="0" borderId="15" xfId="0" applyNumberFormat="1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14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2" fontId="1" fillId="0" borderId="10" xfId="0" applyNumberFormat="1" applyFont="1" applyBorder="1">
      <alignment vertical="center"/>
    </xf>
    <xf numFmtId="2" fontId="1" fillId="0" borderId="12" xfId="0" applyNumberFormat="1" applyFont="1" applyBorder="1">
      <alignment vertical="center"/>
    </xf>
    <xf numFmtId="2" fontId="1" fillId="0" borderId="13" xfId="0" applyNumberFormat="1" applyFont="1" applyBorder="1">
      <alignment vertical="center"/>
    </xf>
    <xf numFmtId="0" fontId="8" fillId="3" borderId="0" xfId="0" applyFont="1" applyFill="1" applyAlignment="1">
      <alignment horizontal="center" vertical="center"/>
    </xf>
    <xf numFmtId="0" fontId="8" fillId="7" borderId="0" xfId="0" applyFont="1" applyFill="1">
      <alignment vertical="center"/>
    </xf>
    <xf numFmtId="0" fontId="1" fillId="0" borderId="2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3" xfId="0" applyFont="1" applyBorder="1">
      <alignment vertical="center"/>
    </xf>
    <xf numFmtId="0" fontId="9" fillId="0" borderId="0" xfId="0" applyFont="1">
      <alignment vertical="center"/>
    </xf>
    <xf numFmtId="0" fontId="6" fillId="4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3" borderId="0" xfId="0" applyFont="1" applyFill="1">
      <alignment vertical="center"/>
    </xf>
    <xf numFmtId="0" fontId="9" fillId="8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6" fillId="9" borderId="0" xfId="0" applyFont="1" applyFill="1">
      <alignment vertical="center"/>
    </xf>
    <xf numFmtId="0" fontId="0" fillId="9" borderId="0" xfId="0" applyFill="1">
      <alignment vertical="center"/>
    </xf>
    <xf numFmtId="0" fontId="13" fillId="0" borderId="0" xfId="0" applyFont="1">
      <alignment vertical="center"/>
    </xf>
    <xf numFmtId="0" fontId="12" fillId="4" borderId="0" xfId="0" applyFont="1" applyFill="1">
      <alignment vertical="center"/>
    </xf>
    <xf numFmtId="0" fontId="6" fillId="10" borderId="0" xfId="0" applyFont="1" applyFill="1">
      <alignment vertical="center"/>
    </xf>
    <xf numFmtId="0" fontId="6" fillId="11" borderId="0" xfId="0" applyFont="1" applyFill="1">
      <alignment vertical="center"/>
    </xf>
    <xf numFmtId="0" fontId="6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6" fillId="8" borderId="0" xfId="0" applyFont="1" applyFill="1">
      <alignment vertical="center"/>
    </xf>
    <xf numFmtId="0" fontId="14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2" fontId="6" fillId="0" borderId="0" xfId="0" applyNumberFormat="1" applyFont="1">
      <alignment vertical="center"/>
    </xf>
    <xf numFmtId="2" fontId="6" fillId="0" borderId="0" xfId="0" applyNumberFormat="1" applyFont="1" applyAlignment="1">
      <alignment horizontal="center" vertical="center"/>
    </xf>
    <xf numFmtId="178" fontId="6" fillId="0" borderId="0" xfId="0" applyNumberFormat="1" applyFont="1">
      <alignment vertical="center"/>
    </xf>
    <xf numFmtId="0" fontId="8" fillId="12" borderId="0" xfId="0" applyFont="1" applyFill="1" applyAlignment="1">
      <alignment horizontal="center" vertical="center"/>
    </xf>
    <xf numFmtId="49" fontId="8" fillId="12" borderId="0" xfId="0" applyNumberFormat="1" applyFont="1" applyFill="1" applyAlignment="1">
      <alignment horizontal="center" vertical="center"/>
    </xf>
    <xf numFmtId="178" fontId="8" fillId="12" borderId="0" xfId="0" applyNumberFormat="1" applyFont="1" applyFill="1" applyAlignment="1">
      <alignment horizontal="center" vertical="center"/>
    </xf>
    <xf numFmtId="2" fontId="8" fillId="12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2" fontId="13" fillId="0" borderId="0" xfId="0" applyNumberFormat="1" applyFo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2" fontId="6" fillId="0" borderId="0" xfId="0" applyNumberFormat="1" applyFont="1" applyFill="1">
      <alignment vertical="center"/>
    </xf>
    <xf numFmtId="0" fontId="13" fillId="0" borderId="0" xfId="0" applyNumberFormat="1" applyFon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178" fontId="13" fillId="0" borderId="0" xfId="0" applyNumberFormat="1" applyFont="1">
      <alignment vertical="center"/>
    </xf>
    <xf numFmtId="2" fontId="6" fillId="0" borderId="0" xfId="0" applyNumberFormat="1" applyFont="1" applyFill="1" applyAlignment="1">
      <alignment horizontal="center" vertical="center"/>
    </xf>
    <xf numFmtId="178" fontId="6" fillId="0" borderId="0" xfId="0" applyNumberFormat="1" applyFont="1" applyFill="1">
      <alignment vertical="center"/>
    </xf>
    <xf numFmtId="179" fontId="6" fillId="0" borderId="0" xfId="0" applyNumberFormat="1" applyFont="1" applyFill="1" applyAlignment="1"/>
    <xf numFmtId="0" fontId="8" fillId="0" borderId="0" xfId="0" applyFont="1">
      <alignment vertical="center"/>
    </xf>
    <xf numFmtId="0" fontId="9" fillId="8" borderId="0" xfId="0" applyFont="1" applyFill="1" applyAlignment="1">
      <alignment horizontal="center" vertical="center"/>
    </xf>
    <xf numFmtId="49" fontId="9" fillId="8" borderId="0" xfId="0" applyNumberFormat="1" applyFont="1" applyFill="1" applyAlignment="1">
      <alignment horizontal="center" vertical="center"/>
    </xf>
    <xf numFmtId="178" fontId="9" fillId="8" borderId="0" xfId="0" applyNumberFormat="1" applyFont="1" applyFill="1" applyAlignment="1">
      <alignment horizontal="center" vertical="center"/>
    </xf>
    <xf numFmtId="2" fontId="9" fillId="8" borderId="0" xfId="0" applyNumberFormat="1" applyFont="1" applyFill="1">
      <alignment vertical="center"/>
    </xf>
    <xf numFmtId="2" fontId="9" fillId="8" borderId="0" xfId="0" applyNumberFormat="1" applyFont="1" applyFill="1" applyAlignment="1">
      <alignment horizontal="center" vertical="center"/>
    </xf>
    <xf numFmtId="178" fontId="9" fillId="8" borderId="0" xfId="0" applyNumberFormat="1" applyFont="1" applyFill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178" fontId="10" fillId="0" borderId="0" xfId="0" applyNumberFormat="1" applyFont="1" applyAlignment="1">
      <alignment horizontal="center" vertical="center"/>
    </xf>
    <xf numFmtId="2" fontId="10" fillId="0" borderId="0" xfId="0" applyNumberFormat="1" applyFont="1">
      <alignment vertical="center"/>
    </xf>
    <xf numFmtId="0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78" fontId="10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178" fontId="14" fillId="0" borderId="0" xfId="0" applyNumberFormat="1" applyFont="1" applyAlignment="1">
      <alignment horizontal="center" vertical="center"/>
    </xf>
    <xf numFmtId="2" fontId="14" fillId="0" borderId="0" xfId="0" applyNumberFormat="1" applyFont="1">
      <alignment vertical="center"/>
    </xf>
    <xf numFmtId="0" fontId="14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178" fontId="14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178" fontId="11" fillId="0" borderId="0" xfId="0" applyNumberFormat="1" applyFont="1" applyAlignment="1">
      <alignment horizontal="center" vertical="center"/>
    </xf>
    <xf numFmtId="2" fontId="11" fillId="0" borderId="0" xfId="0" applyNumberFormat="1" applyFont="1">
      <alignment vertical="center"/>
    </xf>
    <xf numFmtId="2" fontId="11" fillId="0" borderId="0" xfId="0" applyNumberFormat="1" applyFont="1" applyAlignment="1">
      <alignment horizontal="center" vertical="center"/>
    </xf>
    <xf numFmtId="178" fontId="11" fillId="0" borderId="0" xfId="0" applyNumberFormat="1" applyFo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178" fontId="6" fillId="4" borderId="0" xfId="0" applyNumberFormat="1" applyFont="1" applyFill="1" applyAlignment="1">
      <alignment horizontal="center" vertical="center"/>
    </xf>
    <xf numFmtId="2" fontId="6" fillId="4" borderId="0" xfId="0" applyNumberFormat="1" applyFont="1" applyFill="1">
      <alignment vertical="center"/>
    </xf>
    <xf numFmtId="2" fontId="6" fillId="4" borderId="0" xfId="0" applyNumberFormat="1" applyFont="1" applyFill="1" applyAlignment="1">
      <alignment horizontal="center" vertical="center"/>
    </xf>
    <xf numFmtId="178" fontId="6" fillId="4" borderId="0" xfId="0" applyNumberFormat="1" applyFont="1" applyFill="1">
      <alignment vertical="center"/>
    </xf>
    <xf numFmtId="0" fontId="11" fillId="0" borderId="0" xfId="0" applyNumberFormat="1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NumberFormat="1" applyFont="1" applyFill="1" applyAlignment="1">
      <alignment horizontal="center" vertical="center"/>
    </xf>
    <xf numFmtId="178" fontId="9" fillId="3" borderId="0" xfId="0" applyNumberFormat="1" applyFont="1" applyFill="1" applyAlignment="1">
      <alignment horizontal="center" vertical="center"/>
    </xf>
    <xf numFmtId="2" fontId="9" fillId="3" borderId="0" xfId="0" applyNumberFormat="1" applyFont="1" applyFill="1">
      <alignment vertical="center"/>
    </xf>
    <xf numFmtId="2" fontId="9" fillId="3" borderId="0" xfId="0" applyNumberFormat="1" applyFont="1" applyFill="1" applyAlignment="1">
      <alignment horizontal="center" vertical="center"/>
    </xf>
    <xf numFmtId="178" fontId="9" fillId="3" borderId="0" xfId="0" applyNumberFormat="1" applyFont="1" applyFill="1">
      <alignment vertical="center"/>
    </xf>
    <xf numFmtId="0" fontId="6" fillId="10" borderId="0" xfId="0" applyFont="1" applyFill="1" applyAlignment="1">
      <alignment horizontal="center" vertical="center"/>
    </xf>
    <xf numFmtId="178" fontId="6" fillId="10" borderId="0" xfId="0" applyNumberFormat="1" applyFont="1" applyFill="1" applyAlignment="1">
      <alignment horizontal="center" vertical="center"/>
    </xf>
    <xf numFmtId="2" fontId="6" fillId="10" borderId="0" xfId="0" applyNumberFormat="1" applyFont="1" applyFill="1">
      <alignment vertical="center"/>
    </xf>
    <xf numFmtId="2" fontId="6" fillId="10" borderId="0" xfId="0" applyNumberFormat="1" applyFont="1" applyFill="1" applyAlignment="1">
      <alignment horizontal="center" vertical="center"/>
    </xf>
    <xf numFmtId="178" fontId="6" fillId="10" borderId="0" xfId="0" applyNumberFormat="1" applyFont="1" applyFill="1">
      <alignment vertical="center"/>
    </xf>
    <xf numFmtId="0" fontId="6" fillId="11" borderId="0" xfId="0" applyFont="1" applyFill="1" applyAlignment="1">
      <alignment horizontal="center" vertical="center"/>
    </xf>
    <xf numFmtId="178" fontId="6" fillId="11" borderId="0" xfId="0" applyNumberFormat="1" applyFont="1" applyFill="1" applyAlignment="1">
      <alignment horizontal="center" vertical="center"/>
    </xf>
    <xf numFmtId="2" fontId="6" fillId="11" borderId="0" xfId="0" applyNumberFormat="1" applyFont="1" applyFill="1">
      <alignment vertical="center"/>
    </xf>
    <xf numFmtId="2" fontId="6" fillId="11" borderId="0" xfId="0" applyNumberFormat="1" applyFont="1" applyFill="1" applyAlignment="1">
      <alignment horizontal="center" vertical="center"/>
    </xf>
    <xf numFmtId="178" fontId="6" fillId="11" borderId="0" xfId="0" applyNumberFormat="1" applyFont="1" applyFill="1">
      <alignment vertical="center"/>
    </xf>
    <xf numFmtId="0" fontId="14" fillId="0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178" fontId="6" fillId="6" borderId="0" xfId="0" applyNumberFormat="1" applyFont="1" applyFill="1" applyAlignment="1">
      <alignment horizontal="center" vertical="center"/>
    </xf>
    <xf numFmtId="2" fontId="6" fillId="6" borderId="0" xfId="0" applyNumberFormat="1" applyFont="1" applyFill="1">
      <alignment vertical="center"/>
    </xf>
    <xf numFmtId="2" fontId="6" fillId="6" borderId="0" xfId="0" applyNumberFormat="1" applyFont="1" applyFill="1" applyAlignment="1">
      <alignment horizontal="center" vertical="center"/>
    </xf>
    <xf numFmtId="178" fontId="6" fillId="6" borderId="0" xfId="0" applyNumberFormat="1" applyFont="1" applyFill="1">
      <alignment vertical="center"/>
    </xf>
    <xf numFmtId="0" fontId="6" fillId="0" borderId="0" xfId="0" applyFont="1" applyAlignment="1">
      <alignment horizontal="center" vertical="center" wrapText="1"/>
    </xf>
    <xf numFmtId="49" fontId="14" fillId="0" borderId="0" xfId="0" applyNumberFormat="1" applyFont="1" applyFill="1" applyAlignment="1">
      <alignment horizontal="center" vertical="center"/>
    </xf>
    <xf numFmtId="178" fontId="14" fillId="0" borderId="0" xfId="0" applyNumberFormat="1" applyFont="1" applyFill="1" applyAlignment="1">
      <alignment horizontal="center" vertical="center"/>
    </xf>
    <xf numFmtId="2" fontId="14" fillId="0" borderId="0" xfId="0" applyNumberFormat="1" applyFont="1" applyFill="1">
      <alignment vertical="center"/>
    </xf>
    <xf numFmtId="2" fontId="9" fillId="0" borderId="0" xfId="0" applyNumberFormat="1" applyFont="1">
      <alignment vertical="center"/>
    </xf>
    <xf numFmtId="0" fontId="14" fillId="0" borderId="0" xfId="0" applyFont="1" applyFill="1" applyAlignment="1">
      <alignment horizontal="center" vertical="center"/>
    </xf>
    <xf numFmtId="2" fontId="14" fillId="0" borderId="0" xfId="0" applyNumberFormat="1" applyFont="1" applyFill="1" applyAlignment="1">
      <alignment horizontal="center" vertical="center"/>
    </xf>
    <xf numFmtId="178" fontId="14" fillId="0" borderId="0" xfId="0" applyNumberFormat="1" applyFont="1" applyFill="1">
      <alignment vertical="center"/>
    </xf>
    <xf numFmtId="0" fontId="6" fillId="8" borderId="0" xfId="0" applyFont="1" applyFill="1" applyAlignment="1">
      <alignment horizontal="center" vertical="center"/>
    </xf>
    <xf numFmtId="178" fontId="6" fillId="8" borderId="0" xfId="0" applyNumberFormat="1" applyFont="1" applyFill="1" applyAlignment="1">
      <alignment horizontal="center" vertical="center"/>
    </xf>
    <xf numFmtId="2" fontId="6" fillId="8" borderId="0" xfId="0" applyNumberFormat="1" applyFont="1" applyFill="1">
      <alignment vertical="center"/>
    </xf>
    <xf numFmtId="2" fontId="6" fillId="8" borderId="0" xfId="0" applyNumberFormat="1" applyFont="1" applyFill="1" applyAlignment="1">
      <alignment horizontal="center" vertical="center"/>
    </xf>
    <xf numFmtId="178" fontId="6" fillId="8" borderId="0" xfId="0" applyNumberFormat="1" applyFont="1" applyFill="1">
      <alignment vertical="center"/>
    </xf>
    <xf numFmtId="0" fontId="15" fillId="4" borderId="0" xfId="0" applyFont="1" applyFill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0" xfId="0" applyNumberFormat="1" applyFont="1" applyFill="1" applyAlignment="1">
      <alignment horizontal="center" vertical="center"/>
    </xf>
    <xf numFmtId="178" fontId="15" fillId="4" borderId="0" xfId="0" applyNumberFormat="1" applyFont="1" applyFill="1" applyAlignment="1">
      <alignment horizontal="center" vertical="center"/>
    </xf>
    <xf numFmtId="2" fontId="15" fillId="4" borderId="0" xfId="0" applyNumberFormat="1" applyFont="1" applyFill="1">
      <alignment vertical="center"/>
    </xf>
    <xf numFmtId="0" fontId="12" fillId="4" borderId="0" xfId="0" applyFont="1" applyFill="1" applyAlignment="1">
      <alignment horizontal="center" vertical="center"/>
    </xf>
    <xf numFmtId="0" fontId="12" fillId="4" borderId="0" xfId="0" applyNumberFormat="1" applyFont="1" applyFill="1" applyAlignment="1">
      <alignment horizontal="center" vertical="center"/>
    </xf>
    <xf numFmtId="178" fontId="12" fillId="4" borderId="0" xfId="0" applyNumberFormat="1" applyFont="1" applyFill="1" applyAlignment="1">
      <alignment horizontal="center" vertical="center"/>
    </xf>
    <xf numFmtId="2" fontId="12" fillId="4" borderId="0" xfId="0" applyNumberFormat="1" applyFont="1" applyFill="1">
      <alignment vertical="center"/>
    </xf>
    <xf numFmtId="2" fontId="15" fillId="4" borderId="0" xfId="0" applyNumberFormat="1" applyFont="1" applyFill="1" applyAlignment="1">
      <alignment horizontal="center" vertical="center"/>
    </xf>
    <xf numFmtId="178" fontId="15" fillId="4" borderId="0" xfId="0" applyNumberFormat="1" applyFont="1" applyFill="1">
      <alignment vertical="center"/>
    </xf>
    <xf numFmtId="2" fontId="12" fillId="4" borderId="0" xfId="0" applyNumberFormat="1" applyFont="1" applyFill="1" applyAlignment="1">
      <alignment horizontal="center" vertical="center"/>
    </xf>
    <xf numFmtId="178" fontId="12" fillId="4" borderId="0" xfId="0" applyNumberFormat="1" applyFont="1" applyFill="1">
      <alignment vertical="center"/>
    </xf>
    <xf numFmtId="0" fontId="1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178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78" fontId="9" fillId="0" borderId="0" xfId="0" applyNumberFormat="1" applyFont="1">
      <alignment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/>
    </xf>
    <xf numFmtId="178" fontId="6" fillId="9" borderId="0" xfId="0" applyNumberFormat="1" applyFont="1" applyFill="1" applyAlignment="1">
      <alignment horizontal="center" vertical="center"/>
    </xf>
    <xf numFmtId="2" fontId="6" fillId="9" borderId="0" xfId="0" applyNumberFormat="1" applyFont="1" applyFill="1">
      <alignment vertical="center"/>
    </xf>
    <xf numFmtId="2" fontId="6" fillId="9" borderId="0" xfId="0" applyNumberFormat="1" applyFont="1" applyFill="1" applyAlignment="1">
      <alignment horizontal="center" vertical="center"/>
    </xf>
    <xf numFmtId="178" fontId="6" fillId="9" borderId="0" xfId="0" applyNumberFormat="1" applyFont="1" applyFill="1">
      <alignment vertical="center"/>
    </xf>
    <xf numFmtId="49" fontId="6" fillId="0" borderId="0" xfId="0" applyNumberFormat="1" applyFont="1" applyAlignment="1" quotePrefix="1">
      <alignment horizontal="center" vertical="center"/>
    </xf>
    <xf numFmtId="0" fontId="6" fillId="0" borderId="0" xfId="0" applyNumberFormat="1" applyFont="1" applyAlignment="1" quotePrefix="1">
      <alignment horizontal="center" vertical="center"/>
    </xf>
    <xf numFmtId="49" fontId="1" fillId="0" borderId="0" xfId="0" applyNumberFormat="1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12">
    <dxf>
      <font>
        <name val="Arial Unicode MS"/>
        <scheme val="none"/>
      </font>
    </dxf>
    <dxf>
      <font>
        <name val="Arial Unicode MS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1"/>
      </font>
    </dxf>
    <dxf>
      <font>
        <b val="1"/>
      </font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b val="1"/>
      </font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center"/>
    </dxf>
    <dxf>
      <font>
        <name val="Arial Unicode MS"/>
        <scheme val="none"/>
      </font>
    </dxf>
    <dxf>
      <font>
        <b val="1"/>
      </font>
    </dxf>
    <dxf>
      <font>
        <b val="1"/>
      </font>
    </dxf>
    <dxf>
      <font>
        <b val="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Arial Unicode MS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8" formatCode="yyyy\-mm\-dd"/>
    </dxf>
    <dxf>
      <numFmt numFmtId="178" formatCode="yyyy\-mm\-dd"/>
    </dxf>
    <dxf>
      <numFmt numFmtId="178" formatCode="yyyy\-mm\-dd"/>
    </dxf>
    <dxf>
      <numFmt numFmtId="178" formatCode="yyyy\-mm\-dd"/>
    </dxf>
    <dxf>
      <fill>
        <patternFill patternType="solid">
          <bgColor rgb="FFFF99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www.wps.cn/officeDocument/2023/relationships/customStorage" Target="customStorage/customStorage.xml"/><Relationship Id="rId18" Type="http://schemas.openxmlformats.org/officeDocument/2006/relationships/styles" Target="styles.xml"/><Relationship Id="rId17" Type="http://schemas.openxmlformats.org/officeDocument/2006/relationships/sheetMetadata" Target="metadata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476250</xdr:colOff>
      <xdr:row>3</xdr:row>
      <xdr:rowOff>133350</xdr:rowOff>
    </xdr:from>
    <xdr:to>
      <xdr:col>11</xdr:col>
      <xdr:colOff>552450</xdr:colOff>
      <xdr:row>22</xdr:row>
      <xdr:rowOff>141605</xdr:rowOff>
    </xdr:to>
    <xdr:sp>
      <xdr:nvSpPr>
        <xdr:cNvPr id="2" name="文本框 1"/>
        <xdr:cNvSpPr txBox="1"/>
      </xdr:nvSpPr>
      <xdr:spPr>
        <a:xfrm>
          <a:off x="1847850" y="647700"/>
          <a:ext cx="6248400" cy="326580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 b="1"/>
            <a:t>=IF(</a:t>
          </a:r>
          <a:endParaRPr lang="zh-CN" altLang="en-US" sz="1100" b="1"/>
        </a:p>
        <a:p>
          <a:pPr algn="l"/>
          <a:r>
            <a:rPr lang="zh-CN" altLang="en-US" sz="1100" b="1"/>
            <a:t>   INDIRECT("A"&amp;ROW())="",</a:t>
          </a:r>
          <a:endParaRPr lang="zh-CN" altLang="en-US" sz="1100" b="1"/>
        </a:p>
        <a:p>
          <a:pPr algn="l"/>
          <a:r>
            <a:rPr lang="zh-CN" altLang="en-US" sz="1100" b="1"/>
            <a:t>   "",</a:t>
          </a:r>
          <a:endParaRPr lang="zh-CN" altLang="en-US" sz="1100" b="1"/>
        </a:p>
        <a:p>
          <a:pPr algn="l"/>
          <a:r>
            <a:rPr lang="zh-CN" altLang="en-US" sz="1100" b="1"/>
            <a:t>   IFERROR(</a:t>
          </a:r>
          <a:endParaRPr lang="zh-CN" altLang="en-US" sz="1100" b="1"/>
        </a:p>
        <a:p>
          <a:pPr algn="l"/>
          <a:r>
            <a:rPr lang="zh-CN" altLang="en-US" sz="1100" b="1"/>
            <a:t>      TOROW(</a:t>
          </a:r>
          <a:endParaRPr lang="zh-CN" altLang="en-US" sz="1100" b="1"/>
        </a:p>
        <a:p>
          <a:pPr algn="l"/>
          <a:r>
            <a:rPr lang="zh-CN" altLang="en-US" sz="1100" b="1"/>
            <a:t>         FILTER(供应商与部门对照表!$B$1:$B$399, 供应商与部门对照表!$A$1:$A$399=INDIRECT("A"&amp;ROW()))</a:t>
          </a:r>
          <a:endParaRPr lang="zh-CN" altLang="en-US" sz="1100" b="1"/>
        </a:p>
        <a:p>
          <a:pPr algn="l"/>
          <a:r>
            <a:rPr lang="zh-CN" altLang="en-US" sz="1100" b="1"/>
            <a:t>      ),</a:t>
          </a:r>
          <a:endParaRPr lang="zh-CN" altLang="en-US" sz="1100" b="1"/>
        </a:p>
        <a:p>
          <a:pPr algn="l"/>
          <a:r>
            <a:rPr lang="zh-CN" altLang="en-US" sz="1100" b="1"/>
            <a:t>      ""</a:t>
          </a:r>
          <a:endParaRPr lang="zh-CN" altLang="en-US" sz="1100" b="1"/>
        </a:p>
        <a:p>
          <a:pPr algn="l"/>
          <a:r>
            <a:rPr lang="zh-CN" altLang="en-US" sz="1100" b="1"/>
            <a:t>   )</a:t>
          </a:r>
          <a:endParaRPr lang="zh-CN" altLang="en-US" sz="1100" b="1"/>
        </a:p>
        <a:p>
          <a:pPr algn="l"/>
          <a:r>
            <a:rPr lang="zh-CN" altLang="en-US" sz="1100" b="1"/>
            <a:t>)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 b="1"/>
            <a:t>=IF(INDIRECT("A"&amp;ROW())="","",IFERROR(TOROW(FILTER(供应商与部门对照表!$B$1:$B$399,供应商与部门对照表!$A$1:$A$399=INDIRECT("A"&amp;ROW()))),""))</a:t>
          </a:r>
          <a:endParaRPr lang="zh-CN" altLang="en-US" sz="1100" b="1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6</xdr:row>
      <xdr:rowOff>114300</xdr:rowOff>
    </xdr:from>
    <xdr:to>
      <xdr:col>20</xdr:col>
      <xdr:colOff>428625</xdr:colOff>
      <xdr:row>14</xdr:row>
      <xdr:rowOff>85725</xdr:rowOff>
    </xdr:to>
    <xdr:sp>
      <xdr:nvSpPr>
        <xdr:cNvPr id="3" name="文本框 2"/>
        <xdr:cNvSpPr txBox="1"/>
      </xdr:nvSpPr>
      <xdr:spPr>
        <a:xfrm>
          <a:off x="8915400" y="1143000"/>
          <a:ext cx="5229225" cy="13430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=IF(I5="", "", IFERROR(E5, ""))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 b="1"/>
            <a:t>=IF(INDEX(I:I,ROW())="", "", IFERROR(INDEX(E:E,ROW()), ""))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17</xdr:row>
      <xdr:rowOff>104775</xdr:rowOff>
    </xdr:from>
    <xdr:to>
      <xdr:col>23</xdr:col>
      <xdr:colOff>245110</xdr:colOff>
      <xdr:row>32</xdr:row>
      <xdr:rowOff>18415</xdr:rowOff>
    </xdr:to>
    <xdr:sp>
      <xdr:nvSpPr>
        <xdr:cNvPr id="4" name="文本框 3"/>
        <xdr:cNvSpPr txBox="1"/>
      </xdr:nvSpPr>
      <xdr:spPr>
        <a:xfrm>
          <a:off x="8915400" y="3019425"/>
          <a:ext cx="7103110" cy="248539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endParaRPr lang="zh-CN" altLang="en-US" sz="1100">
            <a:latin typeface="Arial Unicode MS" panose="020B0604020202020204" pitchFamily="2" charset="-122"/>
            <a:ea typeface="Arial Unicode MS" panose="020B0604020202020204" pitchFamily="2" charset="-122"/>
            <a:cs typeface="Arial Unicode MS" panose="020B0604020202020204" pitchFamily="2" charset="-122"/>
          </a:endParaRPr>
        </a:p>
        <a:p>
          <a:pPr algn="l"/>
          <a:r>
            <a:rPr lang="zh-CN" altLang="en-US" sz="1100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=供应商与部门对照表!$B$2:$B$</a:t>
          </a:r>
          <a:r>
            <a:rPr lang="en-US" altLang="zh-CN" sz="1100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399</a:t>
          </a:r>
          <a:endParaRPr lang="en-US" altLang="zh-CN" sz="1100">
            <a:latin typeface="Arial Unicode MS" panose="020B0604020202020204" pitchFamily="2" charset="-122"/>
            <a:ea typeface="Arial Unicode MS" panose="020B0604020202020204" pitchFamily="2" charset="-122"/>
            <a:cs typeface="Arial Unicode MS" panose="020B0604020202020204" pitchFamily="2" charset="-122"/>
          </a:endParaRPr>
        </a:p>
        <a:p>
          <a:pPr algn="l"/>
          <a:endParaRPr lang="en-US" altLang="zh-CN" sz="1100">
            <a:latin typeface="Arial Unicode MS" panose="020B0604020202020204" pitchFamily="2" charset="-122"/>
            <a:ea typeface="Arial Unicode MS" panose="020B0604020202020204" pitchFamily="2" charset="-122"/>
            <a:cs typeface="Arial Unicode MS" panose="020B0604020202020204" pitchFamily="2" charset="-122"/>
          </a:endParaRPr>
        </a:p>
        <a:p>
          <a:pPr algn="l"/>
          <a:endParaRPr lang="en-US" altLang="zh-CN" sz="1100">
            <a:latin typeface="Arial Unicode MS" panose="020B0604020202020204" pitchFamily="2" charset="-122"/>
            <a:ea typeface="Arial Unicode MS" panose="020B0604020202020204" pitchFamily="2" charset="-122"/>
            <a:cs typeface="Arial Unicode MS" panose="020B0604020202020204" pitchFamily="2" charset="-122"/>
          </a:endParaRPr>
        </a:p>
        <a:p>
          <a:pPr algn="l"/>
          <a:r>
            <a:rPr lang="zh-CN" altLang="en-US" sz="1100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计算除税价格</a:t>
          </a:r>
          <a:endParaRPr lang="zh-CN" altLang="en-US" sz="1100">
            <a:latin typeface="Arial Unicode MS" panose="020B0604020202020204" pitchFamily="2" charset="-122"/>
            <a:ea typeface="Arial Unicode MS" panose="020B0604020202020204" pitchFamily="2" charset="-122"/>
            <a:cs typeface="Arial Unicode MS" panose="020B0604020202020204" pitchFamily="2" charset="-122"/>
          </a:endParaRPr>
        </a:p>
        <a:p>
          <a:pPr algn="l"/>
          <a:endParaRPr lang="en-US" altLang="zh-CN" sz="1100">
            <a:latin typeface="Arial Unicode MS" panose="020B0604020202020204" pitchFamily="2" charset="-122"/>
            <a:ea typeface="Arial Unicode MS" panose="020B0604020202020204" pitchFamily="2" charset="-122"/>
            <a:cs typeface="Arial Unicode MS" panose="020B0604020202020204" pitchFamily="2" charset="-122"/>
          </a:endParaRPr>
        </a:p>
        <a:p>
          <a:pPr algn="l"/>
          <a:r>
            <a:rPr lang="en-US" altLang="zh-CN" sz="1100" b="1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=IF(ISNUMBER(INDEX(E:E,ROW())), INDEX(E:E,ROW()) - INDEX(F:F,ROW()) - INDEX(G:G,ROW()), "")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/>
            <a:t>yyyy-mm-dd</a:t>
          </a:r>
          <a:endParaRPr lang="en-US" altLang="zh-CN" sz="1100" b="1"/>
        </a:p>
      </xdr:txBody>
    </xdr:sp>
    <xdr:clientData/>
  </xdr:twoCellAnchor>
  <xdr:twoCellAnchor>
    <xdr:from>
      <xdr:col>2</xdr:col>
      <xdr:colOff>419100</xdr:colOff>
      <xdr:row>24</xdr:row>
      <xdr:rowOff>9525</xdr:rowOff>
    </xdr:from>
    <xdr:to>
      <xdr:col>11</xdr:col>
      <xdr:colOff>504190</xdr:colOff>
      <xdr:row>31</xdr:row>
      <xdr:rowOff>85090</xdr:rowOff>
    </xdr:to>
    <xdr:sp>
      <xdr:nvSpPr>
        <xdr:cNvPr id="5" name="文本框 4"/>
        <xdr:cNvSpPr txBox="1"/>
      </xdr:nvSpPr>
      <xdr:spPr>
        <a:xfrm>
          <a:off x="1790700" y="4124325"/>
          <a:ext cx="6257290" cy="1275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 b="1" u="sng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r>
            <a:rPr lang="zh-CN" altLang="en-US" sz="1100" b="1" u="sng">
              <a:latin typeface="Arial Unicode MS" panose="020B0604020202020204" pitchFamily="2" charset="-122"/>
              <a:ea typeface="Arial Unicode MS" panose="020B0604020202020204" pitchFamily="2" charset="-122"/>
            </a:rPr>
            <a:t>银行对账单信息核对</a:t>
          </a:r>
          <a:endParaRPr lang="zh-CN" altLang="en-US" sz="1100" b="1"/>
        </a:p>
        <a:p>
          <a:pPr algn="l"/>
          <a:endParaRPr lang="zh-CN" altLang="en-US" sz="1100" b="1"/>
        </a:p>
        <a:p>
          <a:pPr algn="l"/>
          <a:r>
            <a:rPr lang="zh-CN" altLang="en-US" sz="1100"/>
            <a:t>=XLOOKUP(I</a:t>
          </a:r>
          <a:r>
            <a:rPr lang="en-US" altLang="zh-CN" sz="1100"/>
            <a:t>2</a:t>
          </a:r>
          <a:r>
            <a:rPr lang="zh-CN" altLang="en-US" sz="1100"/>
            <a:t>&amp;"-"&amp;K</a:t>
          </a:r>
          <a:r>
            <a:rPr lang="en-US" altLang="zh-CN" sz="1100"/>
            <a:t>2</a:t>
          </a:r>
          <a:r>
            <a:rPr lang="zh-CN" altLang="en-US" sz="1100"/>
            <a:t>,银行对账信息!J:J,银行对账信息!H:H,"")</a:t>
          </a:r>
          <a:endParaRPr lang="zh-CN" altLang="en-US" sz="1100" b="1"/>
        </a:p>
        <a:p>
          <a:pPr algn="l"/>
          <a:endParaRPr lang="zh-CN" altLang="en-US" sz="1100" b="1"/>
        </a:p>
        <a:p>
          <a:pPr algn="l"/>
          <a:r>
            <a:rPr lang="zh-CN" altLang="en-US" sz="1100" b="1"/>
            <a:t>=XLOOKUP(INDEX(I:I,ROW())&amp;"-"&amp;INDEX(K:K,ROW()), 银行对账信息!J:J, 银行对账信息!H:H, "")</a:t>
          </a:r>
          <a:endParaRPr lang="zh-CN" altLang="en-US" sz="1100" b="1"/>
        </a:p>
        <a:p>
          <a:pPr algn="l"/>
          <a:endParaRPr lang="zh-CN" altLang="en-US" sz="1100" b="1"/>
        </a:p>
      </xdr:txBody>
    </xdr:sp>
    <xdr:clientData/>
  </xdr:twoCellAnchor>
  <xdr:twoCellAnchor>
    <xdr:from>
      <xdr:col>2</xdr:col>
      <xdr:colOff>390525</xdr:colOff>
      <xdr:row>32</xdr:row>
      <xdr:rowOff>76200</xdr:rowOff>
    </xdr:from>
    <xdr:to>
      <xdr:col>14</xdr:col>
      <xdr:colOff>132715</xdr:colOff>
      <xdr:row>54</xdr:row>
      <xdr:rowOff>55245</xdr:rowOff>
    </xdr:to>
    <xdr:sp>
      <xdr:nvSpPr>
        <xdr:cNvPr id="6" name="文本框 5"/>
        <xdr:cNvSpPr txBox="1"/>
      </xdr:nvSpPr>
      <xdr:spPr>
        <a:xfrm>
          <a:off x="1762125" y="5562600"/>
          <a:ext cx="7971790" cy="375094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en-US" altLang="zh-CN" sz="1400" b="1" u="sng">
              <a:latin typeface="Arial Unicode MS" panose="020B0604020202020204" pitchFamily="2" charset="-122"/>
              <a:ea typeface="Arial Unicode MS" panose="020B0604020202020204" pitchFamily="2" charset="-122"/>
            </a:rPr>
            <a:t>sui</a:t>
          </a:r>
          <a:r>
            <a:rPr lang="zh-CN" altLang="en-US" sz="1400" b="1" u="sng">
              <a:latin typeface="Arial Unicode MS" panose="020B0604020202020204" pitchFamily="2" charset="-122"/>
              <a:ea typeface="Arial Unicode MS" panose="020B0604020202020204" pitchFamily="2" charset="-122"/>
            </a:rPr>
            <a:t>姐对账单格式</a:t>
          </a:r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r>
            <a:rPr lang="zh-CN" altLang="en-US" sz="1100">
              <a:latin typeface="Arial Unicode MS" panose="020B0604020202020204" pitchFamily="2" charset="-122"/>
              <a:ea typeface="Arial Unicode MS" panose="020B0604020202020204" pitchFamily="2" charset="-122"/>
            </a:rPr>
            <a:t>=IF(D6="", "", IF(LEFT(UPPER(TRIM(D6)),3)="CHE", IFERROR(TRIM(RIGHT(D6, LEN(D6) - FIND("-", D6))), D6), D6))</a:t>
          </a:r>
          <a:endParaRPr lang="zh-CN" altLang="en-US" sz="1100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r>
            <a:rPr lang="zh-CN" altLang="en-US" sz="1100" b="1">
              <a:latin typeface="Arial Unicode MS" panose="020B0604020202020204" pitchFamily="2" charset="-122"/>
              <a:ea typeface="Arial Unicode MS" panose="020B0604020202020204" pitchFamily="2" charset="-122"/>
            </a:rPr>
            <a:t>=IF(A2="", "", IF(LEFT(UPPER(TRIM(A2)),3)="CHE", IFERROR(TRIM(RIGHT(A2, LEN(A2) - FIND("-", A2))), A2), A2))</a:t>
          </a:r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r>
            <a:rPr lang="zh-CN" altLang="en-US" sz="1100" b="1">
              <a:latin typeface="Arial Unicode MS" panose="020B0604020202020204" pitchFamily="2" charset="-122"/>
              <a:ea typeface="Arial Unicode MS" panose="020B0604020202020204" pitchFamily="2" charset="-122"/>
            </a:rPr>
            <a:t>=IF(INDEX(D:D,ROW())="", "", IF(LEFT(UPPER(TRIM(INDEX(D:D,ROW()))),3)="CHE", IFERROR(TRIM(RIGHT(INDEX(D:D,ROW()), LEN(INDEX(D:D,ROW()) - FIND("-", INDEX(D:D,ROW()))))), INDEX(D:D,ROW())), INDEX(D:D,ROW())))</a:t>
          </a:r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r>
            <a:rPr lang="zh-CN" altLang="en-US" sz="1100">
              <a:latin typeface="Arial Unicode MS" panose="020B0604020202020204" pitchFamily="2" charset="-122"/>
              <a:ea typeface="Arial Unicode MS" panose="020B0604020202020204" pitchFamily="2" charset="-122"/>
            </a:rPr>
            <a:t>=XLOOKUP(E6&amp;"-"&amp;TEXT(H6,"0.00"),银对!K:K,银对!H:H,"")</a:t>
          </a:r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r>
            <a:rPr lang="zh-CN" altLang="en-US" sz="1100" b="1">
              <a:latin typeface="Arial Unicode MS" panose="020B0604020202020204" pitchFamily="2" charset="-122"/>
              <a:ea typeface="Arial Unicode MS" panose="020B0604020202020204" pitchFamily="2" charset="-122"/>
            </a:rPr>
            <a:t>=XLOOKUP(INDEX(E:E,ROW())&amp;"-"&amp;TEXT(INDEX(H:H,ROW()),"0.00"),银对!K:K,银对!H:H,"")</a:t>
          </a:r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r>
            <a:rPr lang="zh-CN" altLang="en-US" sz="1100">
              <a:latin typeface="Arial Unicode MS" panose="020B0604020202020204" pitchFamily="2" charset="-122"/>
              <a:ea typeface="Arial Unicode MS" panose="020B0604020202020204" pitchFamily="2" charset="-122"/>
            </a:rPr>
            <a:t>=XLOOKUP(E6&amp;"-"&amp;TEXT(H6,"0.00"),银对!K:K,银对!I:I,"")</a:t>
          </a:r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r>
            <a:rPr lang="zh-CN" altLang="en-US" sz="1100" b="1">
              <a:latin typeface="Arial Unicode MS" panose="020B0604020202020204" pitchFamily="2" charset="-122"/>
              <a:ea typeface="Arial Unicode MS" panose="020B0604020202020204" pitchFamily="2" charset="-122"/>
            </a:rPr>
            <a:t>=XLOOKUP(INDEX(E:E,ROW())&amp;"-"&amp;TEXT(INDEX(H:H,ROW()),"0.00"),银对!K:K,银对!I:I,"")</a:t>
          </a:r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endParaRPr lang="zh-CN" altLang="en-US" sz="1100" b="1">
            <a:latin typeface="Arial Unicode MS" panose="020B0604020202020204" pitchFamily="2" charset="-122"/>
            <a:ea typeface="Arial Unicode MS" panose="020B0604020202020204" pitchFamily="2" charset="-122"/>
          </a:endParaRPr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523875</xdr:colOff>
      <xdr:row>34</xdr:row>
      <xdr:rowOff>57150</xdr:rowOff>
    </xdr:from>
    <xdr:to>
      <xdr:col>25</xdr:col>
      <xdr:colOff>161290</xdr:colOff>
      <xdr:row>44</xdr:row>
      <xdr:rowOff>47625</xdr:rowOff>
    </xdr:to>
    <xdr:sp>
      <xdr:nvSpPr>
        <xdr:cNvPr id="7" name="文本框 6"/>
        <xdr:cNvSpPr txBox="1"/>
      </xdr:nvSpPr>
      <xdr:spPr>
        <a:xfrm>
          <a:off x="10125075" y="5886450"/>
          <a:ext cx="7181215" cy="17049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 u="sng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检测</a:t>
          </a:r>
          <a:r>
            <a:rPr lang="en-US" altLang="zh-CN" sz="1100" b="1" u="sng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 </a:t>
          </a:r>
          <a:r>
            <a:rPr lang="zh-CN" altLang="en-US" sz="1100" b="1" u="sng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开支票日期</a:t>
          </a:r>
          <a:r>
            <a:rPr lang="en-US" altLang="zh-CN" sz="1100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 </a:t>
          </a:r>
          <a:r>
            <a:rPr lang="zh-CN" altLang="en-US" sz="1100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是否</a:t>
          </a:r>
          <a:r>
            <a:rPr lang="en-US" altLang="zh-CN" sz="1100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 </a:t>
          </a:r>
          <a:r>
            <a:rPr lang="zh-CN" altLang="en-US" sz="1100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小于</a:t>
          </a:r>
          <a:r>
            <a:rPr lang="en-US" altLang="zh-CN" sz="1100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 </a:t>
          </a:r>
          <a:r>
            <a:rPr lang="zh-CN" altLang="en-US" sz="1100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发票日期，若小于，则为错误，标注为</a:t>
          </a:r>
          <a:r>
            <a:rPr lang="en-US" altLang="zh-CN" sz="1100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1</a:t>
          </a:r>
          <a:r>
            <a:rPr lang="zh-CN" altLang="en-US" sz="1100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，进行检查修改</a:t>
          </a:r>
          <a:endParaRPr lang="zh-CN" altLang="en-US" sz="1100">
            <a:latin typeface="Arial Unicode MS" panose="020B0604020202020204" pitchFamily="2" charset="-122"/>
            <a:ea typeface="Arial Unicode MS" panose="020B0604020202020204" pitchFamily="2" charset="-122"/>
            <a:cs typeface="Arial Unicode MS" panose="020B0604020202020204" pitchFamily="2" charset="-122"/>
          </a:endParaRPr>
        </a:p>
        <a:p>
          <a:pPr algn="l"/>
          <a:endParaRPr lang="zh-CN" altLang="en-US" sz="1100">
            <a:latin typeface="Arial Unicode MS" panose="020B0604020202020204" pitchFamily="2" charset="-122"/>
            <a:ea typeface="Arial Unicode MS" panose="020B0604020202020204" pitchFamily="2" charset="-122"/>
            <a:cs typeface="Arial Unicode MS" panose="020B0604020202020204" pitchFamily="2" charset="-122"/>
          </a:endParaRPr>
        </a:p>
        <a:p>
          <a:pPr algn="l"/>
          <a:r>
            <a:rPr lang="zh-CN" altLang="en-US" sz="1100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=IF(AND(ISNUMBER(L1), L1&lt;D1), 1, "")</a:t>
          </a:r>
          <a:endParaRPr lang="zh-CN" altLang="en-US" sz="1100">
            <a:latin typeface="Arial Unicode MS" panose="020B0604020202020204" pitchFamily="2" charset="-122"/>
            <a:ea typeface="Arial Unicode MS" panose="020B0604020202020204" pitchFamily="2" charset="-122"/>
            <a:cs typeface="Arial Unicode MS" panose="020B0604020202020204" pitchFamily="2" charset="-122"/>
          </a:endParaRPr>
        </a:p>
        <a:p>
          <a:pPr algn="l"/>
          <a:endParaRPr lang="zh-CN" altLang="en-US" sz="1100">
            <a:latin typeface="Arial Unicode MS" panose="020B0604020202020204" pitchFamily="2" charset="-122"/>
            <a:ea typeface="Arial Unicode MS" panose="020B0604020202020204" pitchFamily="2" charset="-122"/>
            <a:cs typeface="Arial Unicode MS" panose="020B0604020202020204" pitchFamily="2" charset="-122"/>
          </a:endParaRPr>
        </a:p>
        <a:p>
          <a:pPr algn="l"/>
          <a:endParaRPr lang="zh-CN" altLang="en-US" sz="1100">
            <a:latin typeface="Arial Unicode MS" panose="020B0604020202020204" pitchFamily="2" charset="-122"/>
            <a:ea typeface="Arial Unicode MS" panose="020B0604020202020204" pitchFamily="2" charset="-122"/>
            <a:cs typeface="Arial Unicode MS" panose="020B0604020202020204" pitchFamily="2" charset="-122"/>
          </a:endParaRPr>
        </a:p>
        <a:p>
          <a:pPr algn="l"/>
          <a:r>
            <a:rPr lang="zh-CN" altLang="en-US" sz="1100" b="1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=IF(AND(ISNUMBER(INDIRECT("L"&amp;ROW())), INDIRECT("L"&amp;ROW()) &lt; INDIRECT("D"&amp;ROW())), 1, "")</a:t>
          </a:r>
          <a:endParaRPr lang="zh-CN" altLang="en-US" sz="1100">
            <a:latin typeface="Arial Unicode MS" panose="020B0604020202020204" pitchFamily="2" charset="-122"/>
            <a:ea typeface="Arial Unicode MS" panose="020B0604020202020204" pitchFamily="2" charset="-122"/>
            <a:cs typeface="Arial Unicode MS" panose="020B0604020202020204" pitchFamily="2" charset="-122"/>
          </a:endParaRPr>
        </a:p>
        <a:p>
          <a:pPr algn="l"/>
          <a:endParaRPr lang="zh-CN" altLang="en-US" sz="1100">
            <a:latin typeface="Arial Unicode MS" panose="020B0604020202020204" pitchFamily="2" charset="-122"/>
            <a:ea typeface="Arial Unicode MS" panose="020B0604020202020204" pitchFamily="2" charset="-122"/>
            <a:cs typeface="Arial Unicode MS" panose="020B0604020202020204" pitchFamily="2" charset="-122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77.5501851852" refreshedBy="whyxinya" recordCount="1126">
  <cacheSource type="worksheet">
    <worksheetSource ref="A1:P1048576" sheet="数据源"/>
  </cacheSource>
  <cacheFields count="15">
    <cacheField name="公司名称" numFmtId="0">
      <sharedItems containsBlank="1" count="37">
        <s v="Pan Asia"/>
        <s v="TSI"/>
        <s v="TI 泰联"/>
        <s v="Yung soon Farm"/>
        <s v="Marché New MS"/>
        <s v="Courchesne"/>
        <s v="Canada Herb"/>
        <s v="Bono"/>
        <s v="Midland"/>
        <s v="Les Brasseurs du Nord(Boréale)"/>
        <s v="Chenail"/>
        <s v="ALEX COULOMBE"/>
        <s v="Saputo"/>
        <s v="Aliments ARES"/>
        <s v="JFC"/>
        <s v="Manley Sales"/>
        <s v="Consco"/>
        <s v="Guan's mushroom"/>
        <s v="Maila"/>
        <s v="Kam Wah"/>
        <s v="Damen"/>
        <s v="Alimentarus"/>
        <s v="Sunrise Soya Foods"/>
        <s v="SLEEMAN"/>
        <s v="Wah Teng"/>
        <s v="Best choice meat"/>
        <s v="Great Lake Seafood"/>
        <s v="J.L Trading"/>
        <s v="Choy Foong"/>
        <s v="Asie Montreal"/>
        <s v="MS TRT"/>
        <s v="MS MTL"/>
        <s v="Five continents"/>
        <s v="Young&amp;Young"/>
        <s v="New Pao Tau"/>
        <s v="CHERY"/>
        <m/>
      </sharedItems>
    </cacheField>
    <cacheField name="部门" numFmtId="0">
      <sharedItems containsBlank="1" count="12">
        <s v="杂货"/>
        <s v="菜部"/>
        <s v="冻部"/>
        <s v="金"/>
        <s v="牛奶生鲜"/>
        <s v="肉部"/>
        <s v="厨房"/>
        <s v="酒水"/>
        <s v="运输"/>
        <s v="设备工具"/>
        <s v=""/>
        <m/>
      </sharedItems>
    </cacheField>
    <cacheField name="发票号" numFmtId="49">
      <sharedItems containsBlank="1" containsNumber="1" containsInteger="1" containsMixedTypes="1" count="116">
        <s v="2504-20783"/>
        <n v="103247"/>
        <n v="103430"/>
        <n v="474236"/>
        <s v="092894"/>
        <s v="6107"/>
        <s v="NC00514554"/>
        <s v="277309"/>
        <s v="NC6161026"/>
        <s v="NC6161009"/>
        <s v="NC6161735"/>
        <s v="629143"/>
        <s v="NC11824268"/>
        <s v="11824269"/>
        <s v="1675652"/>
        <s v="1011967372"/>
        <s v="4009272074"/>
        <n v="4009289601"/>
        <n v="1181816724"/>
        <s v="1419490"/>
        <n v="1419491"/>
        <s v="092865"/>
        <n v="2686894"/>
        <s v="178304"/>
        <s v="178305"/>
        <s v="221236"/>
        <s v="00113738"/>
        <s v="3175"/>
        <s v="25226719"/>
        <s v="6160210"/>
        <s v="6159778"/>
        <s v="6159137"/>
        <s v="000004498"/>
        <s v="164128"/>
        <s v="33142"/>
        <s v="NC368956"/>
        <s v="72135"/>
        <s v="5068324"/>
        <s v="NC8018362"/>
        <s v="WT/024096"/>
        <s v="27306"/>
        <s v="132383"/>
        <s v="132382"/>
        <s v="132381"/>
        <s v="IB25000000492"/>
        <s v="IB25000000643"/>
        <s v="0000143146"/>
        <s v="204400"/>
        <s v="234621"/>
        <s v="RBC-Sept16/24"/>
        <s v="234846"/>
        <s v="RBC-Sept26/2024"/>
        <s v="235010"/>
        <s v="235266"/>
        <s v="235429"/>
        <s v="Ck#513"/>
        <s v="235555"/>
        <s v="235717"/>
        <s v="236038"/>
        <s v="RBC-Nov22/24"/>
        <s v="236215"/>
        <s v="236391"/>
        <s v="RBC-Dec10/2024"/>
        <s v="236762"/>
        <s v="237006"/>
        <s v="CK#594"/>
        <s v="237206"/>
        <s v="237549"/>
        <s v="237751"/>
        <s v="238099"/>
        <s v="238278"/>
        <s v="238431"/>
        <s v="238594"/>
        <s v="Ck#895"/>
        <s v="238614"/>
        <s v="238762"/>
        <s v="Ck#982"/>
        <s v="239100"/>
        <s v="Ck#989"/>
        <s v="239299"/>
        <s v="239708"/>
        <s v="Ck#1146"/>
        <s v="240056"/>
        <s v="375415"/>
        <s v="53456"/>
        <s v="53524"/>
        <s v="376446"/>
        <s v="53573"/>
        <s v="378215"/>
        <s v="378082"/>
        <s v="378967"/>
        <s v="380047"/>
        <s v="380984"/>
        <s v="381451"/>
        <s v="382882"/>
        <s v="382046"/>
        <s v="382319"/>
        <s v="383510"/>
        <s v="383218"/>
        <s v="383849"/>
        <s v="54450"/>
        <s v="54540"/>
        <s v="54593"/>
        <s v="54652"/>
        <s v="384464"/>
        <s v="NC925040064"/>
        <s v="53063829"/>
        <s v="A14105"/>
        <s v="2690022"/>
        <s v="2690027"/>
        <s v="2690028"/>
        <s v="2690129"/>
        <s v="2719"/>
        <s v="6161822"/>
        <s v="165021"/>
        <m/>
      </sharedItems>
    </cacheField>
    <cacheField name="发票日期" numFmtId="178">
      <sharedItems containsString="0" containsBlank="1" containsNonDate="0" containsDate="1" minDate="2024-09-11T00:00:00" maxDate="2025-04-29T00:00:00" count="62">
        <d v="2025-04-24T00:00:00"/>
        <d v="2025-04-17T00:00:00"/>
        <d v="2025-04-10T00:00:00"/>
        <d v="2025-04-22T00:00:00"/>
        <d v="2025-04-21T00:00:00"/>
        <d v="2025-04-19T00:00:00"/>
        <d v="2025-04-28T00:00:00"/>
        <d v="2025-04-25T00:00:00"/>
        <d v="2025-04-18T00:00:00"/>
        <d v="2025-04-23T00:00:00"/>
        <d v="2025-02-13T00:00:00"/>
        <d v="2025-03-03T00:00:00"/>
        <d v="2024-09-13T00:00:00"/>
        <d v="2024-09-16T00:00:00"/>
        <d v="2024-09-24T00:00:00"/>
        <d v="2024-09-26T00:00:00"/>
        <d v="2024-10-02T00:00:00"/>
        <d v="2024-10-17T00:00:00"/>
        <d v="2024-10-25T00:00:00"/>
        <d v="2024-10-30T00:00:00"/>
        <d v="2024-11-01T00:00:00"/>
        <d v="2024-11-08T00:00:00"/>
        <d v="2024-11-19T00:00:00"/>
        <d v="2024-11-22T00:00:00"/>
        <d v="2024-11-26T00:00:00"/>
        <d v="2024-12-03T00:00:00"/>
        <d v="2024-12-10T00:00:00"/>
        <d v="2024-12-17T00:00:00"/>
        <d v="2024-12-24T00:00:00"/>
        <d v="2024-12-27T00:00:00"/>
        <d v="2024-12-31T00:00:00"/>
        <d v="2025-01-14T00:00:00"/>
        <d v="2025-01-21T00:00:00"/>
        <d v="2025-02-04T00:00:00"/>
        <d v="2025-02-11T00:00:00"/>
        <d v="2025-02-21T00:00:00"/>
        <d v="2025-02-25T00:00:00"/>
        <d v="2025-02-27T00:00:00"/>
        <d v="2025-03-06T00:00:00"/>
        <d v="2025-03-11T00:00:00"/>
        <d v="2025-03-20T00:00:00"/>
        <d v="2025-03-27T00:00:00"/>
        <d v="2024-09-11T00:00:00"/>
        <d v="2024-09-25T00:00:00"/>
        <d v="2024-10-04T00:00:00"/>
        <d v="2024-10-24T00:00:00"/>
        <d v="2024-11-15T00:00:00"/>
        <d v="2024-11-12T00:00:00"/>
        <d v="2024-12-02T00:00:00"/>
        <d v="2025-01-18T00:00:00"/>
        <d v="2025-01-29T00:00:00"/>
        <d v="2025-03-05T00:00:00"/>
        <d v="2025-02-12T00:00:00"/>
        <d v="2025-02-19T00:00:00"/>
        <d v="2025-03-19T00:00:00"/>
        <d v="2025-03-12T00:00:00"/>
        <d v="2025-03-26T00:00:00"/>
        <d v="2025-04-02T00:00:00"/>
        <d v="2025-04-09T00:00:00"/>
        <d v="2025-04-29T00:00:00"/>
        <d v="2025-04-26T00:00:00"/>
        <m/>
      </sharedItems>
    </cacheField>
    <cacheField name="发票金额" numFmtId="2">
      <sharedItems containsString="0" containsBlank="1" containsNumber="1" minValue="-1111.06" maxValue="14759.3" count="102">
        <n v="14759.3"/>
        <n v="2844"/>
        <n v="6092.6"/>
        <n v="4183.26"/>
        <n v="1583"/>
        <n v="1360"/>
        <n v="-165"/>
        <n v="1732.45"/>
        <n v="-280"/>
        <n v="-322"/>
        <n v="-412"/>
        <n v="3159.5"/>
        <n v="-145.22"/>
        <n v="825.07"/>
        <n v="2259"/>
        <n v="0"/>
        <n v="1535.36"/>
        <n v="916.11"/>
        <n v="141.42"/>
        <n v="500"/>
        <n v="3116.37"/>
        <n v="727"/>
        <n v="632"/>
        <n v="1970.75"/>
        <n v="4652.72"/>
        <n v="1089.6"/>
        <n v="3528.13"/>
        <n v="2815"/>
        <n v="4428"/>
        <n v="2976"/>
        <n v="5003.5"/>
        <n v="4587.5"/>
        <n v="11944.33"/>
        <n v="910.68"/>
        <n v="11897.77"/>
        <n v="-292"/>
        <n v="1873.15"/>
        <n v="2852.71"/>
        <n v="-1111.06"/>
        <n v="5390"/>
        <n v="3499.48"/>
        <n v="300"/>
        <n v="2759.5"/>
        <n v="2122"/>
        <n v="5435.52"/>
        <n v="3280.4"/>
        <n v="3777"/>
        <n v="12278.05"/>
        <n v="2600"/>
        <n v="5507"/>
        <n v="1396"/>
        <n v="2625"/>
        <n v="2336"/>
        <n v="4227"/>
        <n v="4222"/>
        <n v="6032"/>
        <n v="1925"/>
        <n v="4804"/>
        <n v="2689"/>
        <n v="2579"/>
        <n v="3589"/>
        <n v="3333"/>
        <n v="2657"/>
        <n v="2485"/>
        <n v="2026"/>
        <n v="5347"/>
        <n v="1036"/>
        <n v="3400"/>
        <n v="4176"/>
        <n v="6707"/>
        <n v="5764"/>
        <n v="5077"/>
        <n v="3765"/>
        <n v="1562"/>
        <n v="675"/>
        <n v="810"/>
        <n v="650"/>
        <n v="2223"/>
        <n v="2663.85"/>
        <n v="1100"/>
        <n v="396"/>
        <n v="860"/>
        <n v="5677"/>
        <n v="1729"/>
        <n v="1743"/>
        <n v="1053.5"/>
        <n v="320"/>
        <n v="552"/>
        <n v="135"/>
        <n v="270"/>
        <n v="688.5"/>
        <n v="-180.4"/>
        <n v="5884.17"/>
        <n v="1356"/>
        <n v="7495.12"/>
        <n v="5843.52"/>
        <n v="108"/>
        <n v="2036.37"/>
        <n v="2069.55"/>
        <n v="8890"/>
        <n v="946.68"/>
        <m/>
      </sharedItems>
    </cacheField>
    <cacheField name="TPS" numFmtId="2">
      <sharedItems containsString="0" containsBlank="1" containsNumber="1" minValue="-48.32" maxValue="156" count="18">
        <n v="30.75"/>
        <n v="0"/>
        <n v="3.82"/>
        <n v="32.5"/>
        <n v="-5.95"/>
        <n v="34.05"/>
        <n v="6.59"/>
        <n v="0.15"/>
        <n v="6.15"/>
        <n v="124.43"/>
        <n v="118.61"/>
        <n v="-48.32"/>
        <m/>
        <n v="32.1"/>
        <n v="156"/>
        <n v="66.85"/>
        <n v="8.62"/>
        <n v="90"/>
      </sharedItems>
    </cacheField>
    <cacheField name="TVQ" numFmtId="2">
      <sharedItems containsString="0" containsBlank="1" containsNumber="1" minValue="-96.39" maxValue="236.57" count="13">
        <n v="0"/>
        <n v="-11.87"/>
        <n v="67.94"/>
        <n v="13.14"/>
        <n v="0.3"/>
        <n v="12.27"/>
        <n v="236.57"/>
        <n v="-96.39"/>
        <m/>
        <n v="64.07"/>
        <n v="133.37"/>
        <n v="17.19"/>
        <n v="179.55"/>
      </sharedItems>
    </cacheField>
    <cacheField name="税后净值" numFmtId="2">
      <sharedItems containsBlank="1" containsNumber="1" containsMixedTypes="1" count="103">
        <n v="14728.55"/>
        <n v="2844"/>
        <n v="6092.6"/>
        <n v="4179.44"/>
        <n v="1583"/>
        <n v="1360"/>
        <n v="-165"/>
        <n v="1732.45"/>
        <n v="-280"/>
        <n v="-322"/>
        <n v="-412"/>
        <n v="3127"/>
        <n v="-127.4"/>
        <n v="723.08"/>
        <n v="2259"/>
        <n v="0"/>
        <n v="1515.63"/>
        <n v="915.66"/>
        <n v="123"/>
        <n v="500"/>
        <n v="3116.37"/>
        <n v="727"/>
        <n v="632"/>
        <n v="1970.75"/>
        <n v="4652.72"/>
        <n v="1089.6"/>
        <n v="3528.13"/>
        <n v="2815"/>
        <n v="4428"/>
        <n v="2976"/>
        <n v="5003.5"/>
        <n v="4587.5"/>
        <n v="11819.9"/>
        <n v="910.68"/>
        <n v="11897.77"/>
        <n v="-292"/>
        <n v="1873.15"/>
        <n v="2497.53"/>
        <n v="-966.35"/>
        <n v="5390"/>
        <n v="3499.48"/>
        <n v="300"/>
        <n v="2759.5"/>
        <n v="2122"/>
        <n v="5435.52"/>
        <n v="3280.4"/>
        <n v="3777"/>
        <n v="12278.05"/>
        <n v="2600"/>
        <n v="5507"/>
        <n v="1396"/>
        <n v="2625"/>
        <n v="2336"/>
        <n v="4227"/>
        <n v="4222"/>
        <n v="6032"/>
        <n v="1925"/>
        <n v="4804"/>
        <n v="2689"/>
        <n v="2579"/>
        <n v="3589"/>
        <n v="3333"/>
        <n v="2657"/>
        <n v="2485"/>
        <n v="2026"/>
        <n v="5347"/>
        <n v="1036"/>
        <n v="3400"/>
        <n v="4176"/>
        <n v="6707"/>
        <n v="5764"/>
        <n v="5077"/>
        <n v="3765"/>
        <n v="1562"/>
        <n v="675"/>
        <n v="810"/>
        <n v="650"/>
        <n v="2223"/>
        <n v="2663.85"/>
        <n v="1100"/>
        <n v="396"/>
        <n v="860"/>
        <n v="5677"/>
        <n v="1729"/>
        <n v="1743"/>
        <n v="1053.5"/>
        <n v="320"/>
        <n v="552"/>
        <n v="135"/>
        <n v="270"/>
        <n v="688.5"/>
        <n v="-180.4"/>
        <n v="5788"/>
        <n v="1200"/>
        <n v="7294.9"/>
        <n v="5843.52"/>
        <n v="108"/>
        <n v="2010.56"/>
        <n v="1800"/>
        <n v="8890"/>
        <n v="946.68"/>
        <s v=""/>
        <m/>
      </sharedItems>
    </cacheField>
    <cacheField name="付款支票号" numFmtId="0">
      <sharedItems containsBlank="1" containsNumber="1" containsInteger="1" containsMixedTypes="1" count="22">
        <m/>
        <s v="RBC转账"/>
        <n v="513"/>
        <n v="594"/>
        <n v="895"/>
        <n v="982"/>
        <n v="989"/>
        <n v="1146"/>
        <n v="414"/>
        <n v="423"/>
        <s v="BMO"/>
        <n v="507"/>
        <n v="632"/>
        <n v="998558"/>
        <n v="797"/>
        <n v="924"/>
        <n v="1051"/>
        <n v="972"/>
        <n v="1100"/>
        <n v="1117"/>
        <n v="1149"/>
        <n v="1164"/>
      </sharedItems>
    </cacheField>
    <cacheField name="实际支付金额" numFmtId="2">
      <sharedItems containsBlank="1" containsNumber="1" containsMixedTypes="1" count="23">
        <s v=""/>
        <n v="5000"/>
        <n v="10000"/>
        <n v="1562"/>
        <n v="675"/>
        <n v="810"/>
        <n v="650"/>
        <n v="2223"/>
        <n v="2663.85"/>
        <n v="1100"/>
        <n v="396"/>
        <n v="860"/>
        <n v="5677"/>
        <n v="1729"/>
        <n v="1743"/>
        <n v="1053.5"/>
        <n v="2844"/>
        <n v="320"/>
        <n v="552"/>
        <n v="135"/>
        <n v="270"/>
        <n v="688.5"/>
        <m/>
      </sharedItems>
    </cacheField>
    <cacheField name="付款支票总额" numFmtId="2">
      <sharedItems containsString="0" containsBlank="1" containsNumber="1" minValue="0" maxValue="6537" count="17">
        <m/>
        <n v="1562"/>
        <n v="675"/>
        <n v="810"/>
        <n v="650"/>
        <n v="4886.85"/>
        <n v="1100"/>
        <n v="396"/>
        <n v="6537"/>
        <n v="1729"/>
        <n v="2796.5"/>
        <n v="3164"/>
        <n v="552"/>
        <n v="676"/>
        <n v="677"/>
        <n v="678"/>
        <n v="688.5"/>
      </sharedItems>
    </cacheField>
    <cacheField name="开支票日期" numFmtId="178">
      <sharedItems containsString="0" containsBlank="1" containsNonDate="0" containsDate="1" minDate="2024-09-11T00:00:00" maxDate="2025-10-17T00:00:00" count="20">
        <m/>
        <d v="2024-12-27T00:00:00"/>
        <d v="2025-03-11T00:00:00"/>
        <d v="2025-03-20T00:00:00"/>
        <d v="2025-04-17T00:00:00"/>
        <d v="2024-09-11T00:00:00"/>
        <d v="2024-09-24T00:00:00"/>
        <d v="2024-09-28T00:00:00"/>
        <d v="2024-10-15T00:00:00"/>
        <d v="2025-10-17T00:00:00"/>
        <d v="2024-11-18T00:00:00"/>
        <d v="2024-12-03T00:00:00"/>
        <d v="2025-01-09T00:00:00"/>
        <d v="2025-02-10T00:00:00"/>
        <d v="2025-03-07T00:00:00"/>
        <d v="2025-02-28T00:00:00"/>
        <d v="2025-03-24T00:00:00"/>
        <d v="2025-04-02T00:00:00"/>
        <d v="2025-04-11T00:00:00"/>
        <d v="2025-04-16T00:00:00"/>
      </sharedItems>
    </cacheField>
    <cacheField name="支票寄出日期" numFmtId="178">
      <sharedItems containsString="0" containsBlank="1" containsNonDate="0" count="1">
        <m/>
      </sharedItems>
    </cacheField>
    <cacheField name="差额" numFmtId="0">
      <sharedItems containsBlank="1" containsNumber="1" containsMixedTypes="1" count="87">
        <n v="14759.3"/>
        <n v="2844"/>
        <n v="6092.6"/>
        <n v="4183.26"/>
        <n v="1583"/>
        <n v="1360"/>
        <n v="-165"/>
        <n v="1732.45"/>
        <n v="-280"/>
        <n v="-322"/>
        <n v="-412"/>
        <n v="3159.5"/>
        <n v="-145.22"/>
        <n v="825.07"/>
        <n v="2259"/>
        <n v="0"/>
        <n v="1535.36"/>
        <n v="916.11"/>
        <n v="141.42"/>
        <n v="500"/>
        <n v="3116.37"/>
        <n v="727"/>
        <n v="632"/>
        <n v="1970.75"/>
        <n v="4652.72"/>
        <n v="1089.6"/>
        <n v="3528.13"/>
        <n v="2815"/>
        <n v="4428"/>
        <n v="2976"/>
        <n v="5003.5"/>
        <n v="4587.5"/>
        <n v="11944.33"/>
        <n v="910.68"/>
        <n v="11897.77"/>
        <n v="-292"/>
        <n v="1873.15"/>
        <n v="2852.71"/>
        <n v="-1111.06"/>
        <n v="5390"/>
        <n v="3499.48"/>
        <n v="300"/>
        <n v="2759.5"/>
        <n v="2122"/>
        <n v="5435.52"/>
        <n v="3280.4"/>
        <n v="3777"/>
        <n v="12278.05"/>
        <n v="2600"/>
        <n v="-5000"/>
        <n v="5507"/>
        <n v="1396"/>
        <n v="2625"/>
        <n v="2336"/>
        <n v="-10000"/>
        <n v="4227"/>
        <n v="4222"/>
        <n v="6032"/>
        <n v="1925"/>
        <n v="4804"/>
        <n v="2689"/>
        <n v="2579"/>
        <n v="3589"/>
        <n v="3333"/>
        <n v="2657"/>
        <n v="2485"/>
        <n v="2026"/>
        <n v="5347"/>
        <n v="1036"/>
        <n v="3400"/>
        <n v="4176"/>
        <n v="6707"/>
        <n v="5764"/>
        <n v="5077"/>
        <n v="3765"/>
        <n v="-180.4"/>
        <n v="5884.17"/>
        <n v="1356"/>
        <n v="7495.12"/>
        <n v="5843.52"/>
        <n v="108"/>
        <n v="2036.37"/>
        <n v="2069.55"/>
        <n v="8890"/>
        <n v="946.68"/>
        <s v=""/>
        <m/>
      </sharedItems>
    </cacheField>
    <cacheField name="备注" numFmtId="0">
      <sharedItems containsBlank="1" count="2">
        <m/>
        <s v="仅有statement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35.4901041667" refreshedBy="whyxinya" recordCount="3865">
  <cacheSource type="worksheet">
    <worksheetSource ref="A1:Q1048576" sheet="数据源"/>
  </cacheSource>
  <cacheFields count="17">
    <cacheField name="公司名称" numFmtId="0">
      <sharedItems containsBlank="1" count="206">
        <s v="PROSPER UNITY"/>
        <s v="CBL TRADING"/>
        <s v="Tong Yong"/>
        <s v="Pan Asia"/>
        <s v="SHAH"/>
        <s v="Phoenicia"/>
        <s v="Lordford Inc"/>
        <s v="JFC"/>
        <s v="Nutrifresh"/>
        <s v="OHO NOVA"/>
        <s v="Commerce Chi Kuang"/>
        <s v="Transhing"/>
        <s v="Unico"/>
        <s v="Basmex"/>
        <s v="Capital Food"/>
        <s v="Legendary"/>
        <s v="OMEGA"/>
        <s v="AgroFusion"/>
        <s v="Don Don Trading"/>
        <s v="THL Gourmet(Six fortune)"/>
        <s v="YM YEUNG"/>
        <s v="Canada Uncle Bill"/>
        <s v="Kam Wah"/>
        <s v="ALEX COULOMBE*"/>
        <s v="TFI"/>
        <s v="APO"/>
        <s v="Chens"/>
        <s v="Alimentarus"/>
        <s v="Aliments Asiatiques Wismettac"/>
        <s v="JL Trading"/>
        <s v="Joy share"/>
        <s v="LOC SKY 乐天"/>
        <s v="Ocean Packers Inc（大洋）"/>
        <s v="SS-FRUTAS IMPORTS"/>
        <s v="Five continents"/>
        <s v="HUA MEN"/>
        <s v="Les Delices DL"/>
        <s v="Merilin"/>
        <s v="Protection Incendie"/>
        <s v="Shiny Star"/>
        <s v="Choy Foong"/>
        <s v="Great Lake Seafood"/>
        <s v="Kings Pastry"/>
        <s v="LEMOND FOOD"/>
        <s v="Ocean Seafood"/>
        <s v="AJ Trading"/>
        <s v="Uni-One"/>
        <s v="Equipements EMU"/>
        <s v="YG Trading"/>
        <s v="Can-Roxy Trading"/>
        <s v="WELLBOND IMPORT EXPORT INC（伟邦)"/>
        <s v="GBC Group"/>
        <s v="PRODUITS LLOYDIES"/>
        <s v="Perfect International"/>
        <s v="Pochenotte NOIX &amp; DELICES"/>
        <s v="DJ Distributing"/>
        <s v="Les Brasseurs GMT"/>
        <s v="Arc-en-ciel"/>
        <s v="Asie Montreal"/>
        <s v="Coca Cola Canada"/>
        <s v="Golden mushroom"/>
        <s v="Guan's mushroom"/>
        <s v="JIN TIAN Food"/>
        <s v="Manley Sales"/>
        <s v="Beaudry &amp; Cadrin Inc*"/>
        <s v="R.CHANG 利扬"/>
        <s v="SLEEMAN"/>
        <s v="XueXinen"/>
        <s v="Beaver fishery"/>
        <s v="Bono"/>
        <s v="Chenail"/>
        <s v="Dansu Food"/>
        <s v="Les Brasseurs du Nord(Boréale)"/>
        <s v="Bimbo*"/>
        <s v="Ocean Impact"/>
        <s v="Solution Vitres INC"/>
        <s v="Boucher lortie"/>
        <s v="La corporation Tantrum"/>
        <s v="New Pao Tau"/>
        <s v="SUN INTERNATIONAL"/>
        <s v="Ozawa"/>
        <s v="CONTZENTAL INTERNATIONAL"/>
        <s v="Maximeng Food"/>
        <s v="Sing Hai"/>
        <s v="Sky &amp; Land Food（天天点心）"/>
        <s v="TOPPERS"/>
        <s v="Hi fresh"/>
        <s v="Island Spice"/>
        <s v="Kam Kuo"/>
        <s v="Sunrise Soya Foods"/>
        <s v="VINcenzo Guerriero"/>
        <s v="Wen Ho"/>
        <s v="Best choice meat"/>
        <s v="MAXIMUM SEAFOOD"/>
        <s v="NOUILLES WING LTÉE（永兴隆）"/>
        <s v="Damen"/>
        <s v="Heng Hing Dry seafood"/>
        <s v="TTL Computer"/>
        <s v="Consco"/>
        <s v="MULTI SERVICE JB"/>
        <s v="Canada Herb"/>
        <s v="Winford Foods Ltd（永福）"/>
        <s v="Korea Food Trading"/>
        <s v="Les aliments NARE"/>
        <s v="Recyclage Vanier"/>
        <s v="TI 泰联"/>
        <s v="Aliments ARES"/>
        <s v="THELICIEUX INC"/>
        <s v="TSI"/>
        <s v="Bayan Grocers"/>
        <s v="Les produits Quotidiens（日新）"/>
        <s v="Chihon International"/>
        <s v="BOULANGERIE BLOUIN*"/>
        <s v="Canada Bread*"/>
        <s v="L&amp;F distribution（乐峰）"/>
        <s v="SIHE INTERNATIONAL GROUP（四合喜悦）"/>
        <s v="Bramic Sales"/>
        <s v="East Starland Intl"/>
        <s v="Kailian"/>
        <s v="Bernard Fils"/>
        <s v="Maila"/>
        <s v="HENRI LAURIER"/>
        <s v="Yung soon Farm"/>
        <s v="CTS"/>
        <s v="MS MTL"/>
        <s v="Viandes Décarie"/>
        <s v="Marché New MS"/>
        <s v="Courchesne"/>
        <s v="MS TRT"/>
        <s v="NEW DIRECTION"/>
        <s v="CTAQ急救"/>
        <s v="Super Asia"/>
        <s v="AHOUMOU"/>
        <s v="PHILIP YIP CPA"/>
        <s v="Provencher保险"/>
        <s v="FERME P.Brodeur"/>
        <s v="Produits des champs"/>
        <s v="La Cantina"/>
        <s v="Afroleck Inc./DL Delights Inc."/>
        <s v="Andre Morin"/>
        <s v="CANADAWIDE FRUIT*"/>
        <s v="CJF Expertise"/>
        <s v="DRB"/>
        <s v="Lepine"/>
        <s v="Young&amp;Young"/>
        <s v="TC FOODS（天上掉馅饼）"/>
        <s v="9489-9135 QUEBEC INC"/>
        <s v="9491-3852 QUEBEC INC"/>
        <s v="Québec Queen Seafood"/>
        <s v="WEALTH DRAGON"/>
        <s v="Ascenseur universel"/>
        <s v="Pause café Soleil"/>
        <s v="Yu Xing"/>
        <s v="Aliance Solutions"/>
        <s v="Midland"/>
        <s v="Centennial Food"/>
        <s v="Canabec Edible Fungi"/>
        <s v="MARS-FT Int'l"/>
        <s v="IMPERIAL TOBACCO CANADA*"/>
        <s v="korsmet*"/>
        <s v="Slikey Wholesale"/>
        <s v="Monco*"/>
        <s v="HUA MEN "/>
        <s v="HJ VCAN"/>
        <s v="Saputo*"/>
        <s v="KAIMA LAW GROUP"/>
        <s v="Fu Yang Seafood"/>
        <s v="BELL Canada"/>
        <s v="Deli Import"/>
        <s v="Freshcrops"/>
        <s v="Gaevam HINO"/>
        <s v="Viceroy Business"/>
        <s v="Vitremax Vazaquez"/>
        <s v="RACJ酒局"/>
        <s v="Marche Floral"/>
        <s v="Québec Linge"/>
        <s v="LD Interconnexion"/>
        <s v="Lumigel"/>
        <s v="9472-0877 QC INC"/>
        <s v="Revenu Quebec"/>
        <s v="MULTI ACCES"/>
        <s v="SAAQ"/>
        <s v="Bocaditos del chef"/>
        <s v="Bruno Roussin 仓库房租"/>
        <s v="9359-1873 QC sushi"/>
        <s v="Victor地板清洁"/>
        <s v="CFS"/>
        <s v="MDA"/>
        <s v="Hengda"/>
        <s v="Jitai Plus"/>
        <s v="Sky&amp;Land Food Inc"/>
        <m/>
        <s v="1372-0535 QUAN Zhipeng"/>
        <s v="New almanic"/>
        <s v="9278-3885 QC"/>
        <s v="CHERY"/>
        <s v="9409-3218超市租金"/>
        <s v="SERVICELAB*"/>
        <s v="Ferme vallee verte*"/>
        <s v="Wah Teng*"/>
        <s v="DIGI"/>
        <s v="JJ Value Packaging日历"/>
        <s v="Rothmans香烟"/>
        <s v="TERMINIX"/>
        <s v="LYNA CREAM"/>
        <s v="North Américan Happy Way"/>
      </sharedItems>
    </cacheField>
    <cacheField name="部门" numFmtId="0">
      <sharedItems containsBlank="1" count="24">
        <s v="杂货"/>
        <s v="设备工具"/>
        <s v="冻部"/>
        <s v="酒水"/>
        <s v="厨房"/>
        <s v="维修"/>
        <s v="菜部"/>
        <s v="肉部"/>
        <s v="公司"/>
        <s v="鱼部"/>
        <s v="面包"/>
        <s v="日常费用"/>
        <s v="中介工资"/>
        <s v="中介服务"/>
        <s v="美妆"/>
        <s v="牛奶生鲜"/>
        <s v="诉讼/法律"/>
        <s v="电话及通讯"/>
        <s v="汽车"/>
        <s v="政府费用"/>
        <s v="房租"/>
        <s v="运输"/>
        <m/>
        <s v=""/>
      </sharedItems>
    </cacheField>
    <cacheField name="发票号" numFmtId="0">
      <sharedItems containsBlank="1" containsNumber="1" containsMixedTypes="1" count="3842">
        <s v="S009897"/>
        <n v="40967"/>
        <n v="240151"/>
        <s v="2405-05422"/>
        <s v="PSI-141791"/>
        <s v="S010306"/>
        <s v="2406-06620"/>
        <n v="91604210"/>
        <n v="333914"/>
        <s v="IN2559476"/>
        <s v="IN2559552"/>
        <n v="203727"/>
        <s v="OHOB240969"/>
        <n v="1137"/>
        <s v="OHOB240970"/>
        <n v="119370"/>
        <n v="24202908"/>
        <n v="335664"/>
        <n v="38086"/>
        <n v="63421"/>
        <s v="IN2559553"/>
        <s v="IN2565325"/>
        <n v="7069"/>
        <n v="7070"/>
        <n v="328473"/>
        <n v="73635"/>
        <n v="2400001328"/>
        <n v="250667"/>
        <n v="250668"/>
        <n v="250672"/>
        <n v="250673"/>
        <n v="109139"/>
        <n v="109146"/>
        <n v="109149"/>
        <n v="109150"/>
        <n v="145161"/>
        <s v="0000040896"/>
        <n v="7093"/>
        <s v="1011935176"/>
        <n v="1260765"/>
        <n v="1260763"/>
        <n v="1260951"/>
        <n v="109153"/>
        <n v="109154"/>
        <n v="109156"/>
        <n v="109157"/>
        <s v="IN00244328"/>
        <s v="IN00244333"/>
        <n v="251123"/>
        <n v="251125"/>
        <s v="OHOB241025"/>
        <s v="SI174684"/>
        <n v="28355"/>
        <n v="2315872"/>
        <s v="IN00244364"/>
        <s v="IN2567999"/>
        <s v="IN2568128"/>
        <s v="IB24000001936"/>
        <s v="IB24000001973"/>
        <n v="72310"/>
        <n v="7066"/>
        <n v="7114"/>
        <n v="178081"/>
        <n v="178083"/>
        <n v="254239"/>
        <n v="254240"/>
        <s v="2407-08001"/>
        <s v="2407-07959"/>
        <n v="10293"/>
        <s v="SO176605"/>
        <s v="INV/2024/01138"/>
        <n v="22407118"/>
        <n v="22407119"/>
        <n v="85136"/>
        <s v="85136-1"/>
        <n v="85129"/>
        <n v="362520"/>
        <s v="IN038885"/>
        <n v="30919"/>
        <n v="59447"/>
        <n v="119468"/>
        <n v="119473"/>
        <n v="119474"/>
        <n v="119555"/>
        <n v="119577"/>
        <n v="137345"/>
        <n v="126832"/>
        <n v="126833"/>
        <n v="126834"/>
        <n v="126835"/>
        <n v="126836"/>
        <n v="126837"/>
        <s v="SS01053844"/>
        <n v="140026554"/>
        <n v="915519"/>
        <n v="45010"/>
        <n v="59109603960"/>
        <n v="59109645747"/>
        <s v="SO176704"/>
        <s v="SO176705"/>
        <s v="SO176706"/>
        <n v="2320279"/>
        <n v="250357"/>
        <n v="91613315"/>
        <n v="17876"/>
        <n v="17877"/>
        <n v="17878"/>
        <s v="CRT3550"/>
        <s v="0001001860"/>
        <s v="SI174679"/>
        <s v="SI174681"/>
        <s v="G-6618"/>
        <n v="70139"/>
        <s v="CN00052906"/>
        <s v="CN00052907"/>
        <s v="1011939350"/>
        <n v="59109951839"/>
        <n v="59109951778"/>
        <s v="IN00245417"/>
        <s v="IN00245418"/>
        <s v="IN00245454"/>
        <s v="IN00245472"/>
        <s v="SI174682"/>
        <s v="SI174683"/>
        <s v="1011953722"/>
        <s v="SI174680"/>
        <s v="1011959325"/>
        <n v="139230"/>
        <n v="5539"/>
        <s v="1011964915"/>
        <n v="568218"/>
        <n v="1011967372"/>
        <s v="1011969587"/>
        <n v="59110256098"/>
        <n v="59110256139"/>
        <n v="18041"/>
        <n v="1264"/>
        <n v="2024072601"/>
        <s v="0000041215"/>
        <n v="31040679"/>
        <s v="1011973869"/>
        <s v="0000041223"/>
        <n v="338914"/>
        <n v="59941"/>
        <n v="127285"/>
        <n v="196262"/>
        <n v="42348"/>
        <n v="42518341011"/>
        <n v="25217653"/>
        <n v="106079"/>
        <n v="70727"/>
        <n v="168010"/>
        <s v="6031806"/>
        <n v="917088"/>
        <s v="OHOB241154"/>
        <n v="4570"/>
        <n v="63491262"/>
        <s v="Xue-Refund20240729"/>
        <s v="void_547_to_PPA_4143.49"/>
        <n v="305651"/>
        <n v="6083605"/>
        <n v="1619831"/>
        <n v="1010"/>
        <n v="11630494"/>
        <s v="6023079"/>
        <s v="329067193584"/>
        <n v="1268130"/>
        <n v="53030793"/>
        <n v="1355"/>
        <n v="2498"/>
        <n v="6083975"/>
        <n v="86060"/>
        <n v="1620411"/>
        <s v="W-4866155"/>
        <n v="168177"/>
        <s v="335467194415"/>
        <s v="335467194414"/>
        <s v="305167195151"/>
        <s v="CR-B123880"/>
        <s v="CR-手动添加chenail"/>
        <n v="11645"/>
        <s v="305167195150"/>
        <n v="63493900"/>
        <n v="6085691"/>
        <n v="339716"/>
        <s v="20240804-01"/>
        <n v="59110667566"/>
        <n v="59110713177"/>
        <n v="59110712797"/>
        <n v="1400"/>
        <n v="2333165"/>
        <n v="196460"/>
        <n v="196461"/>
        <n v="6086329"/>
        <n v="42450"/>
        <s v="IB24000002236"/>
        <s v="0000041293"/>
        <n v="1556654"/>
        <n v="4683"/>
        <s v="305867195232"/>
        <n v="1269623"/>
        <n v="1269612"/>
        <n v="1269626"/>
        <n v="255259"/>
        <n v="255261"/>
        <n v="255262"/>
        <n v="255263"/>
        <n v="255278"/>
        <n v="255312"/>
        <n v="255313"/>
        <s v="IN00246920"/>
        <n v="305811"/>
        <n v="6086598"/>
        <n v="137923"/>
        <n v="345"/>
        <n v="25217905"/>
        <n v="127397"/>
        <n v="127398"/>
        <n v="127399"/>
        <n v="127400"/>
        <n v="106308"/>
        <n v="168312"/>
        <n v="2641"/>
        <s v="305867195233"/>
        <n v="1415"/>
        <s v="2408-09173"/>
        <s v="306567195317"/>
        <n v="18145"/>
        <n v="89792"/>
        <n v="10141"/>
        <s v="306567195318"/>
        <s v="UC000007509"/>
        <n v="137924"/>
        <n v="22408095"/>
        <n v="22408096"/>
        <n v="2314958"/>
        <n v="7325"/>
        <s v="IN2581249"/>
        <n v="73813"/>
        <n v="73814"/>
        <n v="53030896"/>
        <n v="254781"/>
        <n v="254782"/>
        <n v="60232"/>
        <s v="S-INV052105"/>
        <n v="1270776"/>
        <n v="4644"/>
        <n v="46930"/>
        <n v="19925"/>
        <n v="1025"/>
        <s v="IN2581438"/>
        <s v="IN2581449"/>
        <s v="IN2581112"/>
        <s v="IN1174548"/>
        <n v="11691"/>
        <n v="398109"/>
        <s v="307167195394"/>
        <n v="120081"/>
        <n v="59110916566"/>
        <n v="9006002338"/>
        <s v="307267195408"/>
        <s v="307267195407"/>
        <s v="307967195474"/>
        <n v="129552"/>
        <n v="7422"/>
        <n v="11630608"/>
        <n v="6087920"/>
        <n v="64709"/>
        <n v="22645"/>
        <n v="340525"/>
        <n v="1491"/>
        <s v="20240812-14"/>
        <n v="3034"/>
        <n v="44169705004"/>
        <n v="44169705005"/>
        <n v="2337351"/>
        <s v="IN00247432"/>
        <s v="IN00247452"/>
        <n v="6088477"/>
        <s v="SI175383"/>
        <s v="SI175420"/>
        <n v="208342"/>
        <n v="16"/>
        <n v="1557442"/>
        <n v="256174"/>
        <n v="256184"/>
        <n v="256186"/>
        <n v="256218"/>
        <n v="256185"/>
        <n v="59111073148"/>
        <n v="128101"/>
        <n v="305969"/>
        <s v="308667195574"/>
        <n v="268473"/>
        <s v="SI175406"/>
        <s v="SI175428"/>
        <n v="138043"/>
        <n v="208434"/>
        <n v="22408142"/>
        <n v="22408209"/>
        <n v="22408210"/>
        <n v="25218157"/>
        <n v="127515"/>
        <n v="127516"/>
        <n v="105832"/>
        <n v="2315018"/>
        <s v="IN2582952"/>
        <s v="IN2583008"/>
        <s v="IN2583059"/>
        <s v="IN2583074"/>
        <s v="SS01054328"/>
        <n v="168570"/>
        <s v="308667195573"/>
        <n v="1507"/>
        <s v="309267195656"/>
        <s v="309367195671"/>
        <n v="18238"/>
        <n v="89916"/>
        <n v="1272522"/>
        <n v="10242"/>
        <s v="309367195670"/>
        <s v="IN013214"/>
        <s v="Xue-Refund240813"/>
        <n v="42566"/>
        <n v="1332"/>
        <n v="1334"/>
        <n v="240814062"/>
        <n v="240814063"/>
        <n v="240814064"/>
        <n v="240814067"/>
        <n v="240814068"/>
        <n v="5978"/>
        <n v="32043839"/>
        <n v="178603"/>
        <n v="178607"/>
        <n v="108642"/>
        <n v="256634"/>
        <n v="270"/>
        <n v="120194"/>
        <n v="120193"/>
        <n v="9006002349"/>
        <n v="4689"/>
        <n v="47172"/>
        <n v="1384321"/>
        <n v="1384322"/>
        <s v="310067195764"/>
        <s v="310067195763"/>
        <n v="168631"/>
        <n v="918716"/>
        <s v="S010720"/>
        <n v="4802"/>
        <n v="174"/>
        <n v="256635"/>
        <n v="59111148937"/>
        <n v="59111078962"/>
        <s v="310667195808"/>
        <s v="Xue-Refund240815"/>
        <n v="18160"/>
        <n v="6089981"/>
        <n v="1623877"/>
        <n v="208618"/>
        <n v="208627"/>
        <n v="130366"/>
        <s v="310767195845"/>
        <s v="310767195846"/>
        <n v="63499612"/>
        <n v="109837"/>
        <n v="109838"/>
        <n v="109839"/>
        <n v="109840"/>
        <n v="6090427"/>
        <s v="CR-B124255"/>
        <s v="341367"/>
        <s v="311467195909"/>
        <n v="60641"/>
        <n v="2341438"/>
        <n v="6090153"/>
        <n v="6090582"/>
        <n v="1624391"/>
        <n v="138169"/>
        <n v="348"/>
        <n v="7400"/>
        <n v="140028762"/>
        <n v="1558190"/>
        <n v="257218"/>
        <s v="311467195910"/>
        <s v="0001003458"/>
        <s v="Xue-Refund20240819"/>
        <n v="1384895"/>
        <n v="306591"/>
        <n v="6090817"/>
        <n v="6091280"/>
        <s v="Bono多付6元-20240820"/>
        <n v="268680"/>
        <s v="CR-B124258"/>
        <n v="208727"/>
        <n v="208730"/>
        <s v="22408340"/>
        <n v="25218413"/>
        <n v="106655"/>
        <s v="IN2585971"/>
        <s v="IB24000002408"/>
        <n v="168771"/>
        <n v="1613"/>
        <s v="OHOB241293"/>
        <s v="312067195954"/>
        <s v="312167195973"/>
        <n v="18326"/>
        <n v="177"/>
        <n v="257216"/>
        <n v="257217"/>
        <n v="10342"/>
        <n v="92701"/>
        <s v="312167195971"/>
        <n v="18189"/>
        <n v="1385115"/>
        <n v="1626177"/>
        <n v="31040815"/>
        <s v="312867196036"/>
        <n v="59111485259"/>
        <n v="45639"/>
        <n v="1385304"/>
        <n v="1056350"/>
        <n v="6091734"/>
        <s v="312867196035"/>
        <n v="42664"/>
        <n v="42930977005"/>
        <n v="4366"/>
        <n v="168857"/>
        <s v="330369"/>
        <n v="4903"/>
        <s v="S-ORD0052803"/>
        <n v="1275698"/>
        <n v="59111551442"/>
        <n v="4783"/>
        <s v="313567196096"/>
        <s v="197110"/>
        <s v="313567196094"/>
        <s v="INV/2024/01391"/>
        <s v="INV/2024/01398"/>
        <n v="131304"/>
        <s v="314167196138"/>
        <n v="9786010767"/>
        <s v="DebitNote_VINcenzo_240823"/>
        <s v="342191"/>
        <n v="128793"/>
        <n v="6092310"/>
        <n v="22710"/>
        <n v="1559004"/>
        <n v="91627532"/>
        <s v="325671914213"/>
        <s v="325671914214"/>
        <n v="59111684560"/>
        <n v="45702"/>
        <s v="IN00248832"/>
        <n v="6093086"/>
        <n v="268920"/>
        <n v="240813"/>
        <n v="138337"/>
        <n v="138338"/>
        <n v="22408481"/>
        <n v="25218643"/>
        <n v="127802"/>
        <n v="127803"/>
        <n v="127804"/>
        <n v="106463"/>
        <s v="void_552"/>
        <s v="IB24000002479"/>
        <n v="168968"/>
        <n v="1703"/>
        <s v="2408-10160"/>
        <n v="1051174"/>
        <n v="63503933"/>
        <n v="10436"/>
        <n v="92994"/>
        <s v="322267192764"/>
        <s v="322267192765"/>
        <n v="109997"/>
        <s v="IN00248839"/>
        <s v="IN00248862"/>
        <s v="IN00248877"/>
        <n v="65168"/>
        <s v="INV/2024/01435"/>
        <n v="4978"/>
        <n v="31040879"/>
        <n v="2232"/>
        <s v="OHOB241350"/>
        <n v="2020112839"/>
        <n v="258597"/>
        <n v="258600"/>
        <n v="258627"/>
        <n v="258662"/>
        <n v="259664"/>
        <n v="258663"/>
        <n v="120475"/>
        <n v="120476"/>
        <n v="197284"/>
        <n v="6093570"/>
        <n v="6093804"/>
        <n v="6095307"/>
        <n v="6095280"/>
        <n v="1000974136"/>
        <s v="322267192768"/>
        <s v="322667192785"/>
        <n v="209271"/>
        <n v="202408291"/>
        <n v="240829012"/>
        <n v="240829279"/>
        <n v="4396"/>
        <n v="168649"/>
        <n v="11886"/>
        <n v="398412"/>
        <s v="OHOB241363"/>
        <n v="5035"/>
        <n v="18436"/>
        <n v="258601"/>
        <n v="93087"/>
        <n v="59111866010"/>
        <n v="59111866185"/>
        <n v="59111684240"/>
        <s v="322867192829"/>
        <n v="18241"/>
        <n v="197326"/>
        <s v="322867192830"/>
        <n v="209296"/>
        <n v="132145"/>
        <n v="1066"/>
        <s v="k2408301"/>
        <s v="0000041621"/>
        <s v="323567192912"/>
        <s v="323667192945"/>
        <n v="259054"/>
        <s v="OHOB241311"/>
        <n v="306963"/>
        <n v="6094605"/>
        <n v="6095308"/>
        <s v="343105"/>
        <s v="343106"/>
        <n v="18254"/>
        <s v="324267192999"/>
        <n v="28958"/>
        <n v="129081"/>
        <n v="4526"/>
        <n v="4522"/>
        <n v="269159"/>
        <n v="42778"/>
        <n v="42783"/>
        <n v="568524"/>
        <n v="25218867"/>
        <s v="00106859"/>
        <n v="86148"/>
        <n v="86150"/>
        <s v="IN2591305"/>
        <s v="IN2591306"/>
        <s v="IN2591372"/>
        <s v="IN2591307"/>
        <n v="240903017"/>
        <n v="240903018"/>
        <n v="240903019"/>
        <n v="1797"/>
        <n v="255177"/>
        <n v="255178"/>
        <n v="920339"/>
        <s v="2409-10414"/>
        <n v="10529"/>
        <n v="93297"/>
        <s v="324267193000"/>
        <s v="IN00249298"/>
        <n v="6095406"/>
        <s v="145418"/>
        <s v="324367193020"/>
        <s v="SI176192"/>
        <n v="1560003"/>
        <n v="1560004"/>
        <n v="61049"/>
        <n v="259573"/>
        <n v="259574"/>
        <n v="4846"/>
        <n v="18260"/>
        <n v="197513"/>
        <s v="324967193089"/>
        <s v="324967193090"/>
        <s v="324967193091"/>
        <n v="138506"/>
        <n v="127969"/>
        <n v="127970"/>
        <n v="127971"/>
        <n v="140031299"/>
        <n v="140031302"/>
        <n v="2938"/>
        <n v="169316"/>
        <s v="2409-10578"/>
        <n v="59112182788"/>
        <s v="325167193124"/>
        <n v="197516"/>
        <s v="145423"/>
        <n v="137965"/>
        <n v="2316534"/>
        <n v="207190"/>
        <n v="91631550"/>
        <s v="325467193136"/>
        <s v="20240909-19"/>
        <n v="9786010794"/>
        <n v="6096067"/>
        <s v="325667193177"/>
        <s v="343948"/>
        <n v="90010"/>
        <n v="120154"/>
        <n v="120093"/>
        <n v="120155"/>
        <n v="59112783270"/>
        <s v="IN00249849"/>
        <n v="129400"/>
        <s v="325667193178"/>
        <s v="Chens_240909_多付_本次减除"/>
        <s v="SO176704/SI174681"/>
        <n v="209656"/>
        <n v="209660"/>
        <s v="0000041747"/>
        <s v="0000041757"/>
        <n v="2024090902"/>
        <n v="59113123693"/>
        <s v="IN00249815"/>
        <n v="155832"/>
        <s v="325667193179"/>
        <n v="269405"/>
        <s v="325767193195"/>
        <s v="326267193246"/>
        <s v="SIE-106031"/>
        <s v="SIE-108953"/>
        <n v="25218977"/>
        <n v="4447"/>
        <n v="1901"/>
        <n v="191"/>
        <n v="10633"/>
        <n v="93581"/>
        <n v="59113047452"/>
        <n v="6097579"/>
        <s v="INV/2024/01494"/>
        <n v="351"/>
        <s v="568218-0"/>
        <n v="5045"/>
        <n v="31041062"/>
        <n v="375415"/>
        <n v="18572"/>
        <n v="59112460726"/>
        <n v="865788"/>
        <n v="155839"/>
        <n v="6098161"/>
        <s v="6102039（155834）"/>
        <s v="326367193255"/>
        <s v="326367193256"/>
        <s v="326367193325"/>
        <s v="327067193332"/>
        <s v="327067193333"/>
        <s v="327167193352"/>
        <s v="327767193426"/>
        <n v="138603"/>
        <n v="138573"/>
        <n v="4326644007"/>
        <n v="25219151"/>
        <s v="00107135"/>
        <n v="178998"/>
        <n v="178999"/>
        <n v="4606"/>
        <s v="327767193425"/>
        <s v="OHOB241441"/>
        <s v="327867193441"/>
        <s v="328367193493"/>
        <n v="63509774"/>
        <n v="120751"/>
        <n v="120742"/>
        <n v="59112319565"/>
        <n v="59112627465"/>
        <n v="59112385076"/>
        <s v="328467193509"/>
        <n v="90100"/>
        <s v="197728"/>
        <s v="328467193508"/>
        <n v="2658392"/>
        <n v="53456"/>
        <s v="234621"/>
        <n v="1283143"/>
        <s v="Xue-Refund20240913-3"/>
        <s v="Xue-Refund20240913-1"/>
        <s v="Xue-Refund20240913-2"/>
        <n v="155422"/>
        <s v="6102035（155422）"/>
        <s v="65855"/>
        <n v="344764"/>
        <n v="344838"/>
        <n v="1974"/>
        <s v="0000041857"/>
        <n v="2358183"/>
        <s v="2358164"/>
        <n v="1513"/>
        <s v="INV/2024/01520"/>
        <n v="210023"/>
        <n v="7665"/>
        <n v="2409090"/>
        <n v="1561103"/>
        <n v="1561155"/>
        <s v="329167193597"/>
        <n v="261193"/>
        <n v="261194"/>
        <n v="261192"/>
        <n v="18333"/>
        <s v="307788"/>
        <n v="6098734"/>
        <n v="155845"/>
        <n v="269659"/>
        <s v="INV/2024/01522"/>
        <n v="1959715"/>
        <n v="128198"/>
        <n v="128199"/>
        <n v="128200"/>
        <n v="128201"/>
        <n v="128202"/>
        <n v="2024091701"/>
        <n v="179060"/>
        <n v="179063"/>
        <n v="169669"/>
        <s v="329167193596"/>
        <n v="12069"/>
        <n v="2021"/>
        <s v="329367193627"/>
        <s v="329667193638"/>
        <s v="329867193689"/>
        <n v="8860"/>
        <n v="10740"/>
        <s v="329867193688"/>
        <s v="Xue-Refund20240917"/>
        <s v="IN00250546"/>
        <s v="IN00250580"/>
        <s v="330367193721"/>
        <n v="4480"/>
        <s v="330467193758"/>
        <s v="330567193772"/>
        <n v="59112805758"/>
        <n v="4948"/>
        <s v="330567193771"/>
        <s v="330567193770"/>
        <n v="2661965"/>
        <s v="02661965-1"/>
        <n v="2662603"/>
        <n v="1097"/>
        <n v="22409331"/>
        <s v="00107367"/>
        <s v="0000041920"/>
        <n v="240919033"/>
        <n v="240919034"/>
        <n v="240919035"/>
        <s v="W-35481859"/>
        <n v="11822003"/>
        <n v="398719"/>
        <n v="921877"/>
        <n v="921876"/>
        <n v="5319"/>
        <s v="331267193867"/>
        <s v="331267193866"/>
        <n v="18690"/>
        <n v="90661"/>
        <s v="CRS38363"/>
        <n v="59112851126"/>
        <n v="59112839094"/>
        <s v="Xue-Refund20240719"/>
        <n v="90181"/>
        <s v="197952"/>
        <n v="138852"/>
        <n v="9008001761"/>
        <n v="766240"/>
        <s v="331767193908"/>
        <s v="331967193954"/>
        <n v="345619"/>
        <n v="345621"/>
        <s v="331967193955"/>
        <n v="6100339"/>
        <s v="332167193995"/>
        <n v="1573"/>
        <n v="210352"/>
        <n v="210357"/>
        <n v="345625"/>
        <n v="2409112"/>
        <n v="1561916"/>
        <n v="7172"/>
        <s v="332567194043"/>
        <n v="1286029"/>
        <n v="6100978"/>
        <n v="6100974"/>
        <s v="6100978(155424)"/>
        <n v="269885"/>
        <s v="332667194059"/>
        <n v="486747"/>
        <n v="25219513"/>
        <n v="7529"/>
        <s v="234846"/>
        <n v="2123"/>
        <s v="91637118"/>
        <n v="925879"/>
        <s v="332667194060"/>
        <s v="333367194151"/>
        <n v="262453"/>
        <n v="262454"/>
        <n v="262455"/>
        <n v="10846"/>
        <n v="6101559"/>
        <s v="334067194232"/>
        <s v="334067194233"/>
        <n v="202409253"/>
        <n v="84626"/>
        <s v="k2409251"/>
        <n v="240925030"/>
        <n v="5121"/>
        <s v="334567194265"/>
        <n v="53524"/>
        <n v="18748"/>
        <n v="120996"/>
        <n v="59112995656"/>
        <s v="Xue-Refund20240926-1"/>
        <n v="129828"/>
        <n v="161078"/>
        <s v="334767194316"/>
        <s v="334767194315"/>
        <n v="25219602"/>
        <s v="00107533"/>
        <n v="2400148"/>
        <s v="336267194512"/>
        <s v="336267194513"/>
        <n v="59112995522"/>
        <n v="59113159164"/>
        <s v="NC59113267156"/>
        <s v="300367194576"/>
        <s v="Xue-Refund20240926-2"/>
        <s v="Xue-Refund20240926"/>
        <n v="90248"/>
        <s v="198207"/>
        <s v="6102199（155845）"/>
        <s v="300367194575"/>
        <n v="2667165"/>
        <n v="132945"/>
        <n v="78112"/>
        <s v="20241004-13"/>
        <s v="CRS38518"/>
        <s v="Xue-Refund20240927"/>
        <s v="Xue-Refund20241227-1"/>
        <s v="0000042042"/>
        <s v="IN00251582"/>
        <s v="IN00251589"/>
        <n v="6103049"/>
        <n v="1625"/>
        <n v="210712"/>
        <n v="210715"/>
        <s v="SIE-107545"/>
        <n v="86657"/>
        <s v="IN2605681"/>
        <s v="IN2605728"/>
        <n v="73078"/>
        <n v="4545"/>
        <n v="29556"/>
        <s v="IN00251590"/>
        <n v="270122"/>
        <s v="300967194648"/>
        <s v="300967194637"/>
        <n v="139022"/>
        <s v="SID-110675"/>
        <n v="25219763"/>
        <s v="00107682"/>
        <n v="2400202"/>
        <s v="IN2605904"/>
        <s v="IB24000002821"/>
        <n v="241001007"/>
        <n v="241001034"/>
        <s v="170127"/>
        <n v="2202"/>
        <n v="78231"/>
        <s v="301667194732"/>
        <n v="10959"/>
        <n v="121103"/>
        <n v="121102"/>
        <n v="867614"/>
        <n v="5061"/>
        <s v="301667194733"/>
        <n v="18418"/>
        <n v="6103730"/>
        <n v="128490"/>
        <n v="128491"/>
        <n v="53031444"/>
        <s v="235010"/>
        <n v="923077"/>
        <n v="18841"/>
        <n v="59113309838"/>
        <n v="59113309911"/>
        <s v="Xue-Refund20241227-2"/>
        <n v="161927"/>
        <n v="161928"/>
        <s v="6105232(6103730)"/>
        <s v="301767194752"/>
        <s v="302367194831"/>
        <s v="302367194832"/>
        <n v="43594323008"/>
        <n v="43594323009"/>
        <n v="25219817"/>
        <s v="00107748"/>
        <n v="20241809"/>
        <n v="7877"/>
        <n v="2266"/>
        <n v="94585"/>
        <n v="59113474038"/>
        <n v="59113434467"/>
        <n v="59113434947"/>
        <n v="90328"/>
        <n v="265603"/>
        <n v="80394"/>
        <n v="198385"/>
        <n v="6104409"/>
        <s v="303067194911"/>
        <n v="2671361"/>
        <n v="134634"/>
        <n v="376446"/>
        <n v="161979"/>
        <s v="6105236(6103730)"/>
        <n v="347333"/>
        <n v="110625"/>
        <n v="110626"/>
        <n v="110627"/>
        <s v="CN00054183"/>
        <s v="CN00054182"/>
        <s v="303067194910"/>
        <s v="303767194997"/>
        <n v="211081"/>
        <n v="211089"/>
        <n v="22410107"/>
        <n v="22410109"/>
        <n v="25219951"/>
        <n v="2317612"/>
        <s v="IN2611575"/>
        <s v="IN2605905"/>
        <s v="IN2611574"/>
        <s v="IN2611643"/>
        <s v="IN2611644"/>
        <s v="0000042146"/>
        <n v="7879"/>
        <n v="4565"/>
        <n v="264156"/>
        <n v="264157"/>
        <n v="264158"/>
        <s v="Xue-Refund20241007"/>
        <n v="46392"/>
        <n v="130829"/>
        <n v="270352"/>
        <s v="303767194996"/>
        <s v="304267195033"/>
        <n v="268"/>
        <n v="1664"/>
        <n v="2672632"/>
        <n v="488615"/>
        <n v="488798"/>
        <n v="128609"/>
        <n v="128610"/>
        <n v="128611"/>
        <s v="IB24000002919"/>
        <n v="74499"/>
        <n v="74500"/>
        <n v="241001009"/>
        <n v="2321"/>
        <s v="2410-11819"/>
        <s v="304367195060"/>
        <s v="304467195070"/>
        <s v="S-INV056770"/>
        <n v="9607"/>
        <n v="11078"/>
        <n v="868272"/>
        <s v="304467195071"/>
        <s v="304567195085"/>
        <n v="6105797"/>
        <s v="OR3381110"/>
        <s v="SI177402"/>
        <s v="SI177411"/>
        <s v="SI177412"/>
        <s v="SI177425"/>
        <n v="7351"/>
        <n v="2673966"/>
        <n v="2400001961"/>
        <n v="86834"/>
        <n v="5189"/>
        <s v="IN040325"/>
        <n v="62228"/>
        <n v="59113780927"/>
        <n v="59113686078"/>
        <n v="161933"/>
        <s v="161933、161979"/>
        <s v="6107468（161934）"/>
        <s v="PY204482"/>
        <s v="C551320"/>
        <n v="43374"/>
        <n v="843791"/>
        <n v="25220014"/>
        <s v="00107955"/>
        <n v="74566"/>
        <n v="140034454"/>
        <s v="170443"/>
        <n v="923805"/>
        <n v="139645"/>
        <s v="IN3273817"/>
        <s v="C551322"/>
        <n v="18946"/>
        <n v="1291247"/>
        <n v="59113758840"/>
        <n v="59113837386"/>
        <n v="59113686129"/>
        <s v="IN3275055"/>
        <n v="47493"/>
        <n v="90394"/>
        <n v="198627"/>
        <n v="6106565"/>
        <n v="2675531"/>
        <n v="2675999"/>
        <n v="135438"/>
        <s v="2024/24562"/>
        <s v="SC723801"/>
        <n v="256007"/>
        <n v="265019"/>
        <n v="53050760"/>
        <s v="6107463（151487）"/>
        <s v="6107391（151488）"/>
        <n v="489319"/>
        <n v="348173"/>
        <n v="348175"/>
        <n v="6107031"/>
        <n v="489451"/>
        <n v="489452"/>
        <s v="NC-78231"/>
        <s v="Xue-Refund20241227-3"/>
        <n v="131162"/>
        <n v="38818"/>
        <s v="308452"/>
        <s v="6108089（161975）"/>
        <n v="270586"/>
        <n v="1704"/>
        <n v="211496"/>
        <n v="211504"/>
        <n v="489580"/>
        <n v="489701"/>
        <n v="2677005"/>
        <n v="25220219"/>
        <s v="00108095"/>
        <n v="2400346"/>
        <n v="2431"/>
        <n v="11162"/>
        <n v="551322"/>
        <s v="OR3385382"/>
        <n v="6108002"/>
        <s v="IN3280094"/>
        <n v="551336"/>
        <n v="139300"/>
        <n v="128763"/>
        <n v="128764"/>
        <n v="128765"/>
        <n v="128766"/>
        <n v="241001010"/>
        <n v="241001011"/>
        <n v="241001012"/>
        <n v="53031576"/>
        <n v="4617"/>
        <n v="1564364"/>
        <s v="SS-2024-10-00034"/>
        <n v="5166"/>
        <s v="Xue-Refund20241016"/>
        <s v="Xue-Refund20241016-1"/>
        <s v="Xue-Refund20241016-2"/>
        <n v="753"/>
        <n v="161941"/>
        <s v="6108093(160830)"/>
        <s v="IN3280733"/>
        <n v="551338"/>
        <s v="SID-112113"/>
        <n v="25220273"/>
        <s v="W-4905706"/>
        <s v="235266"/>
        <n v="551342"/>
        <s v="IN3282593"/>
        <s v="IN3285209"/>
        <n v="554388"/>
        <n v="19037"/>
        <n v="95289"/>
        <n v="59114149893"/>
        <n v="59114150466"/>
        <s v="Xue-Refund20241017"/>
        <n v="90482"/>
        <n v="198836"/>
        <n v="6108757"/>
        <n v="2679691"/>
        <n v="136346"/>
        <n v="424101"/>
        <n v="2490"/>
        <s v="IN3286381"/>
        <n v="121404"/>
        <n v="9786010880"/>
        <n v="9786010881"/>
        <n v="160700"/>
        <s v="IN32889993"/>
        <s v="66967"/>
        <n v="348927"/>
        <n v="62474"/>
        <s v="2379162"/>
        <s v="IN00253325"/>
        <n v="555453"/>
        <n v="6108929"/>
        <n v="6109297"/>
        <n v="211837"/>
        <n v="211834"/>
        <n v="2681161"/>
        <n v="87025"/>
        <s v="IN2602704"/>
        <s v="IN2602781"/>
        <s v="IN2603212"/>
        <s v="IN2605680"/>
        <n v="74477"/>
        <s v="0000042368"/>
        <n v="1564902"/>
        <n v="266149"/>
        <n v="266158"/>
        <n v="266164"/>
        <n v="266167"/>
        <n v="266174"/>
        <n v="266177"/>
        <s v="514"/>
        <s v="IN00253332"/>
        <n v="131464"/>
        <s v="6109693（163880）"/>
        <s v="6110160（163881）"/>
        <s v="6109692(163880)"/>
        <s v="IN3293986"/>
        <n v="270851"/>
        <s v="CRT4689"/>
        <n v="43557"/>
        <n v="2682496"/>
        <n v="25220476"/>
        <s v="00108317"/>
        <s v="IN3293987"/>
        <n v="2410123"/>
        <n v="2560"/>
        <n v="924812"/>
        <n v="31661"/>
        <s v="IN3298928"/>
        <n v="547308"/>
        <s v="IN3301412"/>
        <s v="S-INV057815"/>
        <n v="121476"/>
        <s v="CN295438"/>
        <n v="240462"/>
        <n v="18547"/>
        <n v="6110199"/>
        <n v="2671162"/>
        <n v="84696"/>
        <n v="59114372913"/>
        <n v="6895.5"/>
        <s v="6111193（163884）"/>
        <s v="IN3306808"/>
        <n v="556609"/>
        <n v="1295243"/>
        <n v="199097"/>
        <n v="491001"/>
        <n v="2682539"/>
        <n v="6484312"/>
        <n v="137067"/>
        <n v="25220595"/>
        <n v="4665"/>
        <s v="170889"/>
        <s v="235429"/>
        <n v="90582"/>
        <s v="IN3310966"/>
        <n v="543533"/>
        <n v="349744"/>
        <n v="2617"/>
        <n v="240477"/>
        <n v="53053911"/>
        <n v="131754"/>
        <n v="611362"/>
        <n v="212195"/>
        <n v="212200"/>
        <n v="491214"/>
        <n v="491215"/>
        <n v="491261"/>
        <n v="491263"/>
        <n v="2684310"/>
        <s v="PSF531"/>
        <s v="91649339"/>
        <n v="267239"/>
        <n v="267240"/>
        <n v="267241"/>
        <n v="267269"/>
        <s v="WDB2401619"/>
        <s v="WDB2401620"/>
        <s v="SO34995"/>
        <s v="IN3314941"/>
        <n v="271093"/>
        <n v="1790"/>
        <n v="25220740"/>
        <n v="129002"/>
        <n v="129003"/>
        <s v="00108536"/>
        <s v="k2410294"/>
        <s v="74766"/>
        <s v="74767"/>
        <n v="179593"/>
        <n v="179594"/>
        <n v="2671"/>
        <s v="2410-12890"/>
        <n v="79341"/>
        <n v="240482"/>
        <n v="543543"/>
        <s v="IN3318813"/>
        <n v="11373"/>
        <n v="121610"/>
        <n v="557319"/>
        <s v="Xue-Refund20241029"/>
        <n v="53053963"/>
        <n v="785"/>
        <s v="UC000007599"/>
        <s v="IN3322815"/>
        <n v="139616"/>
        <n v="363"/>
        <n v="2684309"/>
        <n v="140036115"/>
        <n v="53031739"/>
        <n v="79340"/>
        <n v="19211"/>
        <n v="59114737389"/>
        <n v="59114737445"/>
        <n v="59114808247"/>
        <n v="5240"/>
        <n v="9786010841"/>
        <s v="IN013913"/>
        <s v="IN00252778"/>
        <n v="6112235"/>
        <s v="IN3322817"/>
        <n v="554341"/>
        <s v="IN3327507"/>
        <n v="556644"/>
        <s v="IN3331596"/>
        <s v="22410FCJ098"/>
        <n v="11822503"/>
        <n v="11822504"/>
        <s v="PDA Q2-Q3"/>
        <n v="4691"/>
        <n v="399348"/>
        <s v="2410-13126"/>
        <n v="59114865272"/>
        <n v="59114876997"/>
        <n v="59114739242"/>
        <n v="59114819985"/>
        <s v="Xue-Refund20241031"/>
        <n v="199289"/>
        <s v="6112717(154708)"/>
        <s v="6112720(154708)"/>
        <n v="6112874"/>
        <n v="2688498"/>
        <n v="25220860"/>
        <s v="171199"/>
        <s v="235555"/>
        <n v="9786010914"/>
        <n v="90679"/>
        <n v="350584"/>
        <n v="2731"/>
        <n v="240487"/>
        <n v="492221"/>
        <n v="62883"/>
        <s v="20241108-32"/>
        <n v="11122"/>
        <s v="6113405(164493)"/>
        <n v="6113424"/>
        <s v="67376"/>
        <n v="1848"/>
        <n v="212549"/>
        <n v="212567"/>
        <n v="212574"/>
        <n v="492269"/>
        <n v="492270"/>
        <n v="2688499"/>
        <s v="IN2623535"/>
        <s v="IN2626152"/>
        <n v="240495"/>
        <n v="59115053010"/>
        <n v="870728"/>
        <n v="111112"/>
        <n v="111113"/>
        <n v="111114"/>
        <s v="IN00254552"/>
        <s v="6114014(163898)"/>
        <s v="6114017(163898)"/>
        <n v="271325"/>
        <n v="25220992"/>
        <n v="74865"/>
        <n v="2792"/>
        <n v="256307"/>
        <n v="256308"/>
        <s v="2410-13063"/>
        <n v="560104"/>
        <s v="IN3333557"/>
        <n v="91589"/>
        <n v="10576"/>
        <n v="213"/>
        <n v="11511"/>
        <n v="121755"/>
        <s v="IN3335710"/>
        <s v="Xue-Refund20241105-1"/>
        <s v="Xue-Refund20241105-2"/>
        <n v="18644"/>
        <n v="6113987"/>
        <s v="6114015(164494)"/>
        <n v="2691091"/>
        <n v="5322"/>
        <s v="IN3336970"/>
        <n v="59115724446"/>
        <s v="NC30204"/>
        <n v="560153"/>
        <s v="IN3339073"/>
        <n v="492784"/>
        <n v="492785"/>
        <n v="4727"/>
        <s v="S011173XYA"/>
        <n v="560116"/>
        <s v="IN3339647"/>
        <n v="59115161542"/>
        <n v="59115161746"/>
        <n v="59115333662"/>
        <n v="59115994569"/>
        <n v="59115050740"/>
        <n v="59115050878"/>
        <n v="199518"/>
        <s v="6114591(163892)"/>
        <n v="6114686"/>
        <s v="6115363(164905)"/>
        <s v="6115365(164905)"/>
        <n v="2692617"/>
        <n v="140845"/>
        <n v="25221095"/>
        <s v="00108802"/>
        <s v="171505"/>
        <s v="235717"/>
        <n v="560731"/>
        <n v="560120"/>
        <s v="IN3340798"/>
        <n v="67570"/>
        <n v="351441"/>
        <n v="2835"/>
        <s v="91654355"/>
        <s v="SI178505"/>
        <s v="SI178529"/>
        <n v="493206"/>
        <s v="30204"/>
        <s v="IN00255042"/>
        <n v="11127"/>
        <s v="30203"/>
        <n v="1890"/>
        <n v="493221"/>
        <n v="2694059"/>
        <n v="87451"/>
        <s v="IN2626153"/>
        <s v="171628"/>
        <n v="1567240"/>
        <n v="156547"/>
        <n v="1300060"/>
        <s v="CRS38889"/>
        <n v="6115484"/>
        <s v="IN3342955"/>
        <s v="IN3346870"/>
        <n v="271586"/>
        <s v="SI178557"/>
        <n v="493428"/>
        <n v="2694698"/>
        <n v="25221206"/>
        <s v="00108956"/>
        <s v="IB24000003246"/>
        <n v="74963"/>
        <n v="378082"/>
        <n v="2895"/>
        <n v="926651"/>
        <s v="2411-13508"/>
        <n v="560160"/>
        <n v="19368"/>
        <s v="S-INV059439"/>
        <s v="SC724323"/>
        <n v="11622"/>
        <n v="121882"/>
        <n v="871537"/>
        <s v="IN3346522"/>
        <n v="47694"/>
        <n v="29059"/>
        <n v="813"/>
        <s v="void_604_to_606"/>
        <s v="6116050(164913)"/>
        <n v="6116285"/>
        <n v="2695542"/>
        <s v="SID-114372"/>
        <n v="156611"/>
        <n v="563773"/>
        <n v="63223"/>
        <n v="59115518459"/>
        <n v="132495"/>
        <n v="560146"/>
        <s v="IN3350919"/>
        <n v="139916"/>
        <n v="493709"/>
        <n v="493710"/>
        <n v="493842"/>
        <n v="493843"/>
        <n v="2696494"/>
        <n v="524110285"/>
        <n v="524110286"/>
        <n v="25221270"/>
        <n v="129378"/>
        <n v="129379"/>
        <n v="129380"/>
        <s v="00109033"/>
        <s v="IB24000003315"/>
        <n v="75015"/>
        <s v="W-4937305"/>
        <n v="4766"/>
        <s v="171731"/>
        <n v="2412123"/>
        <s v="IN3352049"/>
        <s v="IN3353360"/>
        <s v="IN3353361"/>
        <n v="59115566143"/>
        <n v="59115568482"/>
        <n v="59115567974"/>
        <s v="0001006321"/>
        <s v="Xue-Refund20241114"/>
        <s v="Xue-Refund20241114-1"/>
        <n v="90822"/>
        <n v="3413821"/>
        <n v="199742"/>
        <s v="6116868(161901)"/>
        <n v="6116922"/>
        <n v="549903"/>
        <n v="563565"/>
        <n v="2696900"/>
        <n v="141809"/>
        <s v="NC-9334"/>
        <n v="2400734"/>
        <n v="378215"/>
        <n v="210358"/>
        <n v="210361"/>
        <n v="2951"/>
        <n v="240510"/>
        <s v="IN3357197"/>
        <n v="570321"/>
        <s v="120194C"/>
        <n v="9006002495"/>
        <n v="5353"/>
        <n v="18701"/>
        <s v="6116983(161902)"/>
        <s v="IN3358560"/>
        <n v="352282"/>
        <s v="310299"/>
        <n v="494139"/>
        <n v="494140"/>
        <s v="6117439(164924)"/>
        <s v="6117440(164924)"/>
        <n v="6117520"/>
        <n v="2698568"/>
        <n v="863822"/>
        <n v="863823"/>
        <s v="IN2626208"/>
        <s v="IN2617534"/>
        <s v="IN2617636"/>
        <s v="IN2620736"/>
        <s v="IN2623426"/>
        <n v="872049"/>
        <n v="872050"/>
        <n v="90896"/>
        <s v="6118060(159602)"/>
        <n v="271833"/>
        <n v="25221430"/>
        <s v="171904"/>
        <s v="236038"/>
        <n v="3008"/>
        <s v="2411-13841"/>
        <n v="240513"/>
        <s v="IN3364477"/>
        <n v="11721"/>
        <s v="122417C"/>
        <s v="Xue-Refund20241119"/>
        <s v="IN00255868"/>
        <n v="6118169"/>
        <s v="IN3365135"/>
        <n v="494468"/>
        <n v="2699995"/>
        <n v="84770"/>
        <n v="80130"/>
        <n v="80131"/>
        <s v="IN3367064"/>
        <n v="19470"/>
        <n v="59115624823"/>
        <n v="59115796988"/>
        <n v="59115880552"/>
        <n v="5376"/>
        <s v="Xue-Refund20241120"/>
        <s v="IN00255992"/>
        <s v="IN3368364"/>
        <s v="IN3369612"/>
        <s v="67972"/>
        <n v="524110053"/>
        <n v="7686"/>
        <n v="4797"/>
        <s v="172017"/>
        <n v="139886"/>
        <s v="IN3370836"/>
        <s v="IN3372154"/>
        <n v="59115733251"/>
        <n v="59115797214"/>
        <n v="18751"/>
        <n v="53055248"/>
        <n v="53055250"/>
        <n v="90925"/>
        <n v="1330088"/>
        <n v="199969"/>
        <n v="6118860"/>
        <n v="44048"/>
        <n v="44049"/>
        <n v="494750"/>
        <n v="494751"/>
        <n v="2701687"/>
        <n v="142846"/>
        <n v="25221548"/>
        <s v="00109241"/>
        <s v="k2411225"/>
        <n v="927575"/>
        <s v="2411-13970"/>
        <s v="IN3374722"/>
        <n v="122066"/>
        <n v="29292"/>
        <s v="IN3380855"/>
        <s v="IN3380851"/>
        <n v="353095"/>
        <n v="47098"/>
        <n v="140043"/>
        <n v="494990"/>
        <n v="843"/>
        <s v="IN00254901"/>
        <s v="6119303(159604)"/>
        <n v="6119449"/>
        <n v="1980"/>
        <n v="2702857"/>
        <s v="IN2623504"/>
        <s v="IN2623533"/>
        <s v="IN2623534"/>
        <n v="8308"/>
        <n v="8309"/>
        <n v="8307"/>
        <n v="1568660"/>
        <s v="PSI-151566"/>
        <n v="122130"/>
        <n v="122116"/>
        <n v="872704"/>
        <n v="272073"/>
        <n v="25221697"/>
        <n v="621744"/>
        <s v="236215"/>
        <s v="91660106"/>
        <s v="IN3381649"/>
        <s v="IN3389980"/>
        <n v="11842"/>
        <s v="6120002(159617)"/>
        <s v="6120120(164205)"/>
        <n v="6120134"/>
        <n v="495486"/>
        <n v="2702898"/>
        <n v="53032079"/>
        <n v="3126"/>
        <n v="256626"/>
        <n v="256627"/>
        <n v="334760"/>
        <n v="1304951"/>
        <n v="271860"/>
        <n v="271861"/>
        <n v="271862"/>
        <n v="59116252094"/>
        <n v="59116157453"/>
        <n v="5419"/>
        <s v="6120202(159617)"/>
        <s v="IN3394106"/>
        <n v="140241"/>
        <s v="2024/02007"/>
        <n v="2007"/>
        <n v="495614"/>
        <n v="495615"/>
        <n v="25221746"/>
        <n v="129653"/>
        <n v="129654"/>
        <s v="00109453"/>
        <n v="241128070"/>
        <n v="241128071"/>
        <n v="241128072"/>
        <n v="8338"/>
        <n v="4821"/>
        <s v="NC-Manley202411"/>
        <n v="172298"/>
        <n v="3147"/>
        <s v="NC564787"/>
        <n v="19560"/>
        <n v="97023"/>
        <s v="credit 095289"/>
        <n v="59116160973"/>
        <n v="59116161097"/>
        <n v="59116253372"/>
        <n v="873132"/>
        <n v="9786010958"/>
        <n v="9786010959"/>
        <s v="IN3396970"/>
        <n v="91022"/>
        <s v="200177"/>
        <s v="6120647(159620)"/>
        <s v="6120648(159620)"/>
        <n v="2705817"/>
        <n v="143396"/>
        <s v="NC565504"/>
        <s v="Xue-Refund20241129"/>
        <n v="111542"/>
        <n v="111543"/>
        <n v="6120658"/>
        <s v="IN3401089"/>
        <s v="IN3384399"/>
        <s v="0000042971"/>
        <n v="2405354"/>
        <n v="495900"/>
        <n v="495901"/>
        <n v="2707291"/>
        <s v="IN2629083"/>
        <s v="IN2629159"/>
        <s v="IN2629160"/>
        <n v="353881"/>
        <n v="378967"/>
        <n v="63863"/>
        <n v="873429"/>
        <n v="6121205"/>
        <n v="272350"/>
        <n v="10896963"/>
        <s v="NC22408481"/>
        <n v="25221924"/>
        <n v="236391"/>
        <s v="2411-13837"/>
        <s v="IN3403712"/>
        <s v="IN3405184"/>
        <s v="IN00257196"/>
        <s v="6121801(159624)"/>
        <s v="6121806(159624)"/>
        <s v="6121927(167180)"/>
        <s v="CB2024（F)XINYA001"/>
        <s v="2024/02034"/>
        <n v="496381"/>
        <n v="2707292"/>
        <s v="SID-116158"/>
        <n v="399843"/>
        <n v="3241"/>
        <n v="47345"/>
        <s v="IN3387000"/>
        <s v="IN3405814"/>
        <n v="214286"/>
        <n v="25222021"/>
        <s v="00109653"/>
        <n v="2401194"/>
        <s v="k2412054"/>
        <n v="241205058"/>
        <n v="172529"/>
        <n v="928697"/>
        <s v="NC565540"/>
        <s v="S-INV061290"/>
        <n v="272963"/>
        <n v="272975"/>
        <n v="272976"/>
        <n v="272977"/>
        <n v="59116645083"/>
        <n v="59116645599"/>
        <n v="59116648221"/>
        <n v="3409583"/>
        <n v="18843"/>
        <n v="91118"/>
        <s v="200396"/>
        <n v="3411034"/>
        <n v="3412390"/>
        <s v="NC574508"/>
        <n v="2707293"/>
        <s v="2412-3253"/>
        <n v="3413860"/>
        <n v="20375"/>
        <n v="20376"/>
        <n v="20377"/>
        <s v="6123589(167186)"/>
        <n v="6122483"/>
        <n v="496864"/>
        <n v="496865"/>
        <n v="869"/>
        <s v="IN00257584"/>
        <s v="IN00257587"/>
        <n v="42826"/>
        <n v="44300"/>
        <s v="SI179578"/>
        <s v="SI179602"/>
        <n v="496905"/>
        <n v="496906"/>
        <n v="2707294"/>
        <n v="569335"/>
        <s v="IN2631767"/>
        <s v="IN2632424"/>
        <n v="874120"/>
        <s v="WDB2401869"/>
        <s v="WDB2401870"/>
        <n v="6123133"/>
        <s v="6124122（167191)"/>
        <n v="3424016"/>
        <n v="272597"/>
        <n v="145807"/>
        <s v="CRT5153"/>
        <n v="44318"/>
        <n v="140436"/>
        <n v="129883"/>
        <n v="129884"/>
        <n v="129885"/>
        <s v="IB24000003583"/>
        <n v="75311"/>
        <n v="8447"/>
        <n v="929056"/>
        <n v="929055"/>
        <s v="Ocean Seafood现付2%折扣"/>
        <n v="71624"/>
        <n v="3431237"/>
        <n v="12074"/>
        <n v="12056"/>
        <n v="18869"/>
        <n v="39621"/>
        <s v="2024/02080"/>
        <n v="2713039"/>
        <s v="SID-116776"/>
        <n v="84826"/>
        <n v="53032179"/>
        <n v="2845904"/>
        <s v="20241214-07"/>
        <n v="59116836613"/>
        <n v="874412"/>
        <n v="5504"/>
        <n v="11"/>
        <n v="133844"/>
        <s v="6124770(167194)"/>
        <n v="6124198"/>
        <n v="3015429"/>
        <n v="2020979731"/>
        <n v="214774"/>
        <n v="497387"/>
        <n v="497388"/>
        <n v="2522261"/>
        <n v="129942"/>
        <n v="129943"/>
        <n v="129944"/>
        <s v="00109853"/>
        <n v="2401302"/>
        <s v="W-4966753"/>
        <n v="4881"/>
        <n v="3010"/>
        <n v="172912"/>
        <n v="3370"/>
        <n v="256848"/>
        <n v="256849"/>
        <s v="S011393XYA"/>
        <s v="SO-055579"/>
        <s v="SO-055604"/>
        <n v="20424"/>
        <n v="30369"/>
        <n v="30435"/>
        <n v="122450"/>
        <n v="122446"/>
        <n v="59116959818"/>
        <n v="59117049136"/>
        <n v="59117049239"/>
        <n v="59116842955"/>
        <n v="9786010978"/>
        <s v="SO-056276"/>
        <n v="91212"/>
        <s v="200628"/>
        <n v="497553"/>
        <n v="2713040"/>
        <n v="54417"/>
        <s v="Xue-Refund20241213"/>
        <n v="6124740"/>
        <s v="6125270（167196)"/>
        <n v="6124825"/>
        <s v="NC054417"/>
        <s v="SO31928"/>
        <n v="68571"/>
        <n v="2715944"/>
        <s v="IN2635423"/>
        <s v="SO32132"/>
        <n v="355402"/>
        <n v="4612"/>
        <n v="468261"/>
        <n v="468271"/>
        <n v="12174"/>
        <n v="874832"/>
        <n v="874833"/>
        <s v="Xue-Refund20241218"/>
        <s v="6126081（167200)"/>
        <s v="6126082（167200)"/>
        <n v="272833"/>
        <s v="2024/02113"/>
        <n v="2401373"/>
        <n v="88767"/>
        <n v="236762"/>
        <s v="SO32287"/>
        <n v="1311099"/>
        <n v="1311171"/>
        <s v="IN00258683"/>
        <n v="6126234"/>
        <n v="68667"/>
        <n v="215078"/>
        <n v="2715947"/>
        <s v="SID-117490"/>
        <n v="4913"/>
        <n v="3473"/>
        <s v="SO33091"/>
        <n v="275027"/>
        <n v="275034"/>
        <n v="275043"/>
        <n v="59117103483"/>
        <n v="47958"/>
        <s v="IN014277"/>
        <s v="SO33243"/>
        <s v="SO33425"/>
        <s v="6127679（167629)"/>
        <s v="6127686（167629)"/>
        <n v="1000976658"/>
        <s v="CB2024（F)XINYA002"/>
        <n v="241205"/>
        <n v="250604"/>
        <n v="498373"/>
        <n v="498374"/>
        <n v="524120406"/>
        <n v="25222426"/>
        <n v="130114"/>
        <n v="110045"/>
        <n v="2075"/>
        <n v="8569"/>
        <n v="3021"/>
        <n v="173250"/>
        <s v="2412-3350"/>
        <s v="2412-3351"/>
        <n v="257019"/>
        <n v="257020"/>
        <n v="81274"/>
        <s v="SO36457"/>
        <n v="30483"/>
        <n v="59117406737"/>
        <n v="59117328344"/>
        <n v="59117328458"/>
        <n v="59117405277"/>
        <n v="59117218511"/>
        <n v="59117361832"/>
        <n v="59118019815"/>
        <n v="59117408447"/>
        <n v="5559"/>
        <n v="5593"/>
        <n v="9786010993"/>
        <n v="4007347491"/>
        <n v="18919"/>
        <n v="91298"/>
        <s v="200854"/>
        <n v="6126857"/>
        <n v="215231"/>
        <n v="2719116"/>
        <n v="146776"/>
        <n v="88930"/>
        <s v="k2412203"/>
        <n v="4007380067"/>
        <n v="179971"/>
        <n v="179972"/>
        <n v="899"/>
        <n v="6127411"/>
        <n v="4007380068"/>
        <n v="4007397940"/>
        <n v="499068"/>
        <n v="2720962"/>
        <n v="884675"/>
        <n v="884676"/>
        <s v="IN2638564"/>
        <s v="IN2638638"/>
        <s v="IN2638329"/>
        <s v="IN2638347"/>
        <s v="24120324-1"/>
        <n v="356184"/>
        <n v="4630"/>
        <s v="2412-15499"/>
        <s v="2412-15498"/>
        <n v="91670485"/>
        <n v="64510"/>
        <n v="111989"/>
        <n v="111990"/>
        <s v="6127522（167632)"/>
        <s v="6127849（159875)"/>
        <n v="273085"/>
        <n v="499247"/>
        <n v="499249"/>
        <n v="25222617"/>
        <n v="237006"/>
        <n v="661175"/>
        <n v="4007429824"/>
        <n v="12293"/>
        <n v="2412174"/>
        <s v="30929"/>
        <n v="6127999"/>
        <n v="499377"/>
        <n v="2722280"/>
        <n v="4943"/>
        <n v="3618"/>
        <n v="59117745078"/>
        <n v="59117720829"/>
        <n v="59117720962"/>
        <n v="134483"/>
        <n v="4007447300"/>
        <n v="1181816007"/>
        <n v="4007479506"/>
        <n v="44631"/>
        <n v="215404"/>
        <n v="2723581"/>
        <n v="147202"/>
        <n v="25222739"/>
        <n v="110213"/>
        <n v="2401557"/>
        <n v="241227041"/>
        <n v="241227042"/>
        <n v="1181816024"/>
        <n v="180472"/>
        <n v="180473"/>
        <n v="173529"/>
        <n v="380047"/>
        <n v="20642"/>
        <s v="S-INV063048"/>
        <s v="CRS38363A"/>
        <s v="CRS38518A"/>
        <n v="122687"/>
        <n v="875909"/>
        <n v="4007506726"/>
        <s v="Xue-Refund20241227-4"/>
        <n v="91421"/>
        <s v="6128871（167635)"/>
        <n v="2705839"/>
        <n v="4007529973"/>
        <n v="6128915"/>
        <s v="2024/02172"/>
        <n v="215601"/>
        <n v="2724526"/>
        <n v="2400002507"/>
        <n v="356739"/>
        <n v="4634"/>
        <n v="3683"/>
        <n v="157229"/>
        <n v="122729"/>
        <n v="876040"/>
        <n v="112046"/>
        <n v="259533"/>
        <n v="259581"/>
        <s v="6129436（167640）"/>
        <n v="273318"/>
        <n v="1181816037"/>
        <n v="53926"/>
        <n v="3037"/>
        <n v="237206"/>
        <n v="4007556896"/>
        <n v="1181816056"/>
        <n v="4007580482"/>
        <n v="1315363"/>
        <n v="276602"/>
        <n v="276603"/>
        <n v="276604"/>
        <n v="276639"/>
        <s v="NC59113309838"/>
        <n v="53057308"/>
        <n v="53057309"/>
        <s v="BELL-202501"/>
        <n v="811109"/>
        <s v="pallet卖木板-202500101"/>
        <n v="47845"/>
        <n v="500267"/>
        <n v="2726069"/>
        <n v="110470"/>
        <n v="140042001"/>
        <n v="4975"/>
        <n v="3041"/>
        <n v="173823"/>
        <n v="3736"/>
        <s v="S011503"/>
        <n v="20713"/>
        <n v="122751"/>
        <n v="96123"/>
        <n v="59118130743"/>
        <n v="59118050173"/>
        <n v="1181816083"/>
        <n v="91514"/>
        <n v="134777"/>
        <s v="201093"/>
        <n v="6129465"/>
        <s v="6130308（168754）"/>
        <n v="4007607688"/>
        <n v="4007655903"/>
        <n v="4007697714"/>
        <n v="1181816131"/>
        <n v="148246"/>
        <n v="43456"/>
        <n v="623888"/>
        <n v="20898"/>
        <n v="59118200872"/>
        <n v="59118049710"/>
        <s v="Xue-Refund20250103"/>
        <n v="21027"/>
        <n v="500586"/>
        <s v="IN2643285"/>
        <s v="IN2643295"/>
        <s v="IN2643340"/>
        <n v="8703"/>
        <n v="357399"/>
        <n v="623959"/>
        <n v="91674560"/>
        <n v="876455"/>
        <n v="273560"/>
        <n v="4007730894"/>
        <n v="1181816148"/>
        <n v="44811"/>
        <n v="1093"/>
        <n v="212441"/>
        <n v="336501"/>
        <n v="60015154"/>
        <n v="469338"/>
        <n v="12509"/>
        <n v="876588"/>
        <n v="53057613"/>
        <n v="54716979"/>
        <n v="260205"/>
        <n v="6130764"/>
        <s v="6131387（167649）"/>
        <s v="CB2024（F)XINYA003"/>
        <n v="1181816162"/>
        <n v="4007749228"/>
        <n v="1181816181"/>
        <s v="INV/2025/00044"/>
        <n v="31042211"/>
        <n v="5007"/>
        <n v="3828"/>
        <s v="78231-1"/>
        <n v="81695"/>
        <n v="277732"/>
        <n v="277744"/>
        <n v="277746"/>
        <n v="277747"/>
        <n v="277772"/>
        <n v="9786011033"/>
        <n v="5683"/>
        <n v="4007782689"/>
        <n v="4007799998"/>
        <n v="140966"/>
        <n v="45075865003"/>
        <n v="45075865008"/>
        <n v="925010081"/>
        <n v="54103"/>
        <n v="25223170"/>
        <n v="110674"/>
        <n v="75666"/>
        <n v="75667"/>
        <n v="3050"/>
        <n v="174116"/>
        <n v="501149"/>
        <n v="257376"/>
        <n v="1181816196"/>
        <n v="4007833341"/>
        <n v="64596"/>
        <n v="469533"/>
        <n v="96782"/>
        <n v="59118399642"/>
        <n v="59118468536"/>
        <n v="59118478260"/>
        <n v="59118404874"/>
        <n v="59118408018"/>
        <n v="59118408541"/>
        <n v="91599"/>
        <n v="2429129"/>
        <s v="201314"/>
        <n v="6131804"/>
        <n v="1181816238"/>
        <n v="2731794"/>
        <n v="149268"/>
        <s v="6132300（169680）"/>
        <s v="6132309（169680）"/>
        <n v="69254"/>
        <n v="6132375"/>
        <n v="501660"/>
        <n v="2726068"/>
        <s v="DebitNote_Wah_250311"/>
        <n v="358176"/>
        <n v="4958"/>
        <n v="4007886565"/>
        <n v="1181816252"/>
        <n v="4007904533"/>
        <n v="1319177"/>
        <n v="1319145"/>
        <n v="877090"/>
        <n v="11181"/>
        <n v="273810"/>
        <n v="4007952855"/>
        <s v="INV/2025/00081"/>
        <n v="4007952854"/>
        <n v="237549"/>
        <n v="1181816277"/>
        <n v="12624"/>
        <n v="122982"/>
        <n v="6133176"/>
        <n v="84909"/>
        <n v="525010373"/>
        <n v="250200029"/>
        <n v="8828"/>
        <n v="11823260"/>
        <n v="1181816276"/>
        <n v="400378"/>
        <n v="3959"/>
        <n v="123030"/>
        <n v="123029"/>
        <n v="59118790217"/>
        <n v="5716"/>
        <n v="135422"/>
        <s v="6133809（169686）"/>
        <n v="4007985601"/>
        <n v="1181816288"/>
        <n v="216436"/>
        <n v="502280"/>
        <n v="180082"/>
        <n v="25223434"/>
        <n v="110899"/>
        <s v="IB25000000146"/>
        <s v="K2501169"/>
        <n v="3072"/>
        <n v="174447"/>
        <s v="2501-3571"/>
        <n v="13107"/>
        <n v="4008036435"/>
        <n v="1181816308"/>
        <s v="PSI-154128"/>
        <s v="S-INV064474"/>
        <n v="96972"/>
        <n v="59118781982"/>
        <n v="59118791036"/>
        <n v="59118833867"/>
        <n v="59115631821"/>
        <n v="59118777265"/>
        <n v="59118782055"/>
        <n v="1181816321"/>
        <n v="91680"/>
        <s v="201521"/>
        <s v="6133799（169686）"/>
        <n v="6133859"/>
        <n v="4008088082"/>
        <n v="502482"/>
        <n v="152165"/>
        <n v="174555"/>
        <n v="40081023274"/>
        <n v="279297"/>
        <s v="6134362（169692）"/>
        <n v="5052"/>
        <n v="380984"/>
        <n v="945"/>
        <n v="145709"/>
        <n v="892624"/>
        <n v="892626"/>
        <n v="2089"/>
        <s v="IN2649185"/>
        <s v="IN2649186"/>
        <s v="IN2649339"/>
        <s v="IN2649421"/>
        <n v="358943"/>
        <n v="4971"/>
        <n v="877702"/>
        <n v="6134460"/>
        <s v="6135159（169680）"/>
        <n v="274058"/>
        <n v="4008106062"/>
        <n v="4008106063"/>
        <s v="HINO-20250121"/>
        <s v="IN2649676"/>
        <n v="76366"/>
        <n v="77301"/>
        <n v="77925"/>
        <n v="78244"/>
        <n v="174770"/>
        <n v="237751"/>
        <n v="501210"/>
        <n v="4093"/>
        <n v="1181816328"/>
        <n v="30082"/>
        <n v="261402"/>
        <n v="6135153"/>
        <s v="CB2024（F)XINYA004"/>
        <s v="CRT5743"/>
        <s v="INV/2025/00135"/>
        <s v="SID-119745"/>
        <n v="4008138144"/>
        <n v="53032457"/>
        <n v="53032458"/>
        <n v="5069"/>
        <n v="1181816341"/>
        <n v="65273"/>
        <n v="279849"/>
        <n v="279894"/>
        <n v="279895"/>
        <n v="279897"/>
        <n v="279898"/>
        <n v="279899"/>
        <n v="279900"/>
        <n v="9786011049"/>
        <n v="5776"/>
        <n v="2480"/>
        <s v="6135600（169680）"/>
        <s v="6135601（169680）"/>
        <n v="4008156065"/>
        <n v="1181816344"/>
        <n v="25223642"/>
        <n v="111094"/>
        <n v="2402000"/>
        <n v="250123030"/>
        <n v="250123031"/>
        <n v="250123032"/>
        <n v="3091"/>
        <n v="174704"/>
        <n v="933023"/>
        <s v="S01162"/>
        <n v="1181816347"/>
        <n v="1181816348"/>
        <n v="99622"/>
        <n v="59119167391"/>
        <n v="59119167499"/>
        <n v="59119202618"/>
        <n v="59119202879"/>
        <n v="91766"/>
        <s v="NC30929"/>
        <s v="201733"/>
        <n v="153144"/>
        <s v="W-4993904"/>
        <n v="1077"/>
        <s v="Xue-Refund20250124"/>
        <n v="6135751"/>
        <n v="4008189236"/>
        <n v="1181816361"/>
        <n v="4008206727"/>
        <n v="257495"/>
        <n v="2438077"/>
        <n v="261767"/>
        <s v="201808"/>
        <n v="6136386"/>
        <n v="131390"/>
        <n v="131391"/>
        <s v="IN2652163"/>
        <s v="IN2652173"/>
        <s v="IN2652179"/>
        <n v="43867"/>
        <s v="DebitNote_Wah_241224"/>
        <n v="359701"/>
        <n v="55475"/>
        <n v="988883"/>
        <n v="91682203"/>
        <n v="1012110"/>
        <n v="878292"/>
        <n v="19147"/>
        <s v="6136909（169698）"/>
        <s v="6136911（169698）"/>
        <n v="274325"/>
        <n v="1181816365"/>
        <n v="45245"/>
        <n v="25223898"/>
        <n v="130837"/>
        <n v="130838"/>
        <n v="180959"/>
        <n v="180961"/>
        <n v="175090"/>
        <n v="13221"/>
        <s v="202501-16864"/>
        <s v="202501-16570"/>
        <n v="811227"/>
        <n v="1181816367"/>
        <n v="12834"/>
        <n v="99868"/>
        <n v="48234"/>
        <s v="SO183680"/>
        <s v="SO183679"/>
        <s v="INV/2025/00171"/>
        <n v="381451"/>
        <n v="4232"/>
        <n v="4008239640"/>
        <n v="65609"/>
        <n v="59119545551"/>
        <n v="59119460664"/>
        <n v="48380"/>
        <n v="1060715"/>
        <n v="1061483"/>
        <n v="6137096"/>
        <s v="6137664（162280）"/>
        <n v="1181816375"/>
        <n v="4008257548"/>
        <n v="1181816379"/>
        <n v="141382"/>
        <n v="141401"/>
        <n v="25223957"/>
        <n v="111309"/>
        <n v="43881"/>
        <n v="5110"/>
        <n v="175091"/>
        <s v="202501-17283"/>
        <n v="4008290749"/>
        <n v="1181816398"/>
        <n v="93460"/>
        <n v="97204"/>
        <n v="99964"/>
        <n v="59119534617"/>
        <n v="59119572219"/>
        <n v="91849"/>
        <s v="201920"/>
        <n v="6137670"/>
        <n v="153484"/>
        <n v="4008308727"/>
        <n v="1181816401"/>
        <n v="25222922"/>
        <s v="pallet卖木板-20250201"/>
        <n v="504501"/>
        <s v="250205D"/>
        <n v="1000977598"/>
        <n v="504523"/>
        <n v="2741931"/>
        <s v="IN2654960"/>
        <n v="2655027"/>
        <n v="2655062"/>
        <n v="2655094"/>
        <n v="360403"/>
        <n v="4555"/>
        <n v="4008341675"/>
        <n v="4008360388"/>
        <n v="97614"/>
        <n v="878901"/>
        <s v="Xue-Refund20250203"/>
        <n v="91894"/>
        <s v="1416662"/>
        <n v="6138202"/>
        <s v="6138832（162291）"/>
        <n v="274554"/>
        <s v="INV/2025/00213"/>
        <n v="9070"/>
        <n v="238099"/>
        <n v="9102562087"/>
        <n v="1181816417"/>
        <n v="4008393285"/>
        <n v="65804"/>
        <n v="12941"/>
        <n v="5916"/>
        <n v="5921"/>
        <s v="Xue-Refund20250204"/>
        <n v="972"/>
        <s v="IN00262633"/>
        <s v="IN00262648"/>
        <n v="6138878"/>
        <s v="CB2024（F)XINYA005"/>
        <n v="4008411398"/>
        <n v="1181816433"/>
        <n v="504947"/>
        <n v="504948"/>
        <n v="2747805"/>
        <s v="SID-120889"/>
        <n v="185728"/>
        <n v="185875"/>
        <n v="9083"/>
        <n v="53032563"/>
        <n v="5127"/>
        <s v="2502-3728"/>
        <s v="2502-3738"/>
        <n v="502261"/>
        <n v="4341"/>
        <n v="4008445952"/>
        <n v="281944"/>
        <n v="281953"/>
        <n v="281954"/>
        <n v="281958"/>
        <n v="282046"/>
        <n v="123283"/>
        <n v="123292"/>
        <n v="97883"/>
        <n v="59119880117"/>
        <n v="9793003084"/>
        <n v="5885"/>
        <n v="112732"/>
        <n v="112734"/>
        <n v="112735"/>
        <n v="91935"/>
        <s v="31604"/>
        <n v="25184"/>
        <s v="6139537（162293）"/>
        <n v="4008445953"/>
        <n v="4008482909"/>
        <s v="SIE-117802"/>
        <n v="54284"/>
        <n v="25224173"/>
        <n v="111505"/>
        <n v="2402209"/>
        <n v="250206031"/>
        <n v="250206032"/>
        <n v="250206033"/>
        <n v="9108"/>
        <s v="11823472"/>
        <s v="11823473"/>
        <n v="175358"/>
        <n v="1181816451"/>
        <s v="S-INV066102"/>
        <n v="100278"/>
        <n v="59119881533"/>
        <n v="59119935686"/>
        <n v="59119767571"/>
        <n v="59119767637"/>
        <n v="59119946552"/>
        <s v="202123"/>
        <n v="6139647"/>
        <n v="2747821"/>
        <n v="154924"/>
        <n v="20036"/>
        <n v="4008482910"/>
        <s v="S-INV067751"/>
        <s v="Xue-Refund20250207"/>
        <n v="4008523931"/>
        <n v="4008543448"/>
        <n v="1047148"/>
        <n v="1047149"/>
        <n v="505331"/>
        <n v="505332"/>
        <n v="505333"/>
        <n v="505334"/>
        <n v="6140238"/>
        <n v="2750546"/>
        <n v="2657959"/>
        <s v="2505-17778"/>
        <s v="NC-CON165"/>
        <n v="98309"/>
        <n v="879512"/>
        <n v="91984"/>
        <s v="PROJECT RENOVATION XINYA-BALANCE001"/>
        <s v="6140920（162298）"/>
        <s v="6140922（162298）"/>
        <n v="4008541379"/>
        <n v="274784"/>
        <n v="1181816467"/>
        <s v="DebitNote_East_Star_241203"/>
        <n v="84977"/>
        <n v="5151"/>
        <n v="625664"/>
        <s v="void_930_to_ETF_6139.96"/>
        <n v="238278"/>
        <n v="9102565692"/>
        <n v="1181816459"/>
        <s v="CPA-695868"/>
        <n v="1327926"/>
        <n v="13063"/>
        <n v="19233"/>
        <n v="19273"/>
        <n v="4008574220"/>
        <n v="2752119"/>
        <n v="202502111"/>
        <n v="382046"/>
        <n v="400726"/>
        <n v="4472"/>
        <s v="RS0001"/>
        <n v="59120245547"/>
        <n v="59120245776"/>
        <n v="59120247884"/>
        <n v="59120277236"/>
        <n v="59120153330"/>
        <n v="9793003089"/>
        <n v="5940"/>
        <n v="4008591274"/>
        <n v="4008591275"/>
        <n v="141501"/>
        <n v="384"/>
        <n v="2752230"/>
        <n v="525020255"/>
        <n v="25224400"/>
        <n v="111704"/>
        <s v="IB25000000492"/>
        <s v="K2502139"/>
        <n v="9167"/>
        <n v="175606"/>
        <s v="IN042831"/>
        <n v="1181816483"/>
        <n v="21272"/>
        <n v="98589"/>
        <n v="100557"/>
        <n v="53059944"/>
        <n v="92013"/>
        <s v="202320"/>
        <n v="6141096"/>
        <n v="6141502"/>
        <s v="6141940（171228）"/>
        <n v="2752120"/>
        <n v="155893"/>
        <n v="72001"/>
        <n v="59120356132"/>
        <s v="6141913（171230）"/>
        <n v="4008623612"/>
        <n v="506133"/>
        <n v="6141949"/>
        <n v="2752229"/>
        <s v="2125-HJ VACN"/>
        <n v="2661135"/>
        <n v="2661136"/>
        <n v="2661152"/>
        <n v="2661217"/>
        <n v="2661218"/>
        <n v="361826"/>
        <n v="4573"/>
        <n v="91690173"/>
        <n v="13181"/>
        <n v="880060"/>
        <s v="6142671（161921）"/>
        <s v="6142672（161921）"/>
        <s v="275043-canada herbe"/>
        <s v="2502-18024"/>
        <n v="32642"/>
        <n v="9102569495"/>
        <n v="1181816498"/>
        <n v="66281"/>
        <n v="988"/>
        <n v="18"/>
        <s v="IN00263661"/>
        <s v="IN00263707"/>
        <n v="6142685"/>
        <s v="CB2024（F)XINYA006"/>
        <n v="45574"/>
        <n v="45575"/>
        <s v="INV/2025/00288"/>
        <n v="506436"/>
        <n v="2755840"/>
        <n v="89446"/>
        <n v="191901"/>
        <n v="53032687"/>
        <n v="5181"/>
        <n v="382319"/>
        <n v="137276"/>
        <n v="502334"/>
        <n v="4576"/>
        <n v="123560"/>
        <n v="59120590859"/>
        <n v="59120765450"/>
        <n v="59120501823"/>
        <s v="Xue-Refund20250219"/>
        <n v="4008640929"/>
        <n v="25584"/>
        <n v="1181816506"/>
        <n v="4008673415"/>
        <s v="6143185（171237）"/>
        <n v="54447"/>
        <n v="25224643"/>
        <n v="111923"/>
        <n v="175897"/>
        <n v="935309"/>
        <n v="1181816515"/>
        <n v="63977"/>
        <n v="98806"/>
        <n v="100782"/>
        <n v="59120587851"/>
        <n v="59120501954"/>
        <n v="59120651120"/>
        <n v="92095"/>
        <s v="202505"/>
        <n v="20757351"/>
        <n v="238431"/>
        <n v="4008691084"/>
        <n v="6143298"/>
        <n v="4008691085"/>
        <n v="70472"/>
        <n v="156823"/>
        <n v="176083"/>
        <s v="BELL-202502"/>
        <n v="2758083"/>
        <n v="77924470001"/>
        <n v="45167"/>
        <s v="1399"/>
        <s v="1407"/>
        <s v="6145732（171246）"/>
        <n v="1181816522"/>
        <n v="507001"/>
        <n v="2758864"/>
        <n v="2759212"/>
        <n v="907422"/>
        <n v="907423"/>
        <n v="88159"/>
        <n v="2664068"/>
        <n v="362451"/>
        <s v="20250221-20"/>
        <n v="98953"/>
        <n v="880617"/>
        <n v="92158"/>
        <n v="6143842"/>
        <s v="6144510（171243）"/>
        <n v="275285"/>
        <n v="507230"/>
        <n v="238594"/>
        <n v="9102573684"/>
        <n v="13273"/>
        <n v="2760242"/>
        <s v="SID-122788"/>
        <n v="44221"/>
        <s v="DebitNote2025052901"/>
        <n v="5214"/>
        <n v="4693"/>
        <n v="285066"/>
        <n v="285067"/>
        <n v="285074"/>
        <n v="285076"/>
        <n v="123787"/>
        <n v="123800"/>
        <n v="59120961773"/>
        <n v="59120943419"/>
        <n v="6038"/>
        <n v="4008723151"/>
        <n v="1181816531"/>
        <n v="6144652"/>
        <s v="6145727（171246）"/>
        <n v="4008740590"/>
        <n v="25224853"/>
        <n v="121122"/>
        <n v="9960"/>
        <n v="181459"/>
        <n v="181460"/>
        <n v="176164"/>
        <s v="2502-3890"/>
        <n v="235614"/>
        <s v="S011844XYA"/>
        <n v="1181816546"/>
        <n v="21470"/>
        <n v="99301"/>
        <n v="101040"/>
        <n v="59120953141"/>
        <n v="59120968613"/>
        <n v="59120947565"/>
        <n v="59120943361"/>
        <n v="92186"/>
        <s v="202719"/>
        <n v="6145373"/>
        <n v="2761696"/>
        <n v="157540"/>
        <n v="338790"/>
        <n v="1181816556"/>
        <n v="9793003111"/>
        <s v="6145880（171510）"/>
        <n v="14062"/>
        <n v="4008773035"/>
        <s v="25224643CR"/>
        <n v="20251000"/>
        <n v="6145772"/>
        <n v="2761697"/>
        <n v="133115"/>
        <s v="NC111704"/>
        <s v="IN2666935"/>
        <s v="IN2667011"/>
        <s v="IN2667075"/>
        <s v="IN2667091"/>
        <s v="IB25000000643"/>
        <n v="5238"/>
        <n v="4598"/>
        <n v="503101"/>
        <s v="void_977_to_1157"/>
        <n v="995434"/>
        <s v="2503-18755"/>
        <n v="83479"/>
        <n v="83476"/>
        <n v="1333612"/>
        <n v="881199"/>
        <n v="113068"/>
        <n v="113069"/>
        <n v="92235"/>
        <s v="20250304-01"/>
        <s v="6146531（156028）"/>
        <s v="CB2024（F)XINYA007"/>
        <n v="275538"/>
        <n v="4008790638"/>
        <n v="25225042"/>
        <n v="9102577316"/>
        <n v="13382"/>
        <n v="15963"/>
        <s v="IN00264861"/>
        <s v="IN00264898"/>
        <s v="INV/2025/00404"/>
        <n v="508325"/>
        <n v="2763527"/>
        <n v="2764412"/>
        <n v="2764496"/>
        <n v="133114"/>
        <n v="382882"/>
        <n v="4813"/>
        <n v="59121325671"/>
        <n v="59121325127"/>
        <n v="59121253869"/>
        <n v="881452"/>
        <n v="9793003118"/>
        <n v="15944"/>
        <n v="25968"/>
        <n v="4008826585"/>
        <n v="4008837442"/>
        <n v="6146617"/>
        <n v="6147304"/>
        <n v="515995"/>
        <n v="1181816580"/>
        <n v="142037"/>
        <n v="508421"/>
        <n v="2764711"/>
        <n v="164128"/>
        <n v="54607"/>
        <n v="25225085"/>
        <n v="112323"/>
        <n v="250306061"/>
        <n v="250306063"/>
        <n v="250306062"/>
        <s v="2025/0503"/>
        <n v="369421"/>
        <n v="176498"/>
        <n v="238762"/>
        <n v="4008887639"/>
        <n v="4008896985"/>
        <n v="4008938228"/>
        <s v="PSI-156483"/>
        <s v="PSI-156439"/>
        <n v="21561"/>
        <n v="101342"/>
        <n v="59121327269"/>
        <n v="59121327213"/>
        <n v="92268"/>
        <s v="202939"/>
        <n v="6147354"/>
        <s v="INV/2025/00428"/>
        <n v="2765730"/>
        <n v="158485"/>
        <s v="11823733"/>
        <s v="11823734"/>
        <n v="6147817"/>
        <n v="1181816614"/>
        <s v="944-661-024"/>
        <s v="BELL-202503"/>
        <n v="6147881"/>
        <n v="2767240"/>
        <n v="2767428"/>
        <n v="913914"/>
        <n v="235418"/>
        <n v="133116"/>
        <n v="88247"/>
        <s v="IN2669408"/>
        <n v="5267"/>
        <n v="364066"/>
        <n v="6009"/>
        <n v="215026"/>
        <n v="215027"/>
        <n v="4915"/>
        <n v="4917"/>
        <n v="91698714"/>
        <n v="881774"/>
        <n v="92327"/>
        <n v="32414"/>
        <n v="375786"/>
        <n v="71027"/>
        <n v="85045"/>
        <n v="25225239"/>
        <s v="91405645"/>
        <s v="91405646"/>
        <s v="AS078264"/>
        <n v="137385"/>
        <n v="9102580766"/>
        <n v="1181816615"/>
        <n v="4008970647"/>
        <n v="8016685"/>
        <n v="13509"/>
        <n v="113249"/>
        <n v="1181816626"/>
        <n v="6148444"/>
        <n v="6148546"/>
        <n v="6148652"/>
        <n v="2767381"/>
        <n v="2768688"/>
        <n v="383218"/>
        <n v="4951"/>
        <n v="21646"/>
        <n v="287087"/>
        <n v="287088"/>
        <n v="287089"/>
        <n v="287090"/>
        <n v="124078"/>
        <n v="124048"/>
        <n v="59121611572"/>
        <n v="882054"/>
        <n v="9793003122"/>
        <n v="15990"/>
        <s v="Xue-Refund20250312"/>
        <n v="26154"/>
        <n v="4008988222"/>
        <n v="1181816628"/>
        <n v="6149270"/>
        <n v="4009020655"/>
        <s v="INV/2025/00469"/>
        <n v="509513"/>
        <n v="165021"/>
        <n v="25225275"/>
        <n v="131652"/>
        <n v="131653"/>
        <n v="131654"/>
        <n v="112572"/>
        <s v="FC230557"/>
        <s v="K2503136"/>
        <n v="76489"/>
        <n v="76490"/>
        <s v="CRB250798"/>
        <n v="176839"/>
        <s v="2503-3989"/>
        <s v="2503-4090"/>
        <s v="2504-4198"/>
        <n v="936931"/>
        <n v="1181816634"/>
        <n v="4009038542"/>
        <n v="101629"/>
        <n v="59121809979"/>
        <n v="59121755034"/>
        <n v="59121721474"/>
        <n v="59121701647"/>
        <n v="59121615361"/>
        <n v="92358"/>
        <n v="203144"/>
        <n v="6149303"/>
        <n v="6150613"/>
        <n v="2770247"/>
        <n v="159442"/>
        <n v="627137"/>
        <n v="91701098"/>
        <s v="SI182842"/>
        <s v="SI182843"/>
        <s v="SI182886"/>
        <s v="SI182887"/>
        <s v="SI182888"/>
        <s v="SI182889"/>
        <s v="SI182890"/>
        <n v="509793"/>
        <n v="13588"/>
        <n v="2467715"/>
        <n v="2771724"/>
        <s v="IN2672632"/>
        <s v="IN2672725"/>
        <s v="IN2672726"/>
        <s v="IN2672801"/>
        <n v="364825"/>
        <s v="CRB250497"/>
        <n v="6028"/>
        <s v="2503-19148"/>
        <n v="1337569"/>
        <n v="882381"/>
        <n v="6149985"/>
        <n v="6150609"/>
        <s v="CB2024（F)XINYA008"/>
        <n v="276039"/>
        <n v="25225462"/>
        <n v="5297"/>
        <n v="9102584296"/>
        <n v="4009071610"/>
        <n v="1181816648"/>
        <n v="13613"/>
        <s v="WDB2500446"/>
        <s v="WDB2500447"/>
        <n v="20251022"/>
        <s v="IN00266119"/>
        <n v="510338"/>
        <s v="SIE-121392"/>
        <s v="SID-124497"/>
        <n v="525030344"/>
        <n v="525030342"/>
        <n v="1284"/>
        <n v="140048968"/>
        <n v="181776"/>
        <n v="181777"/>
        <n v="383510"/>
        <n v="503180"/>
        <s v="5110-Ocean Impact"/>
        <n v="5111"/>
        <n v="59122110087"/>
        <n v="59122043624"/>
        <n v="16040"/>
        <n v="9793003135"/>
        <n v="53061744"/>
        <n v="92427"/>
        <s v="IN00266180"/>
        <n v="4009089479"/>
        <n v="160333"/>
        <n v="54813"/>
        <n v="25225518"/>
        <n v="131768"/>
        <n v="131767"/>
        <n v="112743"/>
        <n v="1181816655"/>
        <n v="177056"/>
        <n v="239100"/>
        <n v="4009122013"/>
        <n v="21754"/>
        <n v="94531"/>
        <n v="101925"/>
        <n v="102281"/>
        <n v="102558"/>
        <n v="102901"/>
        <n v="59122178283"/>
        <n v="59122147793"/>
        <n v="59122107956"/>
        <n v="92449"/>
        <n v="203364"/>
        <n v="1667927"/>
        <n v="510554"/>
        <n v="2773745"/>
        <n v="161349"/>
        <n v="3140"/>
        <s v="Xue-Refund20250321"/>
        <n v="6151451"/>
        <n v="6151946"/>
        <n v="44545"/>
        <n v="1181816671"/>
        <n v="4009173194"/>
        <s v="补2472077"/>
        <n v="2472077"/>
        <s v="CRT6446"/>
        <s v="IN2675554"/>
        <n v="5323"/>
        <n v="365647"/>
        <n v="6044"/>
        <n v="999327"/>
        <n v="882995"/>
        <n v="6151947"/>
        <n v="6152725"/>
        <n v="6152769"/>
        <n v="276285"/>
        <n v="4009191591"/>
        <n v="367387"/>
        <n v="1668446"/>
        <s v="INV/2025/00533"/>
        <n v="25225718"/>
        <s v="BASKET"/>
        <n v="25225765"/>
        <s v="9635"/>
        <s v="AS078913"/>
        <s v="void_1022_to_1023"/>
        <s v="邮资抵扣"/>
        <n v="9102588016"/>
        <n v="1181816688"/>
        <n v="4009272074"/>
        <n v="63582015"/>
        <n v="13719"/>
        <s v="Xue-Refund20250325"/>
        <n v="92515"/>
        <s v="IN00266713"/>
        <n v="6152898"/>
        <n v="146288"/>
        <s v="RINV/2025/00107"/>
        <s v="INV/2025/00545"/>
        <n v="2773747"/>
        <n v="383849"/>
        <n v="5237"/>
        <s v="5238-ocean"/>
        <n v="289216"/>
        <n v="289224"/>
        <n v="289225"/>
        <n v="289226"/>
        <n v="289227"/>
        <n v="24709504"/>
        <n v="59122492898"/>
        <n v="883214"/>
        <n v="16081"/>
        <n v="9793003143"/>
        <s v="IN00266758"/>
        <s v="IN00266806"/>
        <n v="26542"/>
        <n v="4009289601"/>
        <n v="1181816724"/>
        <n v="6153406"/>
        <n v="162254"/>
        <n v="112948"/>
        <n v="76648"/>
        <n v="4009321926"/>
        <n v="177292"/>
        <s v="2504-4313"/>
        <n v="239299"/>
        <n v="938123"/>
        <n v="1181816735"/>
        <n v="4009339642"/>
        <n v="21828"/>
        <n v="59122672843"/>
        <n v="59122555563"/>
        <n v="59122484530"/>
        <n v="59122484513"/>
        <n v="59124556883"/>
        <n v="59124208351"/>
        <n v="59124133332"/>
        <n v="59124100664"/>
        <n v="59123931497"/>
        <n v="59124116870"/>
        <n v="59123841774"/>
        <n v="59123661534"/>
        <n v="59123661439"/>
        <n v="59123734588"/>
        <n v="59123661360"/>
        <n v="59123388410"/>
        <n v="59123209025"/>
        <n v="58123291754"/>
        <n v="59122900635"/>
        <n v="59122841480"/>
        <n v="59122841366"/>
        <n v="59122905026"/>
        <m/>
        <n v="92538"/>
        <n v="203568"/>
        <n v="142506"/>
        <n v="2774586"/>
        <n v="163127"/>
        <s v="Xue-Refund20250328"/>
        <n v="6153523"/>
        <n v="6154065"/>
        <n v="6154067"/>
        <n v="3398"/>
        <n v="6154092"/>
        <n v="6155456"/>
        <n v="71573"/>
        <n v="46147943004"/>
        <n v="511759"/>
        <s v="IN2678402"/>
        <s v="IN2678403"/>
        <s v="IN2678448"/>
        <s v="IN2678533"/>
        <s v="IN2678553"/>
        <n v="5361"/>
        <n v="366409"/>
        <n v="6058"/>
        <n v="1341687"/>
        <n v="883578"/>
        <n v="1000978944"/>
        <s v="CB2024（F)XINYA009"/>
        <n v="276540"/>
        <n v="46224"/>
        <n v="367562"/>
        <n v="368212"/>
        <n v="368211"/>
        <n v="1670406"/>
        <n v="25225936"/>
        <n v="3159"/>
        <n v="3154"/>
        <n v="1181816744"/>
        <n v="13829"/>
        <n v="16147"/>
        <n v="92603"/>
        <n v="4009372592"/>
        <n v="6154928"/>
        <n v="85091"/>
        <n v="53032938"/>
        <n v="137452"/>
        <n v="504252"/>
        <n v="5429"/>
        <n v="5432"/>
        <n v="290210"/>
        <n v="290215"/>
        <n v="124237"/>
        <n v="124461"/>
        <n v="9793003152"/>
        <n v="16132"/>
        <n v="1181816752"/>
        <n v="1063482"/>
        <n v="1063483"/>
        <n v="1181816753"/>
        <n v="4009390414"/>
        <n v="6155454"/>
        <n v="165985"/>
        <n v="55002"/>
        <n v="25225980"/>
        <n v="113186"/>
        <s v="K2504038"/>
        <n v="177520"/>
        <s v="4693CN"/>
        <s v="258553"/>
        <s v="258554"/>
        <s v="NC258554-1"/>
        <n v="1181816763"/>
        <s v="Xue-Refund20250403"/>
        <n v="92629"/>
        <n v="203781"/>
        <n v="6155657"/>
        <n v="1670941"/>
        <n v="2783180"/>
        <n v="167000"/>
        <s v="11824080"/>
        <s v="11824079"/>
        <n v="6156181"/>
        <n v="512762"/>
        <n v="2783181"/>
        <n v="927174"/>
        <n v="1181816775"/>
        <s v="IN2681264"/>
        <n v="367199"/>
        <n v="1583649"/>
        <n v="92689"/>
        <s v="1417485"/>
        <s v="NC6157017"/>
        <n v="6156253"/>
        <n v="276789"/>
        <n v="4009423707"/>
        <n v="167968"/>
        <n v="177655"/>
        <n v="1181816778"/>
        <n v="63587554"/>
        <n v="13943"/>
        <n v="13944"/>
        <n v="884346"/>
        <s v="1417706"/>
        <s v="SI183711"/>
        <s v="SI183712"/>
        <s v="SI183713"/>
        <s v="INV/2025/00639"/>
        <s v="SID-126253"/>
        <s v="SIE-123283"/>
        <s v="SIE-123324"/>
        <n v="384464"/>
        <s v="IN2025-1452"/>
        <n v="5619"/>
        <n v="5620"/>
        <s v="BELL-202504"/>
        <n v="26931"/>
        <n v="4009441423"/>
        <n v="1181816789"/>
        <n v="46395"/>
        <n v="71816"/>
        <n v="142858"/>
        <n v="168961"/>
        <n v="169917"/>
        <n v="25226225"/>
        <n v="132122"/>
        <n v="132123"/>
        <n v="132124"/>
        <n v="113352"/>
        <n v="76851"/>
        <n v="250410063"/>
        <n v="250410061"/>
        <n v="250410062"/>
        <n v="177818"/>
        <n v="239708"/>
        <n v="84944"/>
        <n v="84943"/>
        <n v="4009471435"/>
        <n v="4009489309"/>
        <n v="22033"/>
        <n v="474236"/>
        <n v="92710"/>
        <n v="203994"/>
        <n v="368701"/>
        <n v="1672720"/>
        <n v="2784497"/>
        <s v="2784497-补"/>
        <n v="170906"/>
        <n v="3166"/>
        <s v="Xue-Refund20250411"/>
        <s v="void_1152"/>
        <s v="void_1061"/>
        <s v="NC6158149"/>
        <n v="6158151"/>
        <n v="6157695"/>
        <n v="2787860"/>
        <n v="2788015"/>
        <n v="2486099"/>
        <n v="6158212"/>
        <n v="513628"/>
        <n v="931247"/>
        <n v="931248"/>
        <s v="IN2684199"/>
        <s v="IN2684200"/>
        <s v="IN2684364"/>
        <s v="IN2684365"/>
        <n v="368186"/>
        <n v="6079"/>
        <n v="1584324"/>
        <s v="2504-20707"/>
        <s v="2504-20708"/>
        <n v="91712967"/>
        <s v="pallet卖木板-20250401"/>
        <s v="424837_void_1218_to_1271_DL"/>
        <s v="1418560"/>
        <s v="NC6159031"/>
        <n v="277047"/>
        <n v="4009489310"/>
        <n v="368702"/>
        <n v="1673440"/>
        <n v="513909"/>
        <n v="1138"/>
        <n v="25226452"/>
        <s v="178081-Manley"/>
        <n v="14058"/>
        <n v="884855"/>
        <n v="884994"/>
        <n v="92775"/>
        <s v="02534"/>
        <n v="32717"/>
        <s v="IN00268543"/>
        <n v="1181816795"/>
        <s v="INV/2025/00691"/>
        <n v="513942"/>
        <n v="2790491"/>
        <s v="54699-运费"/>
        <n v="5795"/>
        <n v="5797"/>
        <n v="202488"/>
        <n v="292489"/>
        <n v="292490"/>
        <n v="292572"/>
        <s v="NC123787"/>
        <s v="IN00268559"/>
        <s v="IN00268561"/>
        <s v="139398"/>
        <n v="4009522388"/>
        <n v="1181816810"/>
        <n v="6159137"/>
        <s v="NC6159669"/>
        <n v="2790460"/>
        <n v="1214"/>
        <n v="1293"/>
        <n v="1367"/>
        <n v="55197"/>
        <n v="25226461"/>
        <n v="113549"/>
        <s v="NC11824268"/>
        <n v="11824269"/>
        <s v="11824268"/>
        <n v="178104"/>
        <n v="628789"/>
        <n v="939934"/>
        <n v="7397"/>
        <s v="103247"/>
        <n v="92807"/>
        <n v="204203"/>
        <s v="NC368956"/>
        <s v="NC369466"/>
        <n v="1674067"/>
        <n v="2788634"/>
        <n v="2789006"/>
        <n v="2790316"/>
        <n v="384871"/>
        <s v="Xue-Refund20250418"/>
        <s v="NC6161026"/>
        <n v="6159778"/>
        <n v="1181816811"/>
        <n v="1181816832"/>
        <s v="CREDIT allulation ck 202504"/>
        <n v="68307"/>
        <n v="32"/>
        <n v="514554"/>
        <n v="2793371"/>
        <s v="IN2686894"/>
        <n v="884206"/>
        <n v="4009573709"/>
        <n v="1419490"/>
        <n v="1419491"/>
        <s v="NC6161009"/>
        <n v="6160210"/>
        <s v="CB2024（F)XINYA010"/>
        <n v="221236"/>
        <n v="178304"/>
        <n v="6107"/>
        <n v="504309"/>
        <n v="4009591567"/>
        <n v="63592403"/>
        <n v="14156"/>
        <n v="885518"/>
        <s v="885518-1"/>
        <n v="92865"/>
        <n v="81368"/>
        <n v="2793374"/>
        <n v="53033117"/>
        <s v="54748-运费"/>
        <s v="A14105"/>
        <n v="5931"/>
        <n v="5932"/>
        <s v="NC8018362"/>
        <n v="8018362"/>
        <n v="124865"/>
        <n v="124869"/>
        <n v="27306"/>
        <n v="1181816837"/>
        <n v="674408"/>
        <n v="6161122"/>
        <s v="NC6161735"/>
        <n v="143146"/>
        <n v="143935"/>
        <n v="132381"/>
        <n v="132382"/>
        <n v="132383"/>
        <n v="25226719"/>
        <n v="113738"/>
        <n v="44987"/>
        <n v="3175"/>
        <n v="178305"/>
        <n v="240056"/>
        <s v="2504-20783"/>
        <n v="4009591566"/>
        <n v="4001007765"/>
        <n v="22230"/>
        <n v="72135"/>
        <n v="103430"/>
        <n v="1181816848"/>
        <n v="92894"/>
        <n v="33142"/>
        <n v="204400"/>
        <n v="1675652"/>
        <n v="2793372"/>
        <s v="384774"/>
        <s v="CN91807"/>
        <n v="6161822"/>
        <s v="NC6162642"/>
        <s v="NC6162300"/>
        <n v="4001024524"/>
        <n v="1181816854"/>
        <s v="4001056828"/>
        <n v="77199"/>
        <n v="77200"/>
        <n v="68586"/>
        <n v="6162405"/>
        <s v="SI184367"/>
        <n v="2719"/>
        <n v="515506"/>
        <n v="2797929"/>
        <s v="NC925040064"/>
        <s v="IN2690022"/>
        <s v="IN2690027"/>
        <s v="IN2690028"/>
        <s v="IN2690129"/>
        <s v="OHOB250507"/>
        <n v="1585857"/>
        <s v="S012269XYA"/>
        <n v="1350284"/>
        <n v="886029"/>
        <n v="92962"/>
        <n v="6163063"/>
        <n v="277309"/>
        <n v="277554"/>
        <n v="1676749"/>
        <s v="NC369564"/>
        <n v="525040615"/>
        <n v="525040621"/>
        <n v="77069"/>
        <n v="182343"/>
        <n v="182344"/>
        <n v="178622"/>
        <n v="178687"/>
        <n v="629143"/>
        <s v="1181816867"/>
        <s v="4001075137"/>
        <n v="14269"/>
        <n v="48776"/>
        <n v="53063829"/>
        <s v="IN00269729"/>
        <s v="1181816871"/>
        <s v="INV/2025/00774"/>
        <n v="221836"/>
        <s v="SID-127971"/>
        <s v="SIE-125112"/>
        <n v="85168"/>
        <n v="6094"/>
        <n v="6095"/>
        <n v="941001"/>
        <n v="264"/>
        <n v="124621"/>
        <s v="supermache_loyer_202505"/>
        <s v="1421058"/>
        <s v="IN00269766"/>
        <s v="IN00269773"/>
        <s v="140186"/>
        <s v="0000070869"/>
        <s v="0000073611"/>
        <s v="NC6163844"/>
        <s v="NC6163838"/>
        <n v="6163234"/>
        <n v="6164727"/>
        <s v="110-3220 WATT-RENT MAY 2025"/>
        <s v="0000071294"/>
        <s v="0000071317"/>
        <s v="0000071434"/>
        <n v="570613"/>
        <n v="55387"/>
        <n v="132760"/>
        <n v="132761"/>
        <n v="9180001"/>
        <n v="25226945"/>
        <n v="113918"/>
        <n v="178625"/>
        <n v="24"/>
        <n v="941074"/>
        <s v="0000072287"/>
        <s v="0000072375"/>
        <s v="pallet卖木板-20250501"/>
        <n v="125011"/>
        <n v="125013"/>
        <n v="125014"/>
        <s v="125286"/>
        <s v="125309"/>
        <s v="0000073613"/>
        <n v="92976"/>
        <n v="204610"/>
        <n v="2800736"/>
        <n v="78102"/>
        <n v="3184"/>
        <n v="505356"/>
        <s v="void_1210"/>
        <n v="1352036"/>
        <s v="1421819"/>
        <s v="NC6164466"/>
        <n v="6163940"/>
        <s v="0000072844"/>
        <n v="2801094"/>
        <s v="IN00269791"/>
        <s v="IN00269787"/>
        <n v="2802322"/>
        <s v="IN2692937"/>
        <s v="IN2693032"/>
        <n v="370108"/>
        <n v="341626"/>
        <n v="341503"/>
        <n v="1586700"/>
        <s v="3510"/>
        <n v="456253"/>
        <s v="1421677"/>
        <s v="141637"/>
        <n v="6164470"/>
        <s v="NC6165144"/>
        <n v="277818"/>
        <n v="222085"/>
        <n v="222117"/>
        <s v="IB25000001374"/>
        <s v="940844"/>
        <s v="0000068833"/>
        <s v="0000074269"/>
        <n v="63598187"/>
        <n v="104059"/>
        <s v="0000073777"/>
        <s v="1421940"/>
        <n v="2803874"/>
        <n v="385712"/>
        <s v="54852-运费"/>
        <n v="6228"/>
        <n v="6229"/>
        <s v="1422182"/>
        <n v="140559"/>
        <n v="27658"/>
        <s v="0000074396"/>
        <s v="0000075175"/>
        <n v="6165377"/>
        <n v="46878834004"/>
        <n v="46878834005"/>
        <n v="516906"/>
        <n v="25227174"/>
        <n v="114108"/>
        <n v="178897"/>
        <s v="0000075935"/>
        <s v="0000077413"/>
        <n v="22418"/>
        <n v="295491"/>
        <n v="295492"/>
        <n v="295494"/>
        <n v="295495"/>
        <n v="295496"/>
        <n v="295497"/>
        <n v="295499"/>
        <n v="104146"/>
        <n v="48859"/>
        <n v="93057"/>
        <n v="204822"/>
        <s v="NC6167159"/>
        <n v="2805882"/>
        <n v="78072"/>
        <s v="IN2707585"/>
        <n v="3193"/>
        <n v="6166152"/>
        <s v="NC6166643"/>
        <s v="0000070474"/>
        <s v="0000079423"/>
        <n v="517239"/>
        <n v="517258"/>
        <n v="517259"/>
        <n v="517260"/>
        <n v="517433"/>
        <n v="6166754"/>
        <n v="222457"/>
        <n v="2807450"/>
        <s v="IN2696158"/>
        <s v="IN2696157"/>
        <s v="IN2696035"/>
        <n v="370874"/>
        <n v="217702"/>
        <s v="2505-22027"/>
        <s v="2505-22026"/>
        <n v="91723609"/>
        <n v="887307"/>
        <n v="278074"/>
        <s v="0000078453"/>
        <n v="25227359"/>
        <n v="86160"/>
        <n v="78890"/>
        <n v="84405"/>
        <n v="2024091702"/>
        <n v="887446"/>
        <s v="Xue-Refund20250513"/>
        <s v="Xue-Refund20250619"/>
        <n v="93134"/>
        <s v="IN00270968"/>
        <n v="6167580"/>
        <n v="47026"/>
        <n v="47025"/>
        <n v="222666"/>
        <n v="2807607"/>
        <n v="2808686"/>
        <n v="53033367"/>
        <s v="54903-运费"/>
        <n v="386037"/>
        <n v="6360"/>
        <n v="6506"/>
        <n v="6359"/>
        <s v="PROJECT RENOVATION XINYA-BALANCE002"/>
        <s v="PROJECT RENOVATION XINYA-BALANCE003"/>
        <s v="WT/012311"/>
        <s v="1423287"/>
        <s v="IN00271007"/>
        <n v="140911"/>
        <n v="1064737"/>
        <n v="1064738"/>
        <s v="WT/012318"/>
        <s v="WT/012408"/>
        <n v="6168278"/>
        <s v="WT/012622"/>
        <n v="517937"/>
        <n v="42502495"/>
        <n v="55575"/>
        <n v="25227405"/>
        <n v="114304"/>
        <n v="179138"/>
        <s v="WT/012884"/>
        <s v="WT/012963"/>
        <s v="WT/013106"/>
        <n v="205036"/>
        <n v="518262"/>
        <n v="2810486"/>
        <n v="78468"/>
        <s v="3204"/>
        <s v="void_1245"/>
        <n v="6168280"/>
        <n v="6169239"/>
        <n v="6169241"/>
        <s v="WT/013143"/>
        <s v="WT/013217"/>
        <n v="73295"/>
        <n v="6168821"/>
        <n v="518423"/>
        <n v="2812102"/>
        <n v="1356510"/>
        <n v="6169981"/>
        <s v="CB2024（F)XINYA011"/>
        <n v="278326"/>
        <n v="488.64"/>
        <n v="222888"/>
        <n v="518577"/>
        <n v="25227633"/>
        <s v="IN2699064"/>
        <s v="M109"/>
        <n v="505409"/>
        <n v="91726392"/>
        <s v="WT/002157"/>
        <s v="WT/013442"/>
        <n v="63603335"/>
        <s v="SC726871"/>
        <n v="888091"/>
        <n v="887950"/>
        <s v="WDB2500764"/>
        <s v="WDB2500765"/>
        <s v="1424061"/>
        <s v="1425240"/>
        <s v="IN00271433"/>
        <s v="WT/013524"/>
        <n v="6169614"/>
        <n v="6169616"/>
        <n v="6169620"/>
        <n v="518956"/>
        <n v="518957"/>
        <n v="2813474"/>
        <s v="SID-129667"/>
        <s v="SIE-126955"/>
        <s v="K2505217"/>
        <n v="6515"/>
        <n v="1588464"/>
        <n v="50318"/>
        <s v="141314"/>
        <s v="WT/013686"/>
        <s v="WT/013752"/>
        <n v="6169691"/>
        <n v="6170008"/>
        <n v="6170378"/>
        <n v="6170377"/>
        <n v="25227667"/>
        <n v="114471"/>
        <s v="IB25000001468"/>
        <s v="IB25000001539"/>
        <n v="182737"/>
        <n v="182738"/>
        <n v="179423"/>
        <n v="140663"/>
        <s v="WT/014057"/>
        <s v="WT/014236"/>
        <s v="WT/014642"/>
        <n v="22599"/>
        <s v="WT/014786"/>
        <s v="205245"/>
        <s v="BELL-202505"/>
        <n v="6170082"/>
        <n v="2815038"/>
        <n v="78730"/>
        <n v="3211"/>
        <n v="6581"/>
        <n v="6170445"/>
        <n v="6170859"/>
        <n v="2813473"/>
        <n v="6171003"/>
        <n v="1000980191"/>
        <n v="519472"/>
        <n v="519474"/>
        <n v="519478"/>
        <n v="2816562"/>
        <s v="IN2701693"/>
        <s v="IN2701660"/>
        <s v="IN2701721"/>
        <n v="250410068"/>
        <n v="372260"/>
        <n v="888510"/>
        <n v="6171663"/>
        <n v="6171665"/>
        <n v="6171662"/>
        <n v="211203"/>
        <n v="1682893"/>
        <s v="void_3033_to1049"/>
        <n v="223316"/>
        <n v="519585"/>
        <n v="519586"/>
        <s v="946088"/>
        <s v="WT/015071"/>
        <s v="WT/015064"/>
        <s v="WT/015151"/>
        <n v="93304"/>
        <s v="IN00272069"/>
        <n v="73606"/>
        <n v="519926"/>
        <n v="2817304"/>
        <n v="386604"/>
        <n v="6665"/>
        <n v="6664"/>
        <n v="28200"/>
        <n v="275905"/>
        <n v="25227921"/>
        <n v="114672"/>
        <n v="77512"/>
        <s v="910014756"/>
        <n v="182837"/>
        <n v="179713"/>
        <n v="93321"/>
        <n v="205473"/>
        <n v="6172619"/>
        <n v="6173807"/>
        <n v="1684066"/>
        <n v="2819627"/>
        <n v="2818298"/>
        <n v="27"/>
        <n v="6173033"/>
        <n v="6173129"/>
        <n v="372066"/>
        <n v="250508086"/>
        <n v="372954"/>
        <n v="505466"/>
        <n v="91731358"/>
        <n v="889135"/>
        <n v="6173162"/>
        <n v="278821"/>
        <s v="WT/015366"/>
        <n v="1684538"/>
        <n v="371918"/>
        <n v="25228125"/>
        <s v="WT/015634"/>
        <s v="WT/015929"/>
        <n v="63608904"/>
        <n v="1361118"/>
        <n v="93392"/>
        <n v="6173430"/>
        <s v="950150"/>
        <n v="10382"/>
        <n v="386915"/>
        <n v="6803"/>
        <n v="6802"/>
        <n v="56177"/>
        <n v="1361692"/>
        <n v="125690"/>
        <n v="125687"/>
        <s v="WT/016244"/>
        <n v="6174019"/>
        <n v="6174735"/>
        <n v="175717"/>
        <n v="6175719"/>
        <n v="144073"/>
        <n v="25228183"/>
        <n v="114865"/>
        <n v="3220"/>
        <n v="179941"/>
        <s v="WT/016522"/>
        <s v="WT/017235"/>
        <s v="WT/017565"/>
        <s v="WT/017906"/>
        <n v="22803"/>
        <n v="105200"/>
        <n v="93406"/>
        <n v="78958"/>
        <n v="6175442"/>
        <n v="6175248"/>
        <n v="6174823"/>
        <n v="1685873"/>
        <n v="2521217"/>
        <n v="6175229"/>
        <s v="IN2707426"/>
        <s v="IN2707488"/>
        <n v="631223"/>
        <s v="2506-23267"/>
        <s v="2506-23266"/>
        <n v="889755"/>
        <n v="33929"/>
        <n v="6175449"/>
        <n v="6175445"/>
        <n v="6176112"/>
        <n v="74107"/>
        <n v="73121"/>
        <n v="224104"/>
        <n v="223679"/>
        <n v="25228371"/>
        <n v="180205"/>
        <n v="51910621"/>
        <s v="WT/018230"/>
        <s v="WT/018590"/>
        <n v="3410471"/>
        <n v="146588"/>
        <n v="1686891"/>
        <n v="55940"/>
        <n v="10663"/>
        <n v="10665"/>
        <n v="699605"/>
        <n v="28576"/>
        <n v="25228445"/>
        <n v="115039"/>
        <n v="77712"/>
        <n v="45640"/>
        <s v="2025/12542"/>
        <n v="3224"/>
        <n v="180202"/>
        <s v="2025-2625"/>
        <s v="2025-2626"/>
        <s v="WT/018868"/>
        <s v="WT/019518"/>
        <s v="WT-024096"/>
        <s v="93487"/>
        <n v="50605"/>
        <n v="205912"/>
        <s v="BELL-202506"/>
        <n v="171930"/>
        <n v="6176981"/>
        <n v="6177562"/>
        <s v="6177883"/>
        <s v="WT-024382"/>
        <s v="IN2710082"/>
        <s v="IN2709851"/>
        <s v="319912"/>
        <s v="31992"/>
        <n v="91736425"/>
        <s v="93555"/>
        <s v="2525900"/>
        <s v="6178375"/>
        <s v="6177653"/>
        <s v="6179126"/>
        <s v="6179276"/>
        <s v="279333"/>
        <s v="279589"/>
        <s v="224497"/>
        <s v="25228598"/>
        <s v="WT-024697"/>
        <s v="WT-025045"/>
        <s v="70072"/>
        <s v="63614798"/>
        <n v="293"/>
        <s v="105784"/>
        <s v="015921"/>
        <n v="53066656"/>
        <s v="WT/025369"/>
        <s v="6178448"/>
        <s v="6180039"/>
        <s v="47598"/>
        <s v="25228627"/>
        <s v="25228826"/>
        <s v="133342"/>
        <s v="115227"/>
        <s v="180470"/>
        <s v="180757"/>
        <s v="180815"/>
        <s v="241364"/>
        <n v="505523"/>
        <s v="WT/026025"/>
        <s v="WT/026365"/>
        <s v="1698"/>
        <s v="1699"/>
        <s v="93564"/>
        <s v="3631"/>
        <s v="206119"/>
        <s v="91738561"/>
        <s v="1298"/>
        <s v="IN3435513"/>
        <s v="C576178"/>
        <s v="PY217178"/>
        <s v="02820502"/>
        <s v="00520540"/>
        <s v="00520541"/>
        <s v="02822469"/>
        <s v="02824375"/>
        <s v="02824400"/>
        <s v="00521519"/>
        <s v="00521520"/>
        <s v="02830186"/>
        <s v="02830340"/>
        <s v="00522862"/>
        <s v="IN2713112"/>
        <s v="IN2713143"/>
        <s v="IN2713197"/>
        <s v="224816"/>
        <s v="3229"/>
        <s v="172614"/>
      </sharedItems>
    </cacheField>
    <cacheField name="发票日期" numFmtId="178">
      <sharedItems containsString="0" containsBlank="1" containsNonDate="0" containsDate="1" minDate="2024-03-25T00:00:00" maxDate="2025-06-24T00:00:00" count="351">
        <d v="2024-03-25T00:00:00"/>
        <d v="2024-04-15T00:00:00"/>
        <d v="2024-05-08T00:00:00"/>
        <d v="2024-05-13T00:00:00"/>
        <d v="2024-05-17T00:00:00"/>
        <d v="2024-05-30T00:00:00"/>
        <d v="2024-06-10T00:00:00"/>
        <d v="2024-06-12T00:00:00"/>
        <d v="2024-06-14T00:00:00"/>
        <d v="2024-06-17T00:00:00"/>
        <d v="2024-06-19T00:00:00"/>
        <d v="2024-06-21T00:00:00"/>
        <d v="2024-06-22T00:00:00"/>
        <d v="2024-06-26T00:00:00"/>
        <d v="2024-06-28T00:00:00"/>
        <d v="2024-06-29T00:00:00"/>
        <d v="2024-07-02T00:00:00"/>
        <d v="2024-07-03T00:00:00"/>
        <d v="2024-07-04T00:00:00"/>
        <d v="2024-07-30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4T00:00:00"/>
        <d v="2024-07-15T00:00:00"/>
        <d v="2024-07-16T00:00:00"/>
        <d v="2024-07-17T00:00:00"/>
        <d v="2024-07-18T00:00:00"/>
        <d v="2024-09-03T00:00:00"/>
        <d v="2024-07-19T00:00:00"/>
        <d v="2024-07-22T00:00:00"/>
        <d v="2024-12-30T00:00:00"/>
        <d v="2024-07-23T00:00:00"/>
        <d v="2025-02-20T00:00:00"/>
        <d v="2024-07-24T00:00:00"/>
        <d v="2025-04-03T00:00:00"/>
        <d v="2024-07-25T00:00:00"/>
        <d v="2025-04-22T00:00:00"/>
        <d v="2025-05-15T00:00:00"/>
        <d v="2024-07-26T00:00:00"/>
        <d v="2025-06-19T00:00:00"/>
        <d v="2024-07-27T00:00:00"/>
        <d v="2024-07-28T00:00:00"/>
        <d v="2024-07-29T00:00:00"/>
        <d v="2024-10-07T00:00:00"/>
        <d v="2024-10-21T00:00:00"/>
        <d v="2024-10-16T00:00:00"/>
        <d v="2024-07-31T00:00:00"/>
        <d v="2024-08-01T00:00:00"/>
        <d v="2024-12-19T00:00:00"/>
        <d v="2024-08-02T00:00:00"/>
        <d v="2024-08-03T00:00:00"/>
        <d v="2024-08-04T00:00:00"/>
        <d v="2024-08-05T00:00:00"/>
        <d v="2025-02-27T00:00:00"/>
        <d v="2024-08-06T00:00:00"/>
        <d v="2025-03-06T00:00:00"/>
        <d v="2024-08-07T00:00:00"/>
        <d v="2024-08-08T00:00:00"/>
        <d v="2025-03-12T00:00:00"/>
        <d v="2025-03-13T00:00:00"/>
        <d v="2025-03-20T00:00:00"/>
        <d v="2024-08-09T00:00:00"/>
        <d v="2024-08-10T00:00:00"/>
        <d v="2024-08-11T00:00:00"/>
        <d v="2024-08-12T00:00:00"/>
        <d v="2024-08-13T00:00:00"/>
        <d v="2025-03-27T00:00:00"/>
        <d v="2025-04-02T00:00:00"/>
        <d v="2024-08-14T00:00:00"/>
        <d v="2024-08-15T00:00:00"/>
        <d v="2025-04-10T00:00:00"/>
        <d v="2025-04-16T00:00:00"/>
        <d v="2024-08-16T00:00:00"/>
        <d v="2025-04-17T00:00:00"/>
        <d v="2024-08-17T00:00:00"/>
        <d v="2025-04-24T00:00:00"/>
        <d v="2024-08-18T00:00:00"/>
        <d v="2024-08-19T00:00:00"/>
        <d v="2024-08-20T00:00:00"/>
        <d v="2025-04-30T00:00:00"/>
        <d v="2025-05-01T00:00:00"/>
        <d v="2024-08-21T00:00:00"/>
        <d v="2025-05-08T00:00:00"/>
        <d v="2024-08-22T00:00:00"/>
        <d v="2024-08-23T00:00:00"/>
        <d v="2025-05-21T00:00:00"/>
        <d v="2024-08-24T00:00:00"/>
        <d v="2024-08-26T00:00:00"/>
        <d v="2025-05-22T00:00:00"/>
        <d v="2024-08-27T00:00:00"/>
        <d v="2024-11-12T00:00:00"/>
        <d v="2024-08-28T00:00:00"/>
        <d v="2024-08-29T00:00:00"/>
        <d v="2024-08-30T00:00:00"/>
        <d v="2024-08-31T00:00:00"/>
        <d v="2024-09-02T00:00:00"/>
        <d v="2024-09-04T00:00:00"/>
        <d v="2024-09-05T00:00:00"/>
        <d v="2024-09-07T00:00:00"/>
        <d v="2024-09-06T00:00:00"/>
        <d v="2024-09-10T00:00:00"/>
        <d v="2024-09-12T00:00:00"/>
        <d v="2024-09-08T00:00:00"/>
        <d v="2024-09-09T00:00:00"/>
        <d v="2024-09-13T00:00:00"/>
        <d v="2024-09-18T00:00:00"/>
        <d v="2024-09-11T00:00:00"/>
        <d v="2024-09-19T00:00:00"/>
        <d v="2024-09-25T00:00:00"/>
        <d v="2024-09-26T00:00:00"/>
        <d v="2024-09-27T00:00:00"/>
        <d v="2024-10-03T00:00:00"/>
        <d v="2024-10-04T00:00:00"/>
        <d v="2024-10-09T00:00:00"/>
        <d v="2024-10-10T00:00:00"/>
        <d v="2024-09-14T00:00:00"/>
        <d v="2024-09-15T00:00:00"/>
        <d v="2024-09-16T00:00:00"/>
        <d v="2024-10-17T00:00:00"/>
        <d v="2024-09-17T00:00:00"/>
        <d v="2024-10-19T00:00:00"/>
        <d v="2024-10-22T00:00:00"/>
        <d v="2024-10-24T00:00:00"/>
        <d v="2024-10-29T00:00:00"/>
        <d v="2024-10-30T00:00:00"/>
        <d v="2024-10-31T00:00:00"/>
        <d v="2024-11-07T00:00:00"/>
        <d v="2024-09-20T00:00:00"/>
        <d v="2024-09-21T00:00:00"/>
        <d v="2024-11-14T00:00:00"/>
        <d v="2024-09-23T00:00:00"/>
        <d v="2024-11-16T00:00:00"/>
        <d v="2024-11-20T00:00:00"/>
        <d v="2024-09-24T00:00:00"/>
        <d v="2024-11-21T00:00:00"/>
        <d v="2024-11-28T00:00:00"/>
        <d v="2024-12-05T00:00:00"/>
        <d v="2024-12-10T00:00:00"/>
        <d v="2024-12-12T00:00:00"/>
        <d v="2024-12-27T00:00:00"/>
        <d v="2025-01-03T00:00:00"/>
        <d v="2024-09-28T00:00:00"/>
        <d v="2024-09-29T00:00:00"/>
        <d v="2024-09-30T00:00:00"/>
        <d v="2024-10-01T00:00:00"/>
        <d v="2025-01-09T00:00:00"/>
        <d v="2025-01-16T00:00:00"/>
        <d v="2024-10-02T00:00:00"/>
        <d v="2025-01-17T00:00:00"/>
        <d v="2025-01-23T00:00:00"/>
        <d v="2025-01-30T00:00:00"/>
        <d v="2024-10-05T00:00:00"/>
        <d v="2024-10-06T00:00:00"/>
        <d v="2025-02-06T00:00:00"/>
        <d v="2024-10-08T00:00:00"/>
        <d v="2025-02-11T00:00:00"/>
        <d v="2025-02-12T00:00:00"/>
        <d v="2025-02-13T00:00:00"/>
        <d v="2025-02-15T00:00:00"/>
        <d v="2024-10-11T00:00:00"/>
        <d v="2024-10-12T00:00:00"/>
        <d v="2024-10-14T00:00:00"/>
        <d v="2024-10-15T00:00:00"/>
        <d v="2024-09-22T00:00:00"/>
        <d v="2024-10-18T00:00:00"/>
        <d v="2024-10-20T00:00:00"/>
        <d v="2024-10-26T00:00:00"/>
        <d v="2024-10-23T00:00:00"/>
        <d v="2024-11-09T00:00:00"/>
        <d v="2024-10-25T00:00:00"/>
        <d v="2024-11-15T00:00:00"/>
        <d v="2024-10-28T00:00:00"/>
        <d v="2024-11-23T00:00:00"/>
        <d v="2024-11-30T00:00:00"/>
        <d v="2024-12-06T00:00:00"/>
        <d v="2024-12-16T00:00:00"/>
        <d v="2024-12-23T00:00:00"/>
        <d v="2024-11-01T00:00:00"/>
        <d v="2024-11-02T00:00:00"/>
        <d v="2024-11-03T00:00:00"/>
        <d v="2024-11-04T00:00:00"/>
        <d v="2024-11-05T00:00:00"/>
        <d v="2024-12-31T00:00:00"/>
        <d v="2024-11-06T00:00:00"/>
        <d v="2025-01-07T00:00:00"/>
        <d v="2025-01-08T00:00:00"/>
        <d v="2024-11-08T00:00:00"/>
        <d v="2025-01-10T00:00:00"/>
        <d v="2024-11-10T00:00:00"/>
        <d v="2024-11-11T00:00:00"/>
        <d v="2025-01-14T00:00:00"/>
        <d v="2025-01-21T00:00:00"/>
        <d v="2025-01-25T00:00:00"/>
        <d v="2024-11-13T00:00:00"/>
        <d v="2025-01-28T00:00:00"/>
        <d v="2025-02-01T00:00:00"/>
        <d v="2025-02-05T00:00:00"/>
        <d v="2025-02-08T00:00:00"/>
        <d v="2024-11-17T00:00:00"/>
        <d v="2024-11-18T00:00:00"/>
        <d v="2024-11-19T00:00:00"/>
        <d v="2025-02-22T00:00:00"/>
        <d v="2025-02-24T00:00:00"/>
        <d v="2025-03-01T00:00:00"/>
        <d v="2025-03-04T00:00:00"/>
        <d v="2025-03-08T00:00:00"/>
        <d v="2024-11-22T00:00:00"/>
        <d v="2025-03-23T00:00:00"/>
        <d v="2024-11-24T00:00:00"/>
        <d v="2024-11-25T00:00:00"/>
        <d v="2024-11-26T00:00:00"/>
        <d v="2025-03-25T00:00:00"/>
        <d v="2025-04-08T00:00:00"/>
        <d v="2024-11-27T00:00:00"/>
        <d v="2025-04-15T00:00:00"/>
        <d v="2025-04-19T00:00:00"/>
        <d v="2024-11-29T00:00:00"/>
        <d v="2025-04-26T00:00:00"/>
        <d v="2024-12-01T00:00:00"/>
        <d v="2024-12-02T00:00:00"/>
        <d v="2024-12-03T00:00:00"/>
        <d v="2024-12-04T00:00:00"/>
        <d v="2025-05-03T00:00:00"/>
        <d v="2025-05-10T00:00:00"/>
        <d v="2025-05-13T00:00:00"/>
        <d v="2025-05-17T00:00:00"/>
        <d v="2024-12-07T00:00:00"/>
        <d v="2024-12-08T00:00:00"/>
        <d v="2024-12-09T00:00:00"/>
        <d v="2025-06-03T00:00:00"/>
        <d v="2025-06-14T00:00:00"/>
        <d v="2024-12-11T00:00:00"/>
        <d v="2025-01-22T00:00:00"/>
        <d v="2025-04-07T00:00:00"/>
        <d v="2024-12-13T00:00:00"/>
        <d v="2024-12-14T00:00:00"/>
        <d v="2024-12-17T00:00:00"/>
        <d v="2024-12-18T00:00:00"/>
        <d v="2025-01-15T00:00:00"/>
        <d v="2024-12-20T00:00:00"/>
        <d v="2024-12-21T00:00:00"/>
        <d v="2024-12-24T00:00:00"/>
        <d v="2024-12-25T00:00:00"/>
        <d v="2024-12-26T00:00:00"/>
        <d v="2024-12-28T00:00:00"/>
        <d v="2025-01-01T00:00:00"/>
        <d v="2025-01-02T00:00:00"/>
        <d v="2025-01-04T00:00:00"/>
        <d v="2025-01-06T00:00:00"/>
        <d v="2025-01-11T00:00:00"/>
        <d v="2025-01-12T00:00:00"/>
        <d v="2025-01-13T00:00:00"/>
        <d v="2025-01-18T00:00:00"/>
        <d v="2025-01-20T00:00:00"/>
        <d v="2025-04-11T00:00:00"/>
        <d v="2025-01-24T00:00:00"/>
        <d v="2025-01-26T00:00:00"/>
        <d v="2025-01-27T00:00:00"/>
        <d v="2025-01-29T00:00:00"/>
        <d v="2025-01-31T00:00:00"/>
        <d v="2025-02-02T00:00:00"/>
        <d v="2025-02-03T00:00:00"/>
        <d v="2025-02-04T00:00:00"/>
        <d v="2025-02-07T00:00:00"/>
        <d v="2025-02-09T00:00:00"/>
        <d v="2025-02-10T00:00:00"/>
        <d v="2025-02-14T00:00:00"/>
        <d v="2025-02-16T00:00:00"/>
        <d v="2025-02-17T00:00:00"/>
        <d v="2025-02-18T00:00:00"/>
        <d v="2025-02-19T00:00:00"/>
        <d v="2025-02-21T00:00:00"/>
        <d v="2025-02-23T00:00:00"/>
        <d v="2025-05-27T00:00:00"/>
        <d v="2025-06-02T00:00:00"/>
        <d v="2025-02-25T00:00:00"/>
        <d v="2025-02-26T00:00:00"/>
        <d v="2025-02-28T00:00:00"/>
        <d v="2025-03-03T00:00:00"/>
        <d v="2025-03-05T00:00:00"/>
        <d v="2025-03-07T00:00:00"/>
        <d v="2025-03-09T00:00:00"/>
        <d v="2025-03-10T00:00:00"/>
        <d v="2025-03-11T00:00:00"/>
        <d v="2025-03-18T00:00:00"/>
        <d v="2025-03-14T00:00:00"/>
        <d v="2025-03-16T00:00:00"/>
        <d v="2025-03-17T00:00:00"/>
        <d v="2025-03-19T00:00:00"/>
        <d v="2025-03-21T00:00:00"/>
        <d v="2025-04-01T00:00:00"/>
        <d v="2025-03-28T00:00:00"/>
        <d v="2025-03-22T00:00:00"/>
        <d v="2025-03-24T00:00:00"/>
        <d v="2025-03-26T00:00:00"/>
        <d v="2025-04-04T00:00:00"/>
        <d v="2025-04-29T00:00:00"/>
        <d v="2025-04-25T00:00:00"/>
        <d v="2025-04-23T00:00:00"/>
        <d v="2025-04-09T00:00:00"/>
        <m/>
        <d v="2025-03-29T00:00:00"/>
        <d v="2025-03-31T00:00:00"/>
        <d v="2025-05-06T00:00:00"/>
        <d v="2025-05-02T00:00:00"/>
        <d v="2025-05-09T00:00:00"/>
        <d v="2025-04-05T00:00:00"/>
        <d v="2025-05-16T00:00:00"/>
        <d v="2025-05-20T00:00:00"/>
        <d v="2025-05-23T00:00:00"/>
        <d v="2025-05-30T00:00:00"/>
        <d v="2025-06-06T00:00:00"/>
        <d v="2025-04-12T00:00:00"/>
        <d v="2025-04-13T00:00:00"/>
        <d v="2025-04-14T00:00:00"/>
        <d v="2025-04-18T00:00:00"/>
        <d v="2025-04-20T00:00:00"/>
        <d v="2025-04-21T00:00:00"/>
        <d v="2025-06-05T00:00:00"/>
        <d v="2025-05-29T00:00:00"/>
        <d v="2025-06-10T00:00:00"/>
        <d v="2025-06-12T00:00:00"/>
        <d v="2025-06-17T00:00:00"/>
        <d v="2025-04-27T00:00:00"/>
        <d v="2025-04-28T00:00:00"/>
        <d v="2025-05-14T00:00:00"/>
        <d v="2025-05-05T00:00:00"/>
        <d v="2025-05-07T00:00:00"/>
        <d v="2025-05-11T00:00:00"/>
        <d v="2025-05-12T00:00:00"/>
        <d v="2025-05-19T00:00:00"/>
        <d v="2025-05-28T00:00:00"/>
        <d v="2025-05-24T00:00:00"/>
        <d v="2025-05-26T00:00:00"/>
        <d v="2025-06-20T00:00:00"/>
        <d v="2025-05-31T00:00:00"/>
        <d v="2025-06-04T00:00:00"/>
        <d v="2025-06-07T00:00:00"/>
        <d v="2025-06-09T00:00:00"/>
        <d v="2025-06-11T00:00:00"/>
        <d v="2025-06-13T00:00:00"/>
        <d v="2025-06-16T00:00:00"/>
        <d v="2025-06-24T00:00:00"/>
        <d v="2025-06-23T00:00:00"/>
        <d v="2025-06-21T00:00:00"/>
        <d v="2025-06-01T00:00:00"/>
      </sharedItems>
    </cacheField>
    <cacheField name="发票金额" numFmtId="2">
      <sharedItems containsString="0" containsBlank="1" containsNumber="1" minValue="-6336.78" maxValue="49268" count="3419">
        <n v="13050.75"/>
        <n v="31502.37"/>
        <n v="49268"/>
        <n v="24765.42"/>
        <n v="6285.78"/>
        <n v="1729.42"/>
        <n v="-770.8"/>
        <n v="9248.8"/>
        <n v="2477.98"/>
        <n v="6780"/>
        <n v="9268.45"/>
        <n v="28560.01"/>
        <n v="0"/>
        <n v="7889.37"/>
        <n v="28230.5"/>
        <n v="4862.99"/>
        <n v="4921.93"/>
        <n v="8580.18"/>
        <n v="13174.23"/>
        <n v="8951.75"/>
        <n v="8938.92"/>
        <n v="2350.03"/>
        <n v="1127.28"/>
        <n v="4699"/>
        <n v="9955.6"/>
        <n v="5021.02"/>
        <n v="1402"/>
        <n v="2268.9"/>
        <n v="10282.25"/>
        <n v="1020"/>
        <n v="795"/>
        <n v="7514.9"/>
        <n v="8763"/>
        <n v="1625.7"/>
        <n v="1816"/>
        <n v="1469"/>
        <n v="6464.63"/>
        <n v="10881.85"/>
        <n v="2867.94"/>
        <n v="3387.41"/>
        <n v="5753.85"/>
        <n v="4807.06"/>
        <n v="1034.7"/>
        <n v="2019"/>
        <n v="2342"/>
        <n v="877.5"/>
        <n v="749"/>
        <n v="900"/>
        <n v="19396.4"/>
        <n v="813.05"/>
        <n v="502.5"/>
        <n v="1608.29"/>
        <n v="260"/>
        <n v="10608.19"/>
        <n v="6372.58"/>
        <n v="8171.94"/>
        <n v="90"/>
        <n v="1467.92"/>
        <n v="12036.7"/>
        <n v="5448.9"/>
        <n v="5123.94"/>
        <n v="638.4"/>
        <n v="684"/>
        <n v="1205"/>
        <n v="3645.64"/>
        <n v="4923.95"/>
        <n v="957.61"/>
        <n v="4936.06"/>
        <n v="7630.3"/>
        <n v="2310"/>
        <n v="607.32"/>
        <n v="725"/>
        <n v="9158"/>
        <n v="39514.4"/>
        <n v="1433.43"/>
        <n v="70.98"/>
        <n v="8087.46"/>
        <n v="1641.6"/>
        <n v="12029.28"/>
        <n v="6185.66"/>
        <n v="7647.78"/>
        <n v="1775"/>
        <n v="5180"/>
        <n v="7867.22"/>
        <n v="1893"/>
        <n v="10870"/>
        <n v="8070.15"/>
        <n v="510"/>
        <n v="2140"/>
        <n v="2351"/>
        <n v="1964.82"/>
        <n v="1282.21"/>
        <n v="1097.95"/>
        <n v="5932"/>
        <n v="4818.06"/>
        <n v="10649"/>
        <n v="7827.42"/>
        <n v="3207.09"/>
        <n v="1654.71"/>
        <n v="5252.01"/>
        <n v="11784.34"/>
        <n v="16276.71"/>
        <n v="612.2"/>
        <n v="564.34"/>
        <n v="4866"/>
        <n v="19093.52"/>
        <n v="2550.49"/>
        <n v="2669.88"/>
        <n v="7104.44"/>
        <n v="6700"/>
        <n v="5867.15"/>
        <n v="4842.21"/>
        <n v="1740.2"/>
        <n v="2294"/>
        <n v="-76.38"/>
        <n v="-574.75"/>
        <n v="2065.71"/>
        <n v="195"/>
        <n v="765"/>
        <n v="31.04"/>
        <n v="92"/>
        <n v="9232.61"/>
        <n v="432.85"/>
        <n v="14721.07"/>
        <n v="2046.89"/>
        <n v="2186.32"/>
        <n v="4839.29"/>
        <n v="389.07"/>
        <n v="955.07"/>
        <n v="3295.05"/>
        <n v="1300.54"/>
        <n v="733"/>
        <n v="140"/>
        <n v="5669.08"/>
        <n v="5314"/>
        <n v="-500"/>
        <n v="3024"/>
        <n v="15645.3"/>
        <n v="1162.55"/>
        <n v="3987.76"/>
        <n v="5789.17"/>
        <n v="2278.64"/>
        <n v="3988"/>
        <n v="22725.1"/>
        <n v="1008.77"/>
        <n v="6042.93"/>
        <n v="4748"/>
        <n v="6381"/>
        <n v="11692.9"/>
        <n v="4859"/>
        <n v="4143.49"/>
        <n v="1296"/>
        <n v="1569.75"/>
        <n v="1671"/>
        <n v="9203.49"/>
        <n v="8695.61"/>
        <n v="1300"/>
        <n v="4597"/>
        <n v="5856"/>
        <n v="804"/>
        <n v="2568.42"/>
        <n v="2131.34"/>
        <n v="150.86"/>
        <n v="2200"/>
        <n v="2065.3"/>
        <n v="2029.43"/>
        <n v="372.52"/>
        <n v="5893"/>
        <n v="3328.91"/>
        <n v="3465"/>
        <n v="749.25"/>
        <n v="1793.52"/>
        <n v="-164.51"/>
        <n v="765.36"/>
        <n v="-92.33"/>
        <n v="-292"/>
        <n v="-464"/>
        <n v="711.9"/>
        <n v="709.34"/>
        <n v="15061.6"/>
        <n v="11059"/>
        <n v="2175.59"/>
        <n v="2900.23"/>
        <n v="3077.32"/>
        <n v="2488"/>
        <n v="2050.29"/>
        <n v="4656"/>
        <n v="8395.2"/>
        <n v="10625.88"/>
        <n v="9770"/>
        <n v="2159.23"/>
        <n v="8357.13"/>
        <n v="10401.26"/>
        <n v="744"/>
        <n v="1530"/>
        <n v="679.83"/>
        <n v="2935.95"/>
        <n v="3868.98"/>
        <n v="3567.05"/>
        <n v="819"/>
        <n v="2600.75"/>
        <n v="743"/>
        <n v="170"/>
        <n v="3734.8"/>
        <n v="1638"/>
        <n v="2709.59"/>
        <n v="1477.95"/>
        <n v="3651"/>
        <n v="5501.5"/>
        <n v="840"/>
        <n v="9310"/>
        <n v="750"/>
        <n v="2357.8"/>
        <n v="2217.76"/>
        <n v="4225"/>
        <n v="2351.5"/>
        <n v="6098.2"/>
        <n v="1399"/>
        <n v="-47.45"/>
        <n v="1255.89"/>
        <n v="38401.07"/>
        <n v="727.29"/>
        <n v="7182.5"/>
        <n v="2981"/>
        <n v="4041.71"/>
        <n v="-42.84"/>
        <n v="-686"/>
        <n v="5855.16"/>
        <n v="20150.4"/>
        <n v="21958.7"/>
        <n v="10295.88"/>
        <n v="2213.4"/>
        <n v="384.48"/>
        <n v="1936.62"/>
        <n v="8297.85"/>
        <n v="1872.5"/>
        <n v="6024.2"/>
        <n v="550"/>
        <n v="7210.48"/>
        <n v="1180.65"/>
        <n v="284.1"/>
        <n v="1919.88"/>
        <n v="5639.25"/>
        <n v="11456.4"/>
        <n v="1998"/>
        <n v="2991.02"/>
        <n v="2611.89"/>
        <n v="123"/>
        <n v="1143.67"/>
        <n v="1830.6"/>
        <n v="2888.45"/>
        <n v="98.06"/>
        <n v="3390"/>
        <n v="662.37"/>
        <n v="1616.87"/>
        <n v="-115.07"/>
        <n v="773.97"/>
        <n v="800"/>
        <n v="1872"/>
        <n v="2328.96"/>
        <n v="2571.5"/>
        <n v="12728.54"/>
        <n v="4991.6"/>
        <n v="9315.45"/>
        <n v="841.5"/>
        <n v="2340.53"/>
        <n v="1299.5"/>
        <n v="5271.77"/>
        <n v="6.4"/>
        <n v="2574.84"/>
        <n v="7633.84"/>
        <n v="9438.45"/>
        <n v="4432"/>
        <n v="9758.8"/>
        <n v="7335.94"/>
        <n v="16731.8"/>
        <n v="285"/>
        <n v="1023"/>
        <n v="1311"/>
        <n v="4757"/>
        <n v="138"/>
        <n v="192.98"/>
        <n v="5545.6"/>
        <n v="4503"/>
        <n v="405.45"/>
        <n v="-134.21"/>
        <n v="1110.8"/>
        <n v="5700"/>
        <n v="2798"/>
        <n v="5165.2"/>
        <n v="8104.64"/>
        <n v="20885"/>
        <n v="10718"/>
        <n v="2880"/>
        <n v="5337"/>
        <n v="2847"/>
        <n v="1475.45"/>
        <n v="4129.3"/>
        <n v="1632"/>
        <n v="48.29"/>
        <n v="703.64"/>
        <n v="8210.78"/>
        <n v="702"/>
        <n v="2192"/>
        <n v="4059.04"/>
        <n v="498.15"/>
        <n v="1662.35"/>
        <n v="-133.8"/>
        <n v="4064.2"/>
        <n v="2112.8"/>
        <n v="2152.2"/>
        <n v="2263.38"/>
        <n v="625.59"/>
        <n v="12809.06"/>
        <n v="292.37"/>
        <n v="9645.3"/>
        <n v="210"/>
        <n v="32046"/>
        <n v="1541.6"/>
        <n v="928"/>
        <n v="5073.52"/>
        <n v="16805.76"/>
        <n v="1064"/>
        <n v="300"/>
        <n v="1975.81"/>
        <n v="3105"/>
        <n v="4005.46"/>
        <n v="155.22"/>
        <n v="6548.26"/>
        <n v="14590.2"/>
        <n v="11604"/>
        <n v="2158"/>
        <n v="1743"/>
        <n v="2705.47"/>
        <n v="5792.6"/>
        <n v="3690.99"/>
        <n v="1315.39"/>
        <n v="-33.7"/>
        <n v="606.07"/>
        <n v="1494.9"/>
        <n v="5302"/>
        <n v="37890.58"/>
        <n v="745.04"/>
        <n v="3893.72"/>
        <n v="90.52"/>
        <n v="2692.11"/>
        <n v="2956.08"/>
        <n v="4395"/>
        <n v="4742"/>
        <n v="6423.28"/>
        <n v="706.74"/>
        <n v="760"/>
        <n v="759.6"/>
        <n v="-38.29"/>
        <n v="4695.84"/>
        <n v="15989.5"/>
        <n v="2407"/>
        <n v="1246"/>
        <n v="2184"/>
        <n v="-481"/>
        <n v="-409"/>
        <n v="4251.62"/>
        <n v="706.17"/>
        <n v="7872.08"/>
        <n v="25869.58"/>
        <n v="2554"/>
        <n v="4489"/>
        <n v="3884"/>
        <n v="2745.75"/>
        <n v="15869.29"/>
        <n v="5480"/>
        <n v="420"/>
        <n v="-90.24"/>
        <n v="5027"/>
        <n v="7238"/>
        <n v="2764.56"/>
        <n v="2029.22"/>
        <n v="-290"/>
        <n v="-249"/>
        <n v="7"/>
        <n v="1400.85"/>
        <n v="-905"/>
        <n v="3573.38"/>
        <n v="12057.16"/>
        <n v="5793"/>
        <n v="5097.5"/>
        <n v="3048.1"/>
        <n v="5218.56"/>
        <n v="11551.2"/>
        <n v="2974.23"/>
        <n v="2236.72"/>
        <n v="1882.41"/>
        <n v="52.8"/>
        <n v="-98.51"/>
        <n v="4628"/>
        <n v="827.82"/>
        <n v="2288"/>
        <n v="1862.3"/>
        <n v="2479.95"/>
        <n v="3293"/>
        <n v="517.3"/>
        <n v="4009.24"/>
        <n v="685.59"/>
        <n v="3637.5"/>
        <n v="7157.29"/>
        <n v="-48.26"/>
        <n v="3451.8"/>
        <n v="13532.73"/>
        <n v="398.12"/>
        <n v="10996.36"/>
        <n v="5563"/>
        <n v="659.49"/>
        <n v="6381.73"/>
        <n v="1554.13"/>
        <n v="581.5"/>
        <n v="1580.24"/>
        <n v="6597.21"/>
        <n v="666"/>
        <n v="1521.85"/>
        <n v="4796.5"/>
        <n v="394.84"/>
        <n v="2484.66"/>
        <n v="-110.06"/>
        <n v="14194.52"/>
        <n v="2000"/>
        <n v="2735"/>
        <n v="520.8"/>
        <n v="90.51"/>
        <n v="1199.48"/>
        <n v="-20"/>
        <n v="4622.66"/>
        <n v="3250"/>
        <n v="3427"/>
        <n v="5962.5"/>
        <n v="342"/>
        <n v="10315.01"/>
        <n v="482.41"/>
        <n v="-93.73"/>
        <n v="4590.4"/>
        <n v="3251.64"/>
        <n v="5162.31"/>
        <n v="4204"/>
        <n v="1255.35"/>
        <n v="1900"/>
        <n v="5597"/>
        <n v="4407.75"/>
        <n v="23053.8"/>
        <n v="4783"/>
        <n v="2874.78"/>
        <n v="2062.3"/>
        <n v="6078"/>
        <n v="3328"/>
        <n v="2318"/>
        <n v="3066.7"/>
        <n v="5393"/>
        <n v="1883.2"/>
        <n v="2369.19"/>
        <n v="2300.63"/>
        <n v="6985.5"/>
        <n v="3060.04"/>
        <n v="30.17"/>
        <n v="8360.96"/>
        <n v="4061.93"/>
        <n v="565"/>
        <n v="4100.1"/>
        <n v="2226.31"/>
        <n v="4910"/>
        <n v="2166.34"/>
        <n v="1843.62"/>
        <n v="894"/>
        <n v="5724.57"/>
        <n v="8642.5"/>
        <n v="696"/>
        <n v="2617.25"/>
        <n v="380"/>
        <n v="240"/>
        <n v="1138"/>
        <n v="500"/>
        <n v="757"/>
        <n v="4867"/>
        <n v="15654.58"/>
        <n v="-384"/>
        <n v="4786"/>
        <n v="-91"/>
        <n v="-299"/>
        <n v="6336.78"/>
        <n v="-126"/>
        <n v="203.41"/>
        <n v="1297.17"/>
        <n v="1829.8"/>
        <n v="10860.53"/>
        <n v="-91.8"/>
        <n v="1130.3"/>
        <n v="2096.04"/>
        <n v="1423.8"/>
        <n v="3324.3"/>
        <n v="777.03"/>
        <n v="5140.4"/>
        <n v="4562.9"/>
        <n v="2181.94"/>
        <n v="58"/>
        <n v="1050.32"/>
        <n v="5282.98"/>
        <n v="3468.42"/>
        <n v="-21.54"/>
        <n v="7290.55"/>
        <n v="820.94"/>
        <n v="544"/>
        <n v="14123.6"/>
        <n v="24399.64"/>
        <n v="656.32"/>
        <n v="47.88"/>
        <n v="6788"/>
        <n v="203.2"/>
        <n v="1721.85"/>
        <n v="4381.5"/>
        <n v="-278"/>
        <n v="367.36"/>
        <n v="10727.98"/>
        <n v="3141.97"/>
        <n v="756.38"/>
        <n v="13743.54"/>
        <n v="2874"/>
        <n v="455.97"/>
        <n v="334.81"/>
        <n v="1529.2"/>
        <n v="5203.66"/>
        <n v="10283"/>
        <n v="8624.78"/>
        <n v="3798.5"/>
        <n v="2124.54"/>
        <n v="3343.28"/>
        <n v="3686.41"/>
        <n v="352"/>
        <n v="6036.51"/>
        <n v="5540.09"/>
        <n v="14711.06"/>
        <n v="4186.25"/>
        <n v="2348.1"/>
        <n v="586"/>
        <n v="2956.17"/>
        <n v="5085.5"/>
        <n v="248.72"/>
        <n v="5000"/>
        <n v="40931.92"/>
        <n v="1347.37"/>
        <n v="2919"/>
        <n v="-123.24"/>
        <n v="3155.93"/>
        <n v="4744"/>
        <n v="15181.26"/>
        <n v="95.76"/>
        <n v="3120"/>
        <n v="446"/>
        <n v="270"/>
        <n v="12152.2"/>
        <n v="3362.82"/>
        <n v="2006"/>
        <n v="1904.8"/>
        <n v="5570.22"/>
        <n v="-297.87"/>
        <n v="698.75"/>
        <n v="54.24"/>
        <n v="17.95"/>
        <n v="3115.5"/>
        <n v="2203.4"/>
        <n v="1261.71"/>
        <n v="524.1"/>
        <n v="5026.06"/>
        <n v="4800"/>
        <n v="1071"/>
        <n v="8071"/>
        <n v="2600.52"/>
        <n v="102.12"/>
        <n v="14588.68"/>
        <n v="450.73"/>
        <n v="593.25"/>
        <n v="2800.34"/>
        <n v="7908.12"/>
        <n v="1268"/>
        <n v="115.68"/>
        <n v="1120.76"/>
        <n v="2165.27"/>
        <n v="2480"/>
        <n v="675.83"/>
        <n v="3065.12"/>
        <n v="1062"/>
        <n v="810"/>
        <n v="17813.24"/>
        <n v="10341"/>
        <n v="1401.18"/>
        <n v="4774.8"/>
        <n v="4943"/>
        <n v="-40.88"/>
        <n v="-1790.68"/>
        <n v="-409.8"/>
        <n v="5614.9"/>
        <n v="393"/>
        <n v="9240"/>
        <n v="1890"/>
        <n v="-550"/>
        <n v="2951.91"/>
        <n v="5110.6"/>
        <n v="-34"/>
        <n v="-22.93"/>
        <n v="1687.8"/>
        <n v="175.95"/>
        <n v="143.31"/>
        <n v="211.25"/>
        <n v="3671.25"/>
        <n v="2738"/>
        <n v="984.8"/>
        <n v="2646.89"/>
        <n v="993.38"/>
        <n v="983.39"/>
        <n v="2838"/>
        <n v="1849.19"/>
        <n v="4997"/>
        <n v="10354.4"/>
        <n v="211.23"/>
        <n v="3541.2"/>
        <n v="1200.06"/>
        <n v="1562"/>
        <n v="4632"/>
        <n v="1292.2"/>
        <n v="558.2"/>
        <n v="-304"/>
        <n v="3421"/>
        <n v="-69"/>
        <n v="674.44"/>
        <n v="-171.49"/>
        <n v="632.96"/>
        <n v="-175.67"/>
        <n v="-74.58"/>
        <n v="5113.75"/>
        <n v="20829.47"/>
        <n v="2732.39"/>
        <n v="4179"/>
        <n v="3761"/>
        <n v="2359"/>
        <n v="1772.33"/>
        <n v="3267"/>
        <n v="629.36"/>
        <n v="954.4"/>
        <n v="45.26"/>
        <n v="5256.29"/>
        <n v="2629"/>
        <n v="4490"/>
        <n v="2339.68"/>
        <n v="-360"/>
        <n v="-32.11"/>
        <n v="898"/>
        <n v="15654.26"/>
        <n v="674.61"/>
        <n v="5152"/>
        <n v="675"/>
        <n v="2600"/>
        <n v="5460.12"/>
        <n v="2191.33"/>
        <n v="11551.41"/>
        <n v="1771.95"/>
        <n v="-115"/>
        <n v="-320"/>
        <n v="12389.14"/>
        <n v="2652.32"/>
        <n v="447.46"/>
        <n v="3459.47"/>
        <n v="18972.2"/>
        <n v="720"/>
        <n v="8464.95"/>
        <n v="960"/>
        <n v="4280"/>
        <n v="11506.45"/>
        <n v="3353.1"/>
        <n v="2701.91"/>
        <n v="156"/>
        <n v="-14.16"/>
        <n v="660"/>
        <n v="2534"/>
        <n v="620"/>
        <n v="5273.03"/>
        <n v="1816.95"/>
        <n v="3936"/>
        <n v="1182.9"/>
        <n v="142.5"/>
        <n v="2419.95"/>
        <n v="1754.46"/>
        <n v="3125"/>
        <n v="231"/>
        <n v="-1000"/>
        <n v="8107"/>
        <n v="1444.52"/>
        <n v="2869.7"/>
        <n v="353.78"/>
        <n v="3308.38"/>
        <n v="33.9"/>
        <n v="81.36"/>
        <n v="-50.65"/>
        <n v="6840.9"/>
        <n v="1185.96"/>
        <n v="680.61"/>
        <n v="163.66"/>
        <n v="654.5"/>
        <n v="19955.62"/>
        <n v="102.72"/>
        <n v="1024"/>
        <n v="1096.61"/>
        <n v="3145.42"/>
        <n v="-52.64"/>
        <n v="445.12"/>
        <n v="2628.5"/>
        <n v="59"/>
        <n v="110"/>
        <n v="24862.63"/>
        <n v="1141"/>
        <n v="5782.7"/>
        <n v="793.2"/>
        <n v="2113"/>
        <n v="1040.4"/>
        <n v="487.27"/>
        <n v="2876.36"/>
        <n v="1779.6"/>
        <n v="3440"/>
        <n v="1860"/>
        <n v="1260"/>
        <n v="-72.79"/>
        <n v="689.39"/>
        <n v="4567.4"/>
        <n v="1672"/>
        <n v="-294.93"/>
        <n v="1442.55"/>
        <n v="360"/>
        <n v="443.24"/>
        <n v="18784.01"/>
        <n v="592.5"/>
        <n v="1424.27"/>
        <n v="1480"/>
        <n v="-82.16"/>
        <n v="3206.12"/>
        <n v="375"/>
        <n v="2394"/>
        <n v="122.04"/>
        <n v="1434.5"/>
        <n v="5741.62"/>
        <n v="1182.84"/>
        <n v="1315.9"/>
        <n v="5863.73"/>
        <n v="114.1"/>
        <n v="286.61"/>
        <n v="3167.85"/>
        <n v="-86"/>
        <n v="-450"/>
        <n v="-58"/>
        <n v="1369.33"/>
        <n v="666.08"/>
        <n v="-22"/>
        <n v="6068"/>
        <n v="2335.5"/>
        <n v="5507"/>
        <n v="6606.86"/>
        <n v="2889.8"/>
        <n v="4697.9"/>
        <n v="-98.71"/>
        <n v="683.22"/>
        <n v="4088.33"/>
        <n v="120"/>
        <n v="768.95"/>
        <n v="950.26"/>
        <n v="3900"/>
        <n v="594.07"/>
        <n v="-113.38"/>
        <n v="4066.92"/>
        <n v="1512"/>
        <n v="8190.2"/>
        <n v="3300.84"/>
        <n v="2091.28"/>
        <n v="93.36"/>
        <n v="3055.45"/>
        <n v="640"/>
        <n v="1240"/>
        <n v="1728.54"/>
        <n v="4328"/>
        <n v="-123"/>
        <n v="-81.76"/>
        <n v="717.12"/>
        <n v="1192"/>
        <n v="2767"/>
        <n v="2524.5"/>
        <n v="653.32"/>
        <n v="-142.79"/>
        <n v="383.5"/>
        <n v="1320"/>
        <n v="-110"/>
        <n v="-106.2"/>
        <n v="739.54"/>
        <n v="2965.28"/>
        <n v="1278"/>
        <n v="16492.14"/>
        <n v="-192"/>
        <n v="489.99"/>
        <n v="3138"/>
        <n v="438.98"/>
        <n v="7853.6"/>
        <n v="1492.39"/>
        <n v="-33.9"/>
        <n v="3193.09"/>
        <n v="17991.31"/>
        <n v="4267.5"/>
        <n v="989"/>
        <n v="5392"/>
        <n v="-6336.78"/>
        <n v="1223"/>
        <n v="452.5"/>
        <n v="3581.15"/>
        <n v="990"/>
        <n v="1623.5"/>
        <n v="3787.93"/>
        <n v="1100"/>
        <n v="3730"/>
        <n v="1561.5"/>
        <n v="7326.07"/>
        <n v="1300.38"/>
        <n v="-110.49"/>
        <n v="509.53"/>
        <n v="3705.75"/>
        <n v="1948"/>
        <n v="2378"/>
        <n v="1035.55"/>
        <n v="7929.3"/>
        <n v="13616.18"/>
        <n v="820.38"/>
        <n v="4124.62"/>
        <n v="3989.35"/>
        <n v="1758.1"/>
        <n v="638.33"/>
        <n v="905.67"/>
        <n v="2757"/>
        <n v="2040"/>
        <n v="236.75"/>
        <n v="2243.1"/>
        <n v="-131.02"/>
        <n v="4588.5"/>
        <n v="4889.5"/>
        <n v="1905.9"/>
        <n v="2060"/>
        <n v="832.28"/>
        <n v="1396"/>
        <n v="5934"/>
        <n v="3005.65"/>
        <n v="1580"/>
        <n v="817.7"/>
        <n v="-411"/>
        <n v="-6"/>
        <n v="-4"/>
        <n v="46.68"/>
        <n v="691.39"/>
        <n v="-25.33"/>
        <n v="1235.39"/>
        <n v="4"/>
        <n v="1353.5"/>
        <n v="2865"/>
        <n v="9964.89"/>
        <n v="-234"/>
        <n v="1653.79"/>
        <n v="3548.2"/>
        <n v="1135.73"/>
        <n v="1415.43"/>
        <n v="1728"/>
        <n v="1112.41"/>
        <n v="33.06"/>
        <n v="20832.2"/>
        <n v="2484"/>
        <n v="20.74"/>
        <n v="4261"/>
        <n v="545"/>
        <n v="650"/>
        <n v="-244"/>
        <n v="-92"/>
        <n v="4874.24"/>
        <n v="3425.5"/>
        <n v="8173.1"/>
        <n v="1736.1"/>
        <n v="-298.37"/>
        <n v="-580.98"/>
        <n v="703.56"/>
        <n v="-82.56"/>
        <n v="2916.8"/>
        <n v="9826.82"/>
        <n v="3720"/>
        <n v="22221.51"/>
        <n v="4213"/>
        <n v="820.3"/>
        <n v="880.69"/>
        <n v="1830"/>
        <n v="2275.06"/>
        <n v="7983.61"/>
        <n v="600.66"/>
        <n v="-1180"/>
        <n v="2699.93"/>
        <n v="1339"/>
        <n v="2633"/>
        <n v="735"/>
        <n v="1645"/>
        <n v="2166.49"/>
        <n v="4025.02"/>
        <n v="3189"/>
        <n v="1364.75"/>
        <n v="692.39"/>
        <n v="-1288"/>
        <n v="820"/>
        <n v="5613"/>
        <n v="-40"/>
        <n v="-80"/>
        <n v="1758.5"/>
        <n v="1080"/>
        <n v="531"/>
        <n v="1773"/>
        <n v="1685.69"/>
        <n v="4289.97"/>
        <n v="1623.13"/>
        <n v="6788.32"/>
        <n v="1575"/>
        <n v="180.36"/>
        <n v="756.02"/>
        <n v="1710.4"/>
        <n v="3635"/>
        <n v="907.56"/>
        <n v="2269.9"/>
        <n v="-41.87"/>
        <n v="23.73"/>
        <n v="3887"/>
        <n v="9443"/>
        <n v="2589.8"/>
        <n v="597.6"/>
        <n v="7056.44"/>
        <n v="799.08"/>
        <n v="2072.5"/>
        <n v="2921.1"/>
        <n v="3078.53"/>
        <n v="984.82"/>
        <n v="8422.2"/>
        <n v="11665.95"/>
        <n v="1303.56"/>
        <n v="2550"/>
        <n v="-130"/>
        <n v="67"/>
        <n v="-298"/>
        <n v="-264"/>
        <n v="-95.5"/>
        <n v="16117.6"/>
        <n v="1742.52"/>
        <n v="983"/>
        <n v="1267"/>
        <n v="2185.51"/>
        <n v="3848.09"/>
        <n v="1975.66"/>
        <n v="3115"/>
        <n v="2770.06"/>
        <n v="2120.75"/>
        <n v="-176"/>
        <n v="2776.5"/>
        <n v="1876.3"/>
        <n v="1241.83"/>
        <n v="2215.58"/>
        <n v="159"/>
        <n v="4283.5"/>
        <n v="1248"/>
        <n v="19492.08"/>
        <n v="2531"/>
        <n v="2706.5"/>
        <n v="344"/>
        <n v="349.5"/>
        <n v="344.05"/>
        <n v="150"/>
        <n v="18152.18"/>
        <n v="-719"/>
        <n v="-60"/>
        <n v="-25"/>
        <n v="1795.11"/>
        <n v="131.98"/>
        <n v="2841"/>
        <n v="-400"/>
        <n v="-521"/>
        <n v="-402.05"/>
        <n v="10000"/>
        <n v="1813.8"/>
        <n v="9897.06"/>
        <n v="1438.3"/>
        <n v="-307"/>
        <n v="1440.55"/>
        <n v="1627"/>
        <n v="1273.88"/>
        <n v="6521.89"/>
        <n v="-50"/>
        <n v="3381"/>
        <n v="4030"/>
        <n v="1881"/>
        <n v="2928.5"/>
        <n v="2934.16"/>
        <n v="852.59"/>
        <n v="-66"/>
        <n v="4874.5"/>
        <n v="6270"/>
        <n v="4570.75"/>
        <n v="-109"/>
        <n v="6379.75"/>
        <n v="2529.9"/>
        <n v="975.71"/>
        <n v="440"/>
        <n v="115.5"/>
        <n v="4147"/>
        <n v="458"/>
        <n v="679.59"/>
        <n v="958.19"/>
        <n v="1322"/>
        <n v="3039.2"/>
        <n v="2374.13"/>
        <n v="2751.05"/>
        <n v="645.1"/>
        <n v="707.88"/>
        <n v="15244.94"/>
        <n v="-1904"/>
        <n v="-492"/>
        <n v="2086.25"/>
        <n v="-72.75"/>
        <n v="2487.25"/>
        <n v="1789"/>
        <n v="943.62"/>
        <n v="2625"/>
        <n v="-74.75"/>
        <n v="2693.75"/>
        <n v="3754"/>
        <n v="-104.5"/>
        <n v="9119.5"/>
        <n v="2225.6"/>
        <n v="820.05"/>
        <n v="2805.66"/>
        <n v="1355"/>
        <n v="15660.87"/>
        <n v="3662"/>
        <n v="5761"/>
        <n v="788.01"/>
        <n v="540"/>
        <n v="4179.4"/>
        <n v="2947.75"/>
        <n v="1818"/>
        <n v="2330.51"/>
        <n v="-676.05"/>
        <n v="-490"/>
        <n v="2145.25"/>
        <n v="14406.87"/>
        <n v="665.32"/>
        <n v="11775"/>
        <n v="9037.84"/>
        <n v="19275.71"/>
        <n v="-482.5"/>
        <n v="2956"/>
        <n v="5296"/>
        <n v="3496.82"/>
        <n v="5008.6"/>
        <n v="3002.41"/>
        <n v="1425.56"/>
        <n v="1605.53"/>
        <n v="12134.07"/>
        <n v="4904.03"/>
        <n v="2255"/>
        <n v="8120.65"/>
        <n v="6534.5"/>
        <n v="632"/>
        <n v="2918"/>
        <n v="946.98"/>
        <n v="714"/>
        <n v="264"/>
        <n v="6561.24"/>
        <n v="460.8"/>
        <n v="-363"/>
        <n v="-402"/>
        <n v="-262"/>
        <n v="3487.25"/>
        <n v="1491.35"/>
        <n v="3860.67"/>
        <n v="1123.15"/>
        <n v="4351"/>
        <n v="6046.5"/>
        <n v="5692"/>
        <n v="198"/>
        <n v="4599"/>
        <n v="5540.29"/>
        <n v="5680"/>
        <n v="1432.48"/>
        <n v="2379.75"/>
        <n v="-35.5"/>
        <n v="3357.25"/>
        <n v="1672.1"/>
        <n v="10079"/>
        <n v="-120"/>
        <n v="1152"/>
        <n v="5860.01"/>
        <n v="2328"/>
        <n v="410"/>
        <n v="3215"/>
        <n v="6898.5"/>
        <n v="-398"/>
        <n v="2726.5"/>
        <n v="-45.5"/>
        <n v="2808.12"/>
        <n v="11725.33"/>
        <n v="-150"/>
        <n v="2778"/>
        <n v="595"/>
        <n v="1034"/>
        <n v="2673"/>
        <n v="1600"/>
        <n v="2136.8"/>
        <n v="2336"/>
        <n v="855"/>
        <n v="2119"/>
        <n v="31.5"/>
        <n v="57.49"/>
        <n v="722.5"/>
        <n v="1344"/>
        <n v="7930.44"/>
        <n v="4827"/>
        <n v="5759"/>
        <n v="4472.38"/>
        <n v="2581.74"/>
        <n v="-427"/>
        <n v="-595"/>
        <n v="-175"/>
        <n v="-246"/>
        <n v="3553.5"/>
        <n v="5672.7"/>
        <n v="2108.5"/>
        <n v="1659.21"/>
        <n v="382"/>
        <n v="2519"/>
        <n v="561.9"/>
        <n v="1742"/>
        <n v="3116.75"/>
        <n v="1590.65"/>
        <n v="4420"/>
        <n v="9336"/>
        <n v="3872"/>
        <n v="681"/>
        <n v="2756"/>
        <n v="6407.2"/>
        <n v="8303.31"/>
        <n v="2159.9"/>
        <n v="3259"/>
        <n v="700.7"/>
        <n v="5457.79"/>
        <n v="9991.25"/>
        <n v="633.6"/>
        <n v="290"/>
        <n v="-19.5"/>
        <n v="3878.5"/>
        <n v="876.96"/>
        <n v="1826"/>
        <n v="-59.5"/>
        <n v="340"/>
        <n v="19220.15"/>
        <n v="-330"/>
        <n v="2525.5"/>
        <n v="3940.5"/>
        <n v="3614"/>
        <n v="4888.19"/>
        <n v="2264.42"/>
        <n v="1474.17"/>
        <n v="6849.5"/>
        <n v="1294.15"/>
        <n v="1617.3"/>
        <n v="78.66"/>
        <n v="2705.67"/>
        <n v="2149.88"/>
        <n v="2769.79"/>
        <n v="5019.74"/>
        <n v="3611.5"/>
        <n v="57.5"/>
        <n v="-59"/>
        <n v="2829.75"/>
        <n v="-38.5"/>
        <n v="3160"/>
        <n v="-1230"/>
        <n v="-639.82"/>
        <n v="1022.94"/>
        <n v="-2677.92"/>
        <n v="1338.4"/>
        <n v="2605.5"/>
        <n v="-102"/>
        <n v="1640.41"/>
        <n v="661.07"/>
        <n v="614.85"/>
        <n v="1160"/>
        <n v="12.23"/>
        <n v="8943.38"/>
        <n v="-140"/>
        <n v="2958.5"/>
        <n v="3041"/>
        <n v="2075"/>
        <n v="2002"/>
        <n v="4227"/>
        <n v="1449.61"/>
        <n v="1048"/>
        <n v="1911.62"/>
        <n v="989.92"/>
        <n v="294"/>
        <n v="-606"/>
        <n v="15941.08"/>
        <n v="2112.85"/>
        <n v="477.14"/>
        <n v="-393"/>
        <n v="5249"/>
        <n v="1666"/>
        <n v="1650"/>
        <n v="2674.94"/>
        <n v="3461.34"/>
        <n v="1158.11"/>
        <n v="-346"/>
        <n v="4257"/>
        <n v="6161.91"/>
        <n v="1404"/>
        <n v="2453.32"/>
        <n v="2348"/>
        <n v="3339.8"/>
        <n v="503.5"/>
        <n v="5544"/>
        <n v="-489"/>
        <n v="1553.85"/>
        <n v="5419"/>
        <n v="3429.3"/>
        <n v="3227.22"/>
        <n v="5957.2"/>
        <n v="746.94"/>
        <n v="4248"/>
        <n v="-59.75"/>
        <n v="2795.75"/>
        <n v="1763.2"/>
        <n v="3235.75"/>
        <n v="1117.56"/>
        <n v="1017.09"/>
        <n v="1498"/>
        <n v="3992.75"/>
        <n v="459.9"/>
        <n v="4891.63"/>
        <n v="3564"/>
        <n v="-152"/>
        <n v="3653"/>
        <n v="320"/>
        <n v="2598.25"/>
        <n v="2313.91"/>
        <n v="-31.3"/>
        <n v="-37.5"/>
        <n v="3243"/>
        <n v="-322"/>
        <n v="-37"/>
        <n v="1433.5"/>
        <n v="21550.9"/>
        <n v="-141.5"/>
        <n v="1763.75"/>
        <n v="1249.05"/>
        <n v="-600"/>
        <n v="6769.78"/>
        <n v="76.34"/>
        <n v="17594.98"/>
        <n v="-338"/>
        <n v="2632"/>
        <n v="-352.5"/>
        <n v="3272.5"/>
        <n v="771"/>
        <n v="2905"/>
        <n v="3395"/>
        <n v="1653"/>
        <n v="4222"/>
        <n v="-28"/>
        <n v="1050"/>
        <n v="-48"/>
        <n v="2150.23"/>
        <n v="2858.9"/>
        <n v="2628"/>
        <n v="3325.4"/>
        <n v="6787.9"/>
        <n v="-283"/>
        <n v="306.2"/>
        <n v="6651.97"/>
        <n v="263.87"/>
        <n v="7884.45"/>
        <n v="-1062"/>
        <n v="2637"/>
        <n v="2473.71"/>
        <n v="336"/>
        <n v="4456"/>
        <n v="757.83"/>
        <n v="4835.62"/>
        <n v="-116.33"/>
        <n v="3202"/>
        <n v="2159"/>
        <n v="2881.75"/>
        <n v="1661.6"/>
        <n v="79.2"/>
        <n v="4270"/>
        <n v="1182"/>
        <n v="7047.4"/>
        <n v="624.98"/>
        <n v="2663.85"/>
        <n v="3704.01"/>
        <n v="4370"/>
        <n v="4263"/>
        <n v="-32.5"/>
        <n v="3924.1"/>
        <n v="1665.65"/>
        <n v="-93"/>
        <n v="995.4"/>
        <n v="1506"/>
        <n v="8049.02"/>
        <n v="3818"/>
        <n v="3644.25"/>
        <n v="1897.5"/>
        <n v="16456.34"/>
        <n v="-200"/>
        <n v="3650"/>
        <n v="3968"/>
        <n v="2238.75"/>
        <n v="193.05"/>
        <n v="-62"/>
        <n v="8738.51"/>
        <n v="2297.37"/>
        <n v="2099"/>
        <n v="-172.5"/>
        <n v="4128"/>
        <n v="4485.7"/>
        <n v="-337"/>
        <n v="-72"/>
        <n v="15995.05"/>
        <n v="3159"/>
        <n v="1678.25"/>
        <n v="1740.3"/>
        <n v="2510.04"/>
        <n v="3221.5"/>
        <n v="891.57"/>
        <n v="974.79"/>
        <n v="1150.2"/>
        <n v="7325"/>
        <n v="3449.25"/>
        <n v="5171"/>
        <n v="2935"/>
        <n v="673.2"/>
        <n v="940"/>
        <n v="2250"/>
        <n v="3096"/>
        <n v="2070.45"/>
        <n v="730.91"/>
        <n v="1253"/>
        <n v="777.23"/>
        <n v="13171.46"/>
        <n v="-128"/>
        <n v="6064.5"/>
        <n v="-240"/>
        <n v="-1030.5"/>
        <n v="4947"/>
        <n v="973.94"/>
        <n v="-113"/>
        <n v="1760"/>
        <n v="2223"/>
        <n v="13734.84"/>
        <n v="2333.5"/>
        <n v="673.04"/>
        <n v="4848.25"/>
        <n v="1217.31"/>
        <n v="1185.6"/>
        <n v="9011.75"/>
        <n v="-18.5"/>
        <n v="3977.75"/>
        <n v="-30"/>
        <n v="1537.79"/>
        <n v="2836.13"/>
        <n v="-43"/>
        <n v="4593"/>
        <n v="4427"/>
        <n v="1024.1"/>
        <n v="87.15"/>
        <n v="1156.56"/>
        <n v="4850.44"/>
        <n v="3259.25"/>
        <n v="7277.06"/>
        <n v="353.45"/>
        <n v="1129"/>
        <n v="-98"/>
        <n v="1907.78"/>
        <n v="1425"/>
        <n v="2999.8"/>
        <n v="6032"/>
        <n v="4446.63"/>
        <n v="2565"/>
        <n v="905"/>
        <n v="3431.75"/>
        <n v="3437.13"/>
        <n v="-160"/>
        <n v="4355.48"/>
        <n v="5000.92"/>
        <n v="2414"/>
        <n v="3860"/>
        <n v="-94"/>
        <n v="4802"/>
        <n v="1134"/>
        <n v="1033.6"/>
        <n v="5171.87"/>
        <n v="2071.5"/>
        <n v="4251.5"/>
        <n v="399"/>
        <n v="949.47"/>
        <n v="1931.62"/>
        <n v="2400.8"/>
        <n v="1832.55"/>
        <n v="9244.12"/>
        <n v="2825"/>
        <n v="2659.5"/>
        <n v="2700.85"/>
        <n v="14897.41"/>
        <n v="2699.7"/>
        <n v="1384.8"/>
        <n v="7212"/>
        <n v="2403.6"/>
        <n v="3337"/>
        <n v="4512.25"/>
        <n v="40"/>
        <n v="1863.6"/>
        <n v="4600.23"/>
        <n v="1122"/>
        <n v="5343.57"/>
        <n v="2469"/>
        <n v="3365"/>
        <n v="9547.76"/>
        <n v="3675"/>
        <n v="3943.34"/>
        <n v="13054.53"/>
        <n v="-78"/>
        <n v="3661"/>
        <n v="894.35"/>
        <n v="3636"/>
        <n v="1662"/>
        <n v="4680"/>
        <n v="4508"/>
        <n v="2874.5"/>
        <n v="5605"/>
        <n v="1714"/>
        <n v="307.5"/>
        <n v="5706"/>
        <n v="2189.96"/>
        <n v="2596.75"/>
        <n v="7119.9"/>
        <n v="-118"/>
        <n v="14320"/>
        <n v="-106.4"/>
        <n v="-351"/>
        <n v="3401.5"/>
        <n v="4324"/>
        <n v="3627.5"/>
        <n v="1034.17"/>
        <n v="1510"/>
        <n v="1194.76"/>
        <n v="-118.8"/>
        <n v="-871.2"/>
        <n v="-272"/>
        <n v="628"/>
        <n v="6188.06"/>
        <n v="2281"/>
        <n v="8833.82"/>
        <n v="1920.6"/>
        <n v="2191"/>
        <n v="6833.55"/>
        <n v="1925"/>
        <n v="2775.7"/>
        <n v="3228.25"/>
        <n v="3719.75"/>
        <n v="1267.07"/>
        <n v="-350"/>
        <n v="-114"/>
        <n v="-155"/>
        <n v="2860"/>
        <n v="1793.14"/>
        <n v="4403.62"/>
        <n v="3198"/>
        <n v="1218.28"/>
        <n v="5955.82"/>
        <n v="3144.67"/>
        <n v="1299"/>
        <n v="3537.8"/>
        <n v="2871.14"/>
        <n v="220"/>
        <n v="1243.04"/>
        <n v="-56"/>
        <n v="4288.75"/>
        <n v="2778.5"/>
        <n v="1244"/>
        <n v="1825"/>
        <n v="-228"/>
        <n v="-67"/>
        <n v="4301"/>
        <n v="1745.65"/>
        <n v="1755"/>
        <n v="3018"/>
        <n v="3182.3"/>
        <n v="865.4"/>
        <n v="1569.7"/>
        <n v="15710.99"/>
        <n v="1239.2"/>
        <n v="-440"/>
        <n v="3191.74"/>
        <n v="867.68"/>
        <n v="-430"/>
        <n v="3843.5"/>
        <n v="-396"/>
        <n v="1395.24"/>
        <n v="3457.73"/>
        <n v="339.82"/>
        <n v="1690.75"/>
        <n v="-196.61"/>
        <n v="2245"/>
        <n v="1588"/>
        <n v="9038.99"/>
        <n v="-90"/>
        <n v="2890"/>
        <n v="675.22"/>
        <n v="-43.5"/>
        <n v="977.29"/>
        <n v="2826"/>
        <n v="7995.56"/>
        <n v="3817"/>
        <n v="4610.5"/>
        <n v="3385.5"/>
        <n v="6739.52"/>
        <n v="16185.67"/>
        <n v="-608"/>
        <n v="3406"/>
        <n v="786"/>
        <n v="2381.16"/>
        <n v="2946.29"/>
        <n v="6993.66"/>
        <n v="10831.06"/>
        <n v="4923"/>
        <n v="3069.02"/>
        <n v="3432"/>
        <n v="4804"/>
        <n v="11642.71"/>
        <n v="2431.5"/>
        <n v="4845"/>
        <n v="4224.89"/>
        <n v="-100"/>
        <n v="-74"/>
        <n v="-373"/>
        <n v="5138.63"/>
        <n v="1796"/>
        <n v="-375"/>
        <n v="3174.5"/>
        <n v="1980.52"/>
        <n v="3568.48"/>
        <n v="5613.56"/>
        <n v="2561.5"/>
        <n v="780"/>
        <n v="2218.88"/>
        <n v="5173"/>
        <n v="1494"/>
        <n v="1750"/>
        <n v="3804.8"/>
        <n v="7345.78"/>
        <n v="2698"/>
        <n v="12632"/>
        <n v="-310"/>
        <n v="2364.75"/>
        <n v="850"/>
        <n v="1368"/>
        <n v="458.5"/>
        <n v="2177.5"/>
        <n v="1439.11"/>
        <n v="803"/>
        <n v="7122.5"/>
        <n v="3417.12"/>
        <n v="8628.34"/>
        <n v="996.5"/>
        <n v="2917"/>
        <n v="-710"/>
        <n v="2491.5"/>
        <n v="237.1"/>
        <n v="2272"/>
        <n v="2464"/>
        <n v="4430"/>
        <n v="3810"/>
        <n v="-144"/>
        <n v="7475"/>
        <n v="11006.89"/>
        <n v="7013.73"/>
        <n v="998.1"/>
        <n v="5288.5"/>
        <n v="2928.96"/>
        <n v="8615.3"/>
        <n v="4786.25"/>
        <n v="-230"/>
        <n v="4388"/>
        <n v="4066.02"/>
        <n v="8906.02"/>
        <n v="3119.52"/>
        <n v="470.9"/>
        <n v="2424"/>
        <n v="-185"/>
        <n v="2691.75"/>
        <n v="1728.45"/>
        <n v="7967.69"/>
        <n v="12160.33"/>
        <n v="1125.47"/>
        <n v="5724"/>
        <n v="6800"/>
        <n v="6330"/>
        <n v="1200"/>
        <n v="6717.2"/>
        <n v="4486.55"/>
        <n v="5110.32"/>
        <n v="6740"/>
        <n v="5626.4"/>
        <n v="-499.97"/>
        <n v="3980.75"/>
        <n v="4387"/>
        <n v="1690.53"/>
        <n v="12315.98"/>
        <n v="3446"/>
        <n v="870"/>
        <n v="1813.5"/>
        <n v="669.25"/>
        <n v="764.93"/>
        <n v="1479.46"/>
        <n v="1016.28"/>
        <n v="594"/>
        <n v="2020.09"/>
        <n v="2590.2"/>
        <n v="2270"/>
        <n v="-275"/>
        <n v="4612.5"/>
        <n v="2474.43"/>
        <n v="1191.52"/>
        <n v="2651.88"/>
        <n v="-42"/>
        <n v="2936"/>
        <n v="1587.65"/>
        <n v="1190"/>
        <n v="3387.5"/>
        <n v="2153.75"/>
        <n v="47.93"/>
        <n v="1367.1"/>
        <n v="4512.75"/>
        <n v="2845"/>
        <n v="4695.73"/>
        <n v="10262"/>
        <n v="963.14"/>
        <n v="21842"/>
        <n v="4303.74"/>
        <n v="2675.19"/>
        <n v="3780.5"/>
        <n v="1836.8"/>
        <n v="1249.33"/>
        <n v="1289"/>
        <n v="1264.8"/>
        <n v="429.99"/>
        <n v="2608.93"/>
        <n v="370"/>
        <n v="1389.23"/>
        <n v="4218.8"/>
        <n v="8945.54"/>
        <n v="-164"/>
        <n v="2408"/>
        <n v="4215.86"/>
        <n v="4379.38"/>
        <n v="5193.5"/>
        <n v="-364"/>
        <n v="4526.5"/>
        <n v="-288.54"/>
        <n v="2453"/>
        <n v="5168"/>
        <n v="3485.5"/>
        <n v="1781.79"/>
        <n v="3676"/>
        <n v="321.45"/>
        <n v="2512"/>
        <n v="3125.1"/>
        <n v="2885.58"/>
        <n v="1560.46"/>
        <n v="4205.84"/>
        <n v="20276.82"/>
        <n v="9258.95"/>
        <n v="-391"/>
        <n v="-68"/>
        <n v="1336.2"/>
        <n v="1556"/>
        <n v="4334.35"/>
        <n v="2502.6"/>
        <n v="2689"/>
        <n v="2933"/>
        <n v="2145"/>
        <n v="3105.74"/>
        <n v="3965.1"/>
        <n v="4494.5"/>
        <n v="130"/>
        <n v="6773.15"/>
        <n v="2081"/>
        <n v="1353.75"/>
        <n v="1451.5"/>
        <n v="6487.89"/>
        <n v="6991.75"/>
        <n v="450"/>
        <n v="1428"/>
        <n v="2829"/>
        <n v="4473.79"/>
        <n v="1647"/>
        <n v="3495.4"/>
        <n v="-182"/>
        <n v="-112"/>
        <n v="3480"/>
        <n v="2701.7"/>
        <n v="1862"/>
        <n v="-127"/>
        <n v="-132"/>
        <n v="16806.3"/>
        <n v="4844.8"/>
        <n v="3630.5"/>
        <n v="3721"/>
        <n v="316.5"/>
        <n v="2160"/>
        <n v="912"/>
        <n v="4039"/>
        <n v="438.78"/>
        <n v="4936.19"/>
        <n v="3957.33"/>
        <n v="2304.3"/>
        <n v="3751.47"/>
        <n v="6464"/>
        <n v="632.71"/>
        <n v="2559.5"/>
        <n v="1306.48"/>
        <n v="400"/>
        <n v="2199.6"/>
        <n v="1700"/>
        <n v="-170"/>
        <n v="5341.4"/>
        <n v="-148.32"/>
        <n v="2440.49"/>
        <n v="60.9"/>
        <n v="3398.76"/>
        <n v="21647.63"/>
        <n v="2930"/>
        <n v="1696.5"/>
        <n v="4438"/>
        <n v="905.96"/>
        <n v="2013"/>
        <n v="6303"/>
        <n v="1226.2"/>
        <n v="2450"/>
        <n v="456.68"/>
        <n v="11500.81"/>
        <n v="3588.5"/>
        <n v="2248.67"/>
        <n v="755"/>
        <n v="-536"/>
        <n v="2557"/>
        <n v="722.6"/>
        <n v="144.1"/>
        <n v="1075.16"/>
        <n v="10201.03"/>
        <n v="384"/>
        <n v="1914.48"/>
        <n v="3995.19"/>
        <n v="1829.21"/>
        <n v="1570"/>
        <n v="10252.4"/>
        <n v="5097.6"/>
        <n v="6753.6"/>
        <n v="9045.43"/>
        <n v="2558.33"/>
        <n v="3015.29"/>
        <n v="-19"/>
        <n v="1232.15"/>
        <n v="-335"/>
        <n v="-390"/>
        <n v="2395"/>
        <n v="2579"/>
        <n v="-61"/>
        <n v="1473.26"/>
        <n v="1501.4"/>
        <n v="4024.13"/>
        <n v="10757.4"/>
        <n v="7489.5"/>
        <n v="3701"/>
        <n v="1480.1"/>
        <n v="5117.95"/>
        <n v="1700.08"/>
        <n v="861.96"/>
        <n v="4835"/>
        <n v="3878"/>
        <n v="1751.05"/>
        <n v="-348.37"/>
        <n v="1791.79"/>
        <n v="4555.24"/>
        <n v="5180.22"/>
        <n v="2583"/>
        <n v="985.97"/>
        <n v="6049.5"/>
        <n v="4654"/>
        <n v="2957.5"/>
        <n v="2419"/>
        <n v="752"/>
        <n v="-126.58"/>
        <n v="1400"/>
        <n v="1856.12"/>
        <n v="6294"/>
        <n v="396"/>
        <n v="3474.7"/>
        <n v="1739.2"/>
        <n v="294.93"/>
        <n v="3916.5"/>
        <n v="14612.14"/>
        <n v="2179.8"/>
        <n v="8939.69"/>
        <n v="2047"/>
        <n v="1464.88"/>
        <n v="5273"/>
        <n v="3778.97"/>
        <n v="5444.34"/>
        <n v="2586"/>
        <n v="3665"/>
        <n v="3111.08"/>
        <n v="2773"/>
        <n v="5264.31"/>
        <n v="370.69"/>
        <n v="2428"/>
        <n v="7176.44"/>
        <n v="864.45"/>
        <n v="791.82"/>
        <n v="10698.34"/>
        <n v="-245.5"/>
        <n v="1241.9"/>
        <n v="-165.22"/>
        <n v="7080.5"/>
        <n v="1286"/>
        <n v="3589"/>
        <n v="1504.03"/>
        <n v="-64.69"/>
        <n v="1000.47"/>
        <n v="3075.67"/>
        <n v="4031"/>
        <n v="910"/>
        <n v="553.5"/>
        <n v="890"/>
        <n v="7346"/>
        <n v="93.68"/>
        <n v="258.69"/>
        <n v="-612"/>
        <n v="4380.6"/>
        <n v="-104"/>
        <n v="5638"/>
        <n v="3019.5"/>
        <n v="4454.8"/>
        <n v="1270.1"/>
        <n v="4545.5"/>
        <n v="522.25"/>
        <n v="12277.7"/>
        <n v="4066"/>
        <n v="2162"/>
        <n v="4845.9"/>
        <n v="1111.75"/>
        <n v="775.42"/>
        <n v="-173.81"/>
        <n v="1913"/>
        <n v="2429"/>
        <n v="6968.36"/>
        <n v="9837.5"/>
        <n v="-308"/>
        <n v="1132.29"/>
        <n v="3121.67"/>
        <n v="1319.01"/>
        <n v="-339.68"/>
        <n v="496.15"/>
        <n v="14979"/>
        <n v="5699.2"/>
        <n v="4128.5"/>
        <n v="2385.39"/>
        <n v="11380.98"/>
        <n v="10156.5"/>
        <n v="4110"/>
        <n v="-52"/>
        <n v="2986.86"/>
        <n v="7398.41"/>
        <n v="2065.99"/>
        <n v="6900.7"/>
        <n v="1790.97"/>
        <n v="918.26"/>
        <n v="1666.5"/>
        <n v="8422.91"/>
        <n v="1609.5"/>
        <n v="1115.99"/>
        <n v="-97.93"/>
        <n v="2523.37"/>
        <n v="2879.04"/>
        <n v="12681.8"/>
        <n v="5104.12"/>
        <n v="-27.5"/>
        <n v="11955.14"/>
        <n v="117"/>
        <n v="1967.98"/>
        <n v="-672"/>
        <n v="4189.39"/>
        <n v="4504.5"/>
        <n v="-147"/>
        <n v="2782.5"/>
        <n v="-78.97"/>
        <n v="505.56"/>
        <n v="-145.95"/>
        <n v="2436"/>
        <n v="3987.34"/>
        <n v="949.5"/>
        <n v="5219.82"/>
        <n v="106.35"/>
        <n v="3342.83"/>
        <n v="1060"/>
        <n v="1763"/>
        <n v="1549.95"/>
        <n v="1983.31"/>
        <n v="1823.42"/>
        <n v="631.54"/>
        <n v="4005"/>
        <n v="4919.34"/>
        <n v="-46.2"/>
        <n v="6042.56"/>
        <n v="4640"/>
        <n v="4157"/>
        <n v="4011.32"/>
        <n v="1931.01"/>
        <n v="4908"/>
        <n v="4394.28"/>
        <n v="2644.43"/>
        <n v="7276.8"/>
        <n v="-149.68"/>
        <n v="2261.87"/>
        <n v="5184"/>
        <n v="2788.05"/>
        <n v="3453.3"/>
        <n v="1487.31"/>
        <n v="2232.13"/>
        <n v="2220"/>
        <n v="3362.51"/>
        <n v="948"/>
        <n v="6275.8"/>
        <n v="9669.89"/>
        <n v="4770.5"/>
        <n v="-212.81"/>
        <n v="2971"/>
        <n v="947.5"/>
        <n v="-18"/>
        <n v="-319"/>
        <n v="9033.84"/>
        <n v="3695"/>
        <n v="-210"/>
        <n v="4265"/>
        <n v="1540.96"/>
        <n v="2369"/>
        <n v="1627.13"/>
        <n v="-49.26"/>
        <n v="722.42"/>
        <n v="3700.75"/>
        <n v="2397.5"/>
        <n v="10794.52"/>
        <n v="1966.07"/>
        <n v="1849.05"/>
        <n v="173.15"/>
        <n v="10282"/>
        <n v="2560.21"/>
        <n v="3333"/>
        <n v="-175.92"/>
        <n v="966.35"/>
        <n v="3377"/>
        <n v="17951.05"/>
        <n v="3248"/>
        <n v="11463.5"/>
        <n v="1916.09"/>
        <n v="-70.32"/>
        <n v="3288"/>
        <n v="7815.48"/>
        <n v="365"/>
        <n v="978"/>
        <n v="3665.92"/>
        <n v="2176.8"/>
        <n v="2573"/>
        <n v="-76"/>
        <n v="1235.49"/>
        <n v="-192.34"/>
        <n v="1894.63"/>
        <n v="1622"/>
        <n v="7103"/>
        <n v="2924"/>
        <n v="5340.5"/>
        <n v="5036.8"/>
        <n v="4165"/>
        <n v="9652.86"/>
        <n v="448.4"/>
        <n v="1356"/>
        <n v="2297.46"/>
        <n v="-114.97"/>
        <n v="3645.9"/>
        <n v="1957.4"/>
        <n v="3130"/>
        <n v="935.88"/>
        <n v="1694"/>
        <n v="276"/>
        <n v="1783.2"/>
        <n v="-93.13"/>
        <n v="1387"/>
        <n v="11192.48"/>
        <n v="6448"/>
        <n v="609.02"/>
        <n v="-168"/>
        <n v="911.52"/>
        <n v="1000"/>
        <n v="-49.2"/>
        <n v="950"/>
        <n v="-434"/>
        <n v="1124.8"/>
        <n v="860"/>
        <n v="10076.59"/>
        <n v="1296.7"/>
        <n v="1156.92"/>
        <n v="193.5"/>
        <n v="392"/>
        <n v="575.04"/>
        <n v="9006.86"/>
        <n v="84"/>
        <n v="672.6"/>
        <n v="2109"/>
        <n v="9060.46"/>
        <n v="4477"/>
        <n v="-432"/>
        <n v="1513.44"/>
        <n v="1382.99"/>
        <n v="998.36"/>
        <n v="238.45"/>
        <n v="1361.66"/>
        <n v="6610.7"/>
        <n v="2510"/>
        <n v="4087.38"/>
        <n v="1554.8"/>
        <n v="1912"/>
        <n v="2657"/>
        <n v="3219.3"/>
        <n v="3110.17"/>
        <n v="-62.09"/>
        <n v="351.92"/>
        <n v="7094.95"/>
        <n v="3699"/>
        <n v="1954.4"/>
        <n v="4533.41"/>
        <n v="2087"/>
        <n v="1296.5"/>
        <n v="1518.1"/>
        <n v="4432.95"/>
        <n v="-1449.28"/>
        <n v="1300.8"/>
        <n v="-31.37"/>
        <n v="1337"/>
        <n v="2968"/>
        <n v="3165"/>
        <n v="794"/>
        <n v="544.5"/>
        <n v="160"/>
        <n v="1606.91"/>
        <n v="1252.55"/>
        <n v="2510.92"/>
        <n v="-32"/>
        <n v="471.85"/>
        <n v="-131.08"/>
        <n v="2530"/>
        <n v="1937"/>
        <n v="2634"/>
        <n v="3228"/>
        <n v="1170.2"/>
        <n v="1567.42"/>
        <n v="4206"/>
        <n v="4755"/>
        <n v="2320"/>
        <n v="13143.9"/>
        <n v="-144.87"/>
        <n v="-21.98"/>
        <n v="3520.2"/>
        <n v="1035.07"/>
        <n v="3694.16"/>
        <n v="1563"/>
        <n v="1181"/>
        <n v="-78.16"/>
        <n v="9611.22"/>
        <n v="733.45"/>
        <n v="365.5"/>
        <n v="1782.82"/>
        <n v="2537"/>
        <n v="1495.2"/>
        <n v="-89.69"/>
        <n v="1047.8"/>
        <n v="7200"/>
        <n v="4051.15"/>
        <n v="21867.32"/>
        <n v="-395"/>
        <n v="1264"/>
        <n v="2713"/>
        <n v="588"/>
        <n v="13830.6"/>
        <n v="372"/>
        <n v="1962.3"/>
        <n v="-66.96"/>
        <n v="7245.8"/>
        <n v="193"/>
        <n v="9350.85"/>
        <n v="14180.73"/>
        <n v="-276"/>
        <n v="-106"/>
        <n v="1168.73"/>
        <n v="-127.63"/>
        <n v="10551.83"/>
        <n v="5106"/>
        <n v="1764.5"/>
        <n v="2021.55"/>
        <n v="3405"/>
        <n v="885.92"/>
        <n v="2149"/>
        <n v="6543.35"/>
        <n v="27323.25"/>
        <n v="149.47"/>
        <n v="-23.23"/>
        <n v="1867.85"/>
        <n v="4924.45"/>
        <n v="3776"/>
        <n v="6560.2"/>
        <n v="5741.65"/>
        <n v="3649"/>
        <n v="5677"/>
        <n v="5402.89"/>
        <n v="1534.16"/>
        <n v="9357.92"/>
        <n v="1180.88"/>
        <n v="3423"/>
        <n v="8882.2"/>
        <n v="2646"/>
        <n v="5448"/>
        <n v="-96"/>
        <n v="-20.7"/>
        <n v="981.49"/>
        <n v="-198.67"/>
        <n v="3513.5"/>
        <n v="4422.4"/>
        <n v="2836"/>
        <n v="2410.5"/>
        <n v="3724"/>
        <n v="1005.8"/>
        <n v="5442.5"/>
        <n v="1340"/>
        <n v="1273.37"/>
        <n v="-78.06"/>
        <n v="2120"/>
        <n v="4339"/>
        <n v="1964"/>
        <n v="516.78"/>
        <n v="806"/>
        <n v="1315"/>
        <n v="12473.61"/>
        <n v="6132"/>
        <n v="725.71"/>
        <n v="1318.28"/>
        <n v="-115.21"/>
        <n v="6930"/>
        <n v="-824"/>
        <n v="-552"/>
        <n v="587.83"/>
        <n v="2725"/>
        <n v="3762"/>
        <n v="257.54"/>
        <n v="5444.32"/>
        <n v="1925.9"/>
        <n v="2027.39"/>
        <n v="1064.61"/>
        <n v="1018.08"/>
        <n v="3181"/>
        <n v="16642.29"/>
        <n v="5930.69"/>
        <n v="526"/>
        <n v="1758.17"/>
        <n v="2937.5"/>
        <n v="2322.56"/>
        <n v="4293"/>
        <n v="10533.24"/>
        <n v="2485"/>
        <n v="50.19"/>
        <n v="-82.75"/>
        <n v="1287.03"/>
        <n v="3590"/>
        <n v="1527.03"/>
        <n v="-182.81"/>
        <n v="8481.59"/>
        <n v="8397.95"/>
        <n v="727.3"/>
        <n v="4402.59"/>
        <n v="4514"/>
        <n v="2049.8"/>
        <n v="1122.39"/>
        <n v="-196.38"/>
        <n v="-26"/>
        <n v="4096"/>
        <n v="2528"/>
        <n v="1680.93"/>
        <n v="2668.64"/>
        <n v="1436.95"/>
        <n v="2833.22"/>
        <n v="1161.7"/>
        <n v="4171.11"/>
        <n v="800.34"/>
        <n v="3334.28"/>
        <n v="4963.87"/>
        <n v="963.53"/>
        <n v="100"/>
        <n v="480"/>
        <n v="2386"/>
        <n v="1285"/>
        <n v="882"/>
        <n v="3718.7"/>
        <n v="4771.25"/>
        <n v="1313.19"/>
        <n v="1401.26"/>
        <n v="2601.2"/>
        <n v="695"/>
        <n v="2334.77"/>
        <n v="1200.12"/>
        <n v="1052"/>
        <n v="3688.61"/>
        <n v="2516.32"/>
        <n v="1361.88"/>
        <n v="1397.69"/>
        <n v="1099.5"/>
        <n v="4696.23"/>
        <n v="5674.92"/>
        <n v="4443"/>
        <n v="2100"/>
        <n v="8267.58"/>
        <n v="916"/>
        <n v="2496"/>
        <n v="-274.8"/>
        <n v="699.2"/>
        <n v="5149"/>
        <n v="-170.96"/>
        <n v="1744.65"/>
        <n v="3809"/>
        <n v="764.94"/>
        <n v="2022.18"/>
        <n v="2882.03"/>
        <n v="9453.31"/>
        <n v="5275.5"/>
        <n v="3638"/>
        <n v="726.9"/>
        <n v="703.65"/>
        <n v="1001.36"/>
        <n v="2005.15"/>
        <n v="1268.31"/>
        <n v="1656.26"/>
        <n v="-122.1"/>
        <n v="-325"/>
        <n v="-515"/>
        <n v="8255"/>
        <n v="2988"/>
        <n v="21050.41"/>
        <n v="-7.2"/>
        <n v="4946.5"/>
        <n v="11255.3"/>
        <n v="536"/>
        <n v="-216"/>
        <n v="516.95"/>
        <n v="2008.75"/>
        <n v="-134.53"/>
        <n v="-180"/>
        <n v="907.2"/>
        <n v="814"/>
        <n v="6139.96"/>
        <n v="2026"/>
        <n v="44.27"/>
        <n v="-171"/>
        <n v="-35.4"/>
        <n v="3781.86"/>
        <n v="2209.17"/>
        <n v="344.65"/>
        <n v="2144.46"/>
        <n v="1204.67"/>
        <n v="1136"/>
        <n v="2183"/>
        <n v="1835"/>
        <n v="4149.91"/>
        <n v="27.18"/>
        <n v="1335.23"/>
        <n v="1651"/>
        <n v="760.65"/>
        <n v="272"/>
        <n v="1319.08"/>
        <n v="1759.74"/>
        <n v="632.17"/>
        <n v="609.35"/>
        <n v="1831"/>
        <n v="1120.05"/>
        <n v="20012.86"/>
        <n v="6090"/>
        <n v="2731.5"/>
        <n v="5435.52"/>
        <n v="2995.6"/>
        <n v="1833"/>
        <n v="8296"/>
        <n v="7675.61"/>
        <n v="-125.43"/>
        <n v="9589.55"/>
        <n v="4086.2"/>
        <n v="3803.5"/>
        <n v="2652"/>
        <n v="9757.46"/>
        <n v="3552"/>
        <n v="3663"/>
        <n v="600.15"/>
        <n v="-27.23"/>
        <n v="1564.73"/>
        <n v="-79.5"/>
        <n v="1732.59"/>
        <n v="-21"/>
        <n v="4854"/>
        <n v="3962"/>
        <n v="2396"/>
        <n v="5583.98"/>
        <n v="2388.66"/>
        <n v="1565.44"/>
        <n v="2750"/>
        <n v="4871"/>
        <n v="1777.39"/>
        <n v="10990.49"/>
        <n v="-161"/>
        <n v="-101"/>
        <n v="1108.1"/>
        <n v="2537.4"/>
        <n v="418.97"/>
        <n v="-74.13"/>
        <n v="3473.9"/>
        <n v="5140.94"/>
        <n v="5644.69"/>
        <n v="4428"/>
        <n v="2348.4"/>
        <n v="8778.98"/>
        <n v="6068.1"/>
        <n v="4970.4"/>
        <n v="2118"/>
        <n v="2501.91"/>
        <n v="31984.26"/>
        <n v="1516.81"/>
        <n v="725.8"/>
        <n v="1053.5"/>
        <n v="302.37"/>
        <n v="3679.2"/>
        <n v="6386.31"/>
        <n v="6069"/>
        <n v="1359"/>
        <n v="-36"/>
        <n v="7742.24"/>
        <n v="1016.7"/>
        <n v="2868.57"/>
        <n v="-177.6"/>
        <n v="1674.79"/>
        <n v="4091.52"/>
        <n v="6613"/>
        <n v="3035.5"/>
        <n v="7710"/>
        <n v="3108"/>
        <n v="-25.95"/>
        <n v="2654.94"/>
        <n v="1499.5"/>
        <n v="2962"/>
        <n v="864.93"/>
        <n v="5440.65"/>
        <n v="491.88"/>
        <n v="10525"/>
        <n v="3873"/>
        <n v="5347"/>
        <n v="578.65"/>
        <n v="4150"/>
        <n v="22.25"/>
        <n v="20784.36"/>
        <n v="562.6"/>
        <n v="-537"/>
        <n v="86.4"/>
        <n v="2971.43"/>
        <n v="2178.75"/>
        <n v="1732"/>
        <n v="1905.5"/>
        <n v="-108"/>
        <n v="-173.96"/>
        <n v="-138"/>
        <n v="3767"/>
        <n v="92.37"/>
        <n v="191.79"/>
        <n v="2528.63"/>
        <n v="245"/>
        <n v="23451.96"/>
        <n v="1811.52"/>
        <n v="2702"/>
        <n v="7067.96"/>
        <n v="4958.5"/>
        <n v="-131"/>
        <n v="1121.45"/>
        <n v="-124"/>
        <n v="1036"/>
        <n v="2451.53"/>
        <n v="2108.75"/>
        <n v="12284.69"/>
        <n v="-703.65"/>
        <n v="1127.3"/>
        <n v="6020.24"/>
        <n v="1838"/>
        <n v="3701.79"/>
        <n v="2262.4"/>
        <n v="8141"/>
        <n v="1202.07"/>
        <n v="982.41"/>
        <n v="2569.5"/>
        <n v="1725.02"/>
        <n v="-47.36"/>
        <n v="3314"/>
        <n v="-54"/>
        <n v="1125.31"/>
        <n v="3212.08"/>
        <n v="3310.5"/>
        <n v="11248.45"/>
        <n v="2670.3"/>
        <n v="1348.48"/>
        <n v="8432"/>
        <n v="507.04"/>
        <n v="3400"/>
        <n v="18530.2"/>
        <n v="-132.08"/>
        <n v="5851.1"/>
        <n v="2556.3"/>
        <n v="3110"/>
        <n v="627.52"/>
        <n v="1398"/>
        <n v="4465.15"/>
        <n v="1114"/>
        <n v="13282.51"/>
        <n v="2876"/>
        <n v="3784.54"/>
        <n v="-37.95"/>
        <n v="1589.04"/>
        <n v="-167"/>
        <n v="13661.29"/>
        <n v="1346.96"/>
        <n v="-1284"/>
        <n v="5511.07"/>
        <n v="2957"/>
        <n v="2326"/>
        <n v="1604"/>
        <n v="-300"/>
        <n v="1211.31"/>
        <n v="9044.78"/>
        <n v="504.04"/>
        <n v="3280.4"/>
        <n v="1328.5"/>
        <n v="4285"/>
        <n v="677"/>
        <n v="24734.79"/>
        <n v="2588.8"/>
        <n v="3092.26"/>
        <n v="2491.24"/>
        <n v="10015.8"/>
        <n v="3013"/>
        <n v="2283.79"/>
        <n v="624"/>
        <n v="3789.58"/>
        <n v="1883.8"/>
        <n v="2045.15"/>
        <n v="1030.97"/>
        <n v="2910.42"/>
        <n v="7090.4"/>
        <n v="16642.68"/>
        <n v="8116.4"/>
        <n v="-64"/>
        <n v="2402"/>
        <n v="30"/>
        <n v="1729"/>
        <n v="6801.42"/>
        <n v="1482"/>
        <n v="7333.4"/>
        <n v="709.2"/>
        <n v="1546.69"/>
        <n v="1060.96"/>
        <n v="1956.42"/>
        <n v="4003.79"/>
        <n v="-118.15"/>
        <n v="1516.4"/>
        <n v="5533.5"/>
        <n v="-81"/>
        <n v="228.8"/>
        <n v="-73.83"/>
        <n v="3800.75"/>
        <n v="-642"/>
        <n v="378"/>
        <n v="910.68"/>
        <n v="5348.67"/>
        <n v="1921.6"/>
        <n v="4315.5"/>
        <n v="3050.8"/>
        <n v="815.2"/>
        <n v="702.65"/>
        <n v="5823.95"/>
        <n v="11750.48"/>
        <n v="4176"/>
        <n v="970.47"/>
        <n v="1516.75"/>
        <n v="2700.93"/>
        <n v="3632.8"/>
        <n v="5065.97"/>
        <n v="3126.4"/>
        <n v="2605.42"/>
        <n v="1581.83"/>
        <n v="10309.95"/>
        <n v="7859"/>
        <n v="2740"/>
        <n v="2786"/>
        <n v="515.85"/>
        <n v="-363.94"/>
        <n v="1693.54"/>
        <n v="-354.98"/>
        <n v="86.18"/>
        <n v="5043"/>
        <n v="2658"/>
        <n v="740"/>
        <n v="1883.29"/>
        <n v="-61.58"/>
        <n v="2118.4"/>
        <n v="1217"/>
        <n v="5028.98"/>
        <n v="3325"/>
        <n v="14507.54"/>
        <n v="1886"/>
        <n v="689.85"/>
        <n v="6708.7"/>
        <n v="9633.14"/>
        <n v="691"/>
        <n v="10289.46"/>
        <n v="2029.45"/>
        <n v="2919.17"/>
        <n v="604.8"/>
        <n v="2472"/>
        <n v="3136.98"/>
        <n v="-1244.06"/>
        <n v="900.3"/>
        <n v="908.3"/>
        <n v="-68.64"/>
        <n v="1599.07"/>
        <n v="-1323.31"/>
        <n v="2492.9"/>
        <n v="6195"/>
        <n v="-162.11"/>
        <n v="-353"/>
        <n v="6499"/>
        <n v="2761"/>
        <n v="1360"/>
        <n v="4834.92"/>
        <n v="6566.5"/>
        <n v="2994.99"/>
        <n v="528"/>
        <n v="149.16"/>
        <n v="3166"/>
        <n v="1388"/>
        <n v="1920.59"/>
        <n v="439.34"/>
        <n v="437.08"/>
        <n v="1867.2"/>
        <n v="852"/>
        <n v="1619.37"/>
        <n v="935.05"/>
        <n v="-510"/>
        <n v="1614.07"/>
        <n v="3008"/>
        <n v="946.68"/>
        <n v="10447.61"/>
        <n v="1596.25"/>
        <n v="2835"/>
        <n v="2178"/>
        <n v="6682"/>
        <n v="3602.7"/>
        <n v="4165.34"/>
        <n v="9885.56"/>
        <n v="1044.15"/>
        <n v="2686.12"/>
        <n v="1344.71"/>
        <n v="3822"/>
        <n v="-10.35"/>
        <n v="967.28"/>
        <n v="3191.39"/>
        <n v="983.66"/>
        <n v="1891.99"/>
        <n v="6077.87"/>
        <n v="1382"/>
        <n v="10432.11"/>
        <n v="3491"/>
        <n v="2814"/>
        <n v="650.6"/>
        <n v="5985.36"/>
        <n v="-6.25"/>
        <n v="621.34"/>
        <n v="1973.4"/>
        <n v="6792"/>
        <n v="20466"/>
        <n v="7887.62"/>
        <n v="6634.8"/>
        <n v="1475"/>
        <n v="-285"/>
        <n v="-183.03"/>
        <n v="4292.34"/>
        <n v="4354"/>
        <n v="2505"/>
        <n v="186.84"/>
        <n v="1576.68"/>
        <n v="8007.83"/>
        <n v="1805.17"/>
        <n v="-299.94"/>
        <n v="3785"/>
        <n v="7462.83"/>
        <n v="2569.77"/>
        <n v="11729.4"/>
        <n v="2696"/>
        <n v="1651.8"/>
        <n v="1122.95"/>
        <n v="3567"/>
        <n v="1259"/>
        <n v="1987.06"/>
        <n v="-180.53"/>
        <n v="2807.67"/>
        <n v="3884.82"/>
        <n v="1178.5"/>
        <n v="2132.1"/>
        <n v="4426.29"/>
        <n v="826.5"/>
        <n v="1706.25"/>
        <n v="11831.7"/>
        <n v="3256.54"/>
        <n v="3610"/>
        <n v="5508.9"/>
        <n v="2553"/>
        <n v="1605.73"/>
        <n v="2844"/>
        <n v="2816.89"/>
        <n v="7021.8"/>
        <n v="1664.55"/>
        <n v="1937.71"/>
        <n v="2240.6"/>
        <n v="931.1"/>
        <n v="8173.23"/>
        <n v="413.91"/>
        <n v="1369.54"/>
        <n v="1009.35"/>
        <n v="4738.87"/>
        <n v="4738"/>
        <n v="4886"/>
        <n v="3106.5"/>
        <n v="-162.12"/>
        <n v="6584"/>
        <n v="6707"/>
        <n v="1333.17"/>
        <n v="3379.52"/>
        <n v="3210.8"/>
        <n v="4797"/>
        <n v="4071.2"/>
        <n v="3212"/>
        <n v="216"/>
        <n v="825"/>
        <n v="1454"/>
        <n v="15310.97"/>
        <n v="2901"/>
        <n v="852.45"/>
        <n v="904.51"/>
        <n v="4884"/>
        <n v="-235"/>
        <n v="16910.89"/>
        <n v="-137.15"/>
        <n v="1890.54"/>
        <n v="11346.22"/>
        <n v="5252.42"/>
        <n v="310"/>
        <n v="1287"/>
        <n v="547.03"/>
        <n v="1630"/>
        <n v="978.5"/>
        <n v="15820.25"/>
        <n v="5203"/>
        <n v="-312"/>
        <n v="-10"/>
        <n v="973"/>
        <n v="1086.5"/>
        <n v="7404"/>
        <n v="8918.2"/>
        <n v="1680"/>
        <n v="-3210"/>
        <n v="2573.82"/>
        <n v="295.37"/>
        <n v="-21.19"/>
        <n v="-199.42"/>
        <n v="1535.36"/>
        <n v="3390.21"/>
        <n v="2733.72"/>
        <n v="3778.24"/>
        <n v="4220.81"/>
        <n v="4281.9"/>
        <n v="8861.48"/>
        <n v="-1764"/>
        <n v="3084"/>
        <n v="552"/>
        <n v="6680.27"/>
        <n v="2434"/>
        <n v="906"/>
        <n v="525"/>
        <n v="60"/>
        <n v="10551.41"/>
        <n v="1976.62"/>
        <n v="-19.95"/>
        <n v="1609.02"/>
        <n v="1186.88"/>
        <n v="571.2"/>
        <n v="3073.76"/>
        <n v="2217.67"/>
        <n v="916.11"/>
        <n v="141.42"/>
        <n v="-187"/>
        <n v="943.2"/>
        <n v="3641.5"/>
        <n v="4396.99"/>
        <n v="1446.26"/>
        <n v="5453"/>
        <n v="867.95"/>
        <n v="5764"/>
        <n v="4768"/>
        <n v="33.3"/>
        <n v="882.28"/>
        <n v="5872.3"/>
        <n v="-130.68"/>
        <n v="1720.44"/>
        <n v="-2319.87"/>
        <n v="1053.69"/>
        <n v="215"/>
        <n v="460.53"/>
        <n v="4572.28"/>
        <n v="190"/>
        <n v="1853.18"/>
        <n v="1093.6"/>
        <n v="2024.71"/>
        <n v="1800"/>
        <n v="1594.66"/>
        <n v="243"/>
        <n v="1317.24"/>
        <n v="2398.31"/>
        <n v="1478.57"/>
        <n v="1828.2"/>
        <n v="1634.13"/>
        <m/>
        <n v="9548.24"/>
        <n v="4376"/>
        <n v="1403.4"/>
        <n v="-370"/>
        <n v="11350"/>
        <n v="2415.5"/>
        <n v="4995.42"/>
        <n v="2879"/>
        <n v="7690.74"/>
        <n v="1441.05"/>
        <n v="844"/>
        <n v="2078.71"/>
        <n v="2295.5"/>
        <n v="1973.55"/>
        <n v="15115.9"/>
        <n v="4380"/>
        <n v="3531.7"/>
        <n v="1406.71"/>
        <n v="1857.72"/>
        <n v="-485"/>
        <n v="5831"/>
        <n v="2355"/>
        <n v="5495"/>
        <n v="176.67"/>
        <n v="2646.31"/>
        <n v="136.8"/>
        <n v="1464.67"/>
        <n v="5807.5"/>
        <n v="2431.37"/>
        <n v="-114.98"/>
        <n v="2529.45"/>
        <n v="4486.5"/>
        <n v="5659.3"/>
        <n v="10419"/>
        <n v="1108"/>
        <n v="796.17"/>
        <n v="1489.6"/>
        <n v="11.37"/>
        <n v="405"/>
        <n v="4848.48"/>
        <n v="18.64"/>
        <n v="1203.03"/>
        <n v="-173"/>
        <n v="734.93"/>
        <n v="5154.05"/>
        <n v="4789"/>
        <n v="4002.5"/>
        <n v="5613.2"/>
        <n v="6652"/>
        <n v="2427.06"/>
        <n v="3359"/>
        <n v="153.86"/>
        <n v="4515.18"/>
        <n v="11259.4"/>
        <n v="7462"/>
        <n v="2717"/>
        <n v="6376.5"/>
        <n v="1053.7"/>
        <n v="2054.44"/>
        <n v="-162.06"/>
        <n v="-296"/>
        <n v="-196"/>
        <n v="3602"/>
        <n v="871.49"/>
        <n v="53.49"/>
        <n v="3251.53"/>
        <n v="366"/>
        <n v="853.2"/>
        <n v="-456"/>
        <n v="3232"/>
        <n v="1216.33"/>
        <n v="1673.05"/>
        <n v="345"/>
        <n v="2010"/>
        <n v="159.99"/>
        <n v="1782.99"/>
        <n v="2570.25"/>
        <n v="438.85"/>
        <n v="3435.53"/>
        <n v="6110.87"/>
        <n v="1495.38"/>
        <n v="13051"/>
        <n v="10370"/>
        <n v="3015"/>
        <n v="70"/>
        <n v="2854.75"/>
        <n v="688.5"/>
        <n v="6983.25"/>
        <n v="5230.97"/>
        <n v="2616.71"/>
        <n v="610.84"/>
        <n v="7.58"/>
        <n v="18375.34"/>
        <n v="17155.24"/>
        <n v="2227"/>
        <n v="570"/>
        <n v="921.97"/>
        <n v="4907"/>
        <n v="3153.25"/>
        <n v="1453.75"/>
        <n v="3714.5"/>
        <n v="203.4"/>
        <n v="977.31"/>
        <n v="880"/>
        <n v="3335"/>
        <n v="4798.8"/>
        <n v="5077"/>
        <n v="3599.71"/>
        <n v="7667.53"/>
        <n v="1579.75"/>
        <n v="938.62"/>
        <n v="9006.8"/>
        <n v="4183.26"/>
        <n v="1516"/>
        <n v="9471.34"/>
        <n v="5369"/>
        <n v="3438.5"/>
        <n v="77"/>
        <n v="791.98"/>
        <n v="1500"/>
        <n v="-268"/>
        <n v="4590"/>
        <n v="648"/>
        <n v="10079.02"/>
        <n v="9730"/>
        <n v="-153.5"/>
        <n v="246.3"/>
        <n v="1353.39"/>
        <n v="2972.08"/>
        <n v="8359.14"/>
        <n v="1521.84"/>
        <n v="207"/>
        <n v="1405"/>
        <n v="473"/>
        <n v="23536.01"/>
        <n v="2463.25"/>
        <n v="6311.5"/>
        <n v="-1700"/>
        <n v="1108.09"/>
        <n v="-620"/>
        <n v="1393.55"/>
        <n v="44.67"/>
        <n v="-117"/>
        <n v="2670"/>
        <n v="1438.86"/>
        <n v="2148.5"/>
        <n v="2635.51"/>
        <n v="10740.57"/>
        <n v="4800.56"/>
        <n v="39304.48"/>
        <n v="1773.9"/>
        <n v="2637.6"/>
        <n v="-145.59"/>
        <n v="1010"/>
        <n v="2122"/>
        <n v="4388.99"/>
        <n v="1722"/>
        <n v="3109.57"/>
        <n v="124"/>
        <n v="1524"/>
        <n v="-2040"/>
        <n v="4729.68"/>
        <n v="206.96"/>
        <n v="2090"/>
        <n v="1733.05"/>
        <n v="-60.98"/>
        <n v="4587.5"/>
        <n v="-1102"/>
        <n v="1334.24"/>
        <n v="2667.13"/>
        <n v="1356.05"/>
        <n v="6864.96"/>
        <n v="5093"/>
        <n v="3073.8"/>
        <n v="-145.22"/>
        <n v="825.07"/>
        <n v="4459"/>
        <n v="8826.58"/>
        <n v="4272"/>
        <n v="159.74"/>
        <n v="2754"/>
        <n v="8776.07"/>
        <n v="-58.5"/>
        <n v="4867.5"/>
        <n v="848"/>
        <n v="175"/>
        <n v="8570.03"/>
        <n v="-280"/>
        <n v="5003.5"/>
        <n v="-14.07"/>
        <n v="27.23"/>
        <n v="-12.5"/>
        <n v="16662.31"/>
        <n v="1130"/>
        <n v="-165"/>
        <n v="3072.5"/>
        <n v="9214.18"/>
        <n v="1665.74"/>
        <n v="3116.37"/>
        <n v="2976"/>
        <n v="4488.8"/>
        <n v="1089.6"/>
        <n v="1970.75"/>
        <n v="2852.71"/>
        <n v="2708.24"/>
        <n v="10429.25"/>
        <n v="14.99"/>
        <n v="727"/>
        <n v="1182.13"/>
        <n v="4367"/>
        <n v="5038.51"/>
        <n v="4809.62"/>
        <n v="-1111.06"/>
        <n v="5918"/>
        <n v="1644"/>
        <n v="3499.48"/>
        <n v="20.2"/>
        <n v="4594"/>
        <n v="-412"/>
        <n v="3777"/>
        <n v="2759.5"/>
        <n v="3528.13"/>
        <n v="11944.33"/>
        <n v="2815"/>
        <n v="4652.72"/>
        <n v="3765"/>
        <n v="14759.3"/>
        <n v="1115.9"/>
        <n v="1114.59"/>
        <n v="9465.45"/>
        <n v="1873.15"/>
        <n v="6092.6"/>
        <n v="-55.89"/>
        <n v="1583"/>
        <n v="11897.77"/>
        <n v="12278.05"/>
        <n v="2259"/>
        <n v="3542"/>
        <n v="1187"/>
        <n v="-14.99"/>
        <n v="8890"/>
        <n v="-46"/>
        <n v="473.78"/>
        <n v="-150.85"/>
        <n v="1598.3"/>
        <n v="7233.71"/>
        <n v="8089.07"/>
        <n v="1875.8"/>
        <n v="5071"/>
        <n v="7123.9"/>
        <n v="2069.55"/>
        <n v="2278"/>
        <n v="-180.4"/>
        <n v="7495.12"/>
        <n v="5843.52"/>
        <n v="108"/>
        <n v="2036.37"/>
        <n v="10221.78"/>
        <n v="353"/>
        <n v="17409.25"/>
        <n v="2750.98"/>
        <n v="10190.53"/>
        <n v="-610"/>
        <n v="1732.45"/>
        <n v="1753.7"/>
        <n v="2180.5"/>
        <n v="2536"/>
        <n v="27009.15"/>
        <n v="1595.56"/>
        <n v="4658"/>
        <n v="1284.29"/>
        <n v="2991"/>
        <n v="-195"/>
        <n v="3096.31"/>
        <n v="-6.37"/>
        <n v="948.09"/>
        <n v="2501.47"/>
        <n v="4452.75"/>
        <n v="5884.17"/>
        <n v="9146.93"/>
        <n v="-186.1"/>
        <n v="9718.2"/>
        <n v="3411.1"/>
        <n v="2267.25"/>
        <n v="667"/>
        <n v="4275.46"/>
        <n v="7210"/>
        <n v="1241.73"/>
        <n v="2800"/>
        <n v="42878.49"/>
        <n v="1441.71"/>
        <n v="35001.58"/>
        <n v="1570.8"/>
        <n v="1345"/>
        <n v="1057.75"/>
        <n v="527.74"/>
        <n v="4105"/>
        <n v="501.3"/>
        <n v="668.32"/>
        <n v="78.64"/>
        <n v="3066.42"/>
        <n v="6885.99"/>
        <n v="2631.5"/>
        <n v="2237"/>
        <n v="3056"/>
        <n v="4557"/>
        <n v="3394.04"/>
        <n v="2390"/>
        <n v="792"/>
        <n v="157.29"/>
        <n v="478.72"/>
        <n v="-2084"/>
        <n v="2777.8"/>
        <n v="364"/>
        <n v="2126"/>
        <n v="4534.2"/>
        <n v="1051"/>
        <n v="8972.1"/>
        <n v="6121"/>
        <n v="110.4"/>
        <n v="1199"/>
        <n v="2305"/>
        <n v="-700"/>
        <n v="-1563"/>
        <n v="8615"/>
        <n v="339.47"/>
        <n v="3271.1"/>
        <n v="4397"/>
        <n v="2909.95"/>
        <n v="1060.02"/>
        <n v="3241.4"/>
        <n v="524.5"/>
        <n v="12200"/>
        <n v="2170.69"/>
        <n v="3093.03"/>
        <n v="3208"/>
        <n v="1765"/>
        <n v="3111.53"/>
        <n v="2827.04"/>
        <n v="770.05"/>
        <n v="582.35"/>
        <n v="4101.85"/>
        <n v="4474.6"/>
        <n v="5981.25"/>
        <n v="3065.5"/>
        <n v="265"/>
        <n v="6236.51"/>
        <n v="1224.5"/>
        <n v="2656"/>
        <n v="2551.1"/>
        <n v="575.64"/>
        <n v="4011.5"/>
        <n v="5467.64"/>
        <n v="7.2"/>
        <n v="-154"/>
        <n v="6495"/>
        <n v="2962.5"/>
        <n v="7391.65"/>
        <n v="328.12"/>
        <n v="9209.55"/>
        <n v="3364.18"/>
        <n v="2545"/>
        <n v="200"/>
        <n v="3496.6"/>
        <n v="2685"/>
        <n v="1851"/>
        <n v="8379.86"/>
        <n v="883.2"/>
        <n v="12558.49"/>
        <n v="7268"/>
        <n v="-503"/>
        <n v="757.44"/>
        <n v="-188"/>
        <n v="-831"/>
        <n v="-273"/>
        <n v="-84"/>
        <n v="4512"/>
        <n v="2324.55"/>
        <n v="2206"/>
        <n v="8766.28"/>
        <n v="2365.33"/>
        <n v="924"/>
        <n v="2624.34"/>
        <n v="2272.7"/>
        <n v="5129.3"/>
        <n v="22380.22"/>
        <n v="10587.72"/>
        <n v="1801.6"/>
        <n v="3118"/>
        <n v="2947.96"/>
        <n v="-1078"/>
        <n v="4199.84"/>
        <n v="3680.86"/>
        <n v="14583.71"/>
        <n v="670"/>
        <n v="5922.75"/>
        <n v="4171"/>
        <n v="7252.16"/>
        <n v="3681.09"/>
        <n v="3972.85"/>
        <n v="2209"/>
        <n v="3243.9"/>
        <n v="1701"/>
        <n v="3123.93"/>
        <n v="4395.59"/>
        <n v="4321"/>
        <n v="1117.8"/>
        <n v="316.8"/>
        <n v="1681"/>
        <n v="2277"/>
        <n v="3360"/>
        <n v="125"/>
        <n v="1706"/>
        <n v="-652"/>
        <n v="8016"/>
        <n v="175.34"/>
        <n v="6402.46"/>
        <n v="6369.7"/>
        <n v="2133"/>
        <n v="8744.36"/>
        <n v="4397.5"/>
        <n v="1868.5"/>
        <n v="11168.31"/>
        <n v="2875"/>
        <n v="7341.6"/>
        <n v="8761"/>
        <n v="-266"/>
        <n v="-767"/>
        <n v="903.5"/>
        <n v="2380"/>
        <n v="9368.39"/>
        <n v="6011"/>
        <n v="6453"/>
        <n v="3470.43"/>
        <n v="2517.8"/>
        <n v="1807.7"/>
        <n v="488.64"/>
        <n v="2315.45"/>
        <n v="-190"/>
        <n v="730"/>
        <n v="4226.25"/>
        <n v="1778"/>
        <n v="5300"/>
        <n v="3756.1"/>
        <n v="-44.91"/>
        <n v="16638.11"/>
        <n v="1422.36"/>
        <n v="3615"/>
        <n v="989.46"/>
        <n v="3050.85"/>
        <n v="5918.12"/>
        <n v="3694"/>
        <n v="-12"/>
        <n v="-198"/>
        <n v="-692"/>
        <n v="3740"/>
        <n v="1593.75"/>
        <n v="2374"/>
        <n v="11986.4"/>
        <n v="19192.48"/>
        <n v="2056"/>
        <n v="1297"/>
        <n v="2036.5"/>
        <n v="4548"/>
        <n v="-580"/>
        <n v="7461"/>
        <n v="2542"/>
        <n v="2080"/>
        <n v="3554.6"/>
        <n v="2306"/>
        <n v="1032.43"/>
        <n v="4901.04"/>
        <n v="5500.48"/>
        <n v="2621"/>
        <n v="2557.5"/>
        <n v="2528.5"/>
        <n v="11034.15"/>
        <n v="4434"/>
        <n v="13019.74"/>
        <n v="174.87"/>
        <n v="2761.5"/>
        <n v="7259"/>
        <n v="1475.4"/>
        <n v="5449"/>
        <n v="344.93"/>
        <n v="7825"/>
        <n v="-331"/>
        <n v="1336"/>
        <n v="4181"/>
        <n v="5225"/>
        <n v="-220"/>
        <n v="-236"/>
        <n v="3512"/>
        <n v="1685.64"/>
        <n v="9896.29"/>
        <n v="858"/>
        <n v="3337.55"/>
        <n v="13290.55"/>
        <n v="-1053"/>
        <n v="-404"/>
        <n v="1456"/>
        <n v="7557"/>
        <n v="2283.04"/>
        <n v="-82"/>
        <n v="919.21"/>
        <n v="3915"/>
        <n v="1590"/>
        <n v="4375.46"/>
        <n v="-840"/>
        <n v="787"/>
        <n v="2906.51"/>
        <n v="3394.71"/>
        <n v="6467"/>
        <n v="2252"/>
        <n v="3568.45"/>
        <n v="2566.66"/>
        <n v="680"/>
        <n v="4706"/>
        <n v="1992"/>
        <n v="10327.89"/>
        <n v="4935.5"/>
        <n v="-624"/>
        <n v="4178"/>
        <n v="1156"/>
        <n v="-1036"/>
        <n v="5897.3"/>
        <n v="2768.71"/>
        <n v="3104.33"/>
        <n v="2932.57"/>
        <n v="9665.11"/>
        <n v="4863"/>
        <n v="1441.9"/>
        <n v="2504.5"/>
        <n v="-708"/>
        <n v="2434.5"/>
        <n v="4830"/>
        <n v="1795"/>
        <n v="3110.32"/>
        <n v="2582.94"/>
        <n v="2413"/>
        <n v="282.9"/>
        <n v="10102.61"/>
        <n v="6794.69"/>
        <n v="3060.5"/>
        <n v="1603"/>
        <n v="5888.98"/>
        <n v="3134"/>
        <n v="7659"/>
        <n v="-686.5"/>
        <n v="5713.37"/>
        <n v="13903.5"/>
        <n v="5844"/>
        <n v="6118.96"/>
        <n v="1470"/>
        <n v="3775"/>
        <n v="1839"/>
        <n v="11662.69"/>
        <n v="5257.6"/>
        <n v="1980"/>
        <n v="8186.61"/>
        <n v="6259"/>
        <n v="-38.4"/>
        <n v="-3014"/>
        <n v="4943.31"/>
        <n v="2369.14"/>
        <n v="6975.41"/>
        <n v="3333.85"/>
        <n v="18340.99"/>
        <n v="13624.03"/>
        <n v="6570"/>
        <n v="6319"/>
        <n v="-887"/>
        <n v="1624"/>
        <n v="936"/>
        <n v="6981.4"/>
        <n v="2841.45"/>
        <n v="3472"/>
        <n v="1248.56"/>
        <n v="2990"/>
        <n v="5477"/>
        <n v="36.22"/>
        <n v="4314.72"/>
        <n v="9674.23"/>
        <n v="2827.26"/>
        <n v="596.73"/>
        <n v="715"/>
        <n v="3023.57"/>
        <n v="9620"/>
        <n v="2714.5"/>
        <n v="5164.15"/>
        <n v="17940.8"/>
        <n v="74.23"/>
        <n v="5111.9"/>
        <n v="4278.26"/>
        <n v="2411.87"/>
        <n v="4836.61"/>
        <n v="2992"/>
        <n v="1657"/>
        <n v="5390"/>
        <n v="6088.95"/>
        <n v="12427.7"/>
        <n v="88.69"/>
        <n v="811.98"/>
        <n v="4653"/>
        <n v="-1183"/>
        <n v="3352"/>
        <n v="390.38"/>
        <n v="434"/>
        <n v="7472.77"/>
        <n v="2672.57"/>
        <n v="-424"/>
        <n v="5843.5"/>
        <n v="-1293"/>
        <n v="1833.5"/>
        <n v="2094.65"/>
        <n v="7546.77"/>
        <n v="3522"/>
        <n v="4065"/>
        <n v="12746.75"/>
        <n v="5312.87"/>
        <n v="1365.9"/>
        <n v="2076"/>
        <n v="3902.65"/>
        <n v="15508.9"/>
        <n v="3231"/>
        <n v="-994"/>
        <n v="7576.14"/>
        <n v="2986.5"/>
        <n v="1295.5"/>
        <n v="7950.96"/>
        <n v="3150"/>
        <n v="2998"/>
        <n v="5398"/>
        <n v="5787"/>
        <n v="885"/>
        <n v="1568"/>
        <n v="10100"/>
        <n v="14557.32"/>
        <n v="-39"/>
        <n v="139.12"/>
        <n v="2851"/>
        <n v="-135"/>
        <n v="-22.5"/>
        <n v="1560"/>
        <n v="-1064"/>
        <n v="1350"/>
        <n v="-1188"/>
        <n v="4201"/>
        <n v="642"/>
        <n v="-256"/>
        <n v="868.17"/>
        <n v="1499.51"/>
        <n v="5123.33"/>
        <n v="1495.55"/>
        <n v="1127"/>
        <n v="852.97"/>
      </sharedItems>
    </cacheField>
    <cacheField name="TPS" numFmtId="0">
      <sharedItems containsString="0" containsBlank="1" containsNumber="1" minValue="-50.97" maxValue="5668" count="723">
        <n v="54.15"/>
        <n v="3624.17"/>
        <n v="5668"/>
        <n v="160.55"/>
        <n v="16.92"/>
        <n v="34.72"/>
        <n v="0"/>
        <n v="12"/>
        <n v="10.05"/>
        <n v="10.4"/>
        <n v="70.53"/>
        <n v="375.68"/>
        <n v="231.57"/>
        <n v="15"/>
        <n v="132.81"/>
        <n v="15.94"/>
        <n v="49.28"/>
        <n v="15.45"/>
        <n v="283.55"/>
        <n v="90.41"/>
        <n v="98.9"/>
        <n v="319.15"/>
        <n v="120.9"/>
        <n v="11.7"/>
        <n v="220.53"/>
        <n v="329.94"/>
        <n v="135.01"/>
        <n v="40.92"/>
        <n v="470.3"/>
        <n v="50.05"/>
        <n v="76.59"/>
        <n v="24.78"/>
        <n v="58"/>
        <n v="26.96"/>
        <n v="18"/>
        <n v="64.7"/>
        <n v="18.81"/>
        <n v="28.92"/>
        <n v="913.9"/>
        <n v="22.65"/>
        <n v="70.98"/>
        <n v="6.08"/>
        <n v="269"/>
        <n v="420.25"/>
        <n v="45.15"/>
        <n v="17.25"/>
        <n v="139.62"/>
        <n v="29.85"/>
        <n v="231.81"/>
        <n v="250.54"/>
        <n v="89.06"/>
        <n v="24.54"/>
        <n v="2264.54"/>
        <n v="302.49"/>
        <n v="316.65"/>
        <n v="302.64"/>
        <n v="218.01"/>
        <n v="200.2"/>
        <n v="-12.69"/>
        <n v="81.78"/>
        <n v="4.04"/>
        <n v="27.7"/>
        <n v="80.42"/>
        <n v="11.181992463863"/>
        <n v="87.06"/>
        <n v="147.29"/>
        <n v="38.91"/>
        <n v="26.75"/>
        <n v="51.5"/>
        <n v="672.37"/>
        <n v="144"/>
        <n v="644.6"/>
        <n v="46.12"/>
        <n v="34.96"/>
        <n v="19.4"/>
        <n v="15.6"/>
        <n v="8.75"/>
        <n v="116.05"/>
        <n v="216.43"/>
        <n v="180.01"/>
        <n v="74.75"/>
        <n v="383.19"/>
        <n v="106.25"/>
        <n v="92.7"/>
        <n v="6.57"/>
        <n v="84.75"/>
        <n v="16.2000434877147"/>
        <n v="143.73"/>
        <n v="31.44"/>
        <n v="81.9"/>
        <n v="620.04"/>
        <n v="10"/>
        <n v="377.86"/>
        <n v="248.41"/>
        <n v="107.88"/>
        <n v="190.98"/>
        <n v="36.875"/>
        <n v="20.46"/>
        <n v="109.2"/>
        <n v="39"/>
        <n v="74.25"/>
        <n v="25"/>
        <n v="78"/>
        <n v="137.83"/>
        <n v="343.2"/>
        <n v="1027"/>
        <n v="16.72"/>
        <n v="222.8"/>
        <n v="954.62"/>
        <n v="78.72"/>
        <n v="480.48"/>
        <m/>
        <n v="8.34"/>
        <n v="37.55"/>
        <n v="210.6"/>
        <n v="4.27"/>
        <n v="5.1"/>
        <n v="95.66"/>
        <n v="41.18"/>
        <n v="39.6"/>
        <n v="5"/>
        <n v="304.94"/>
        <n v="192.36"/>
        <n v="53.58"/>
        <n v="161.79"/>
        <n v="418.75"/>
        <n v="66"/>
        <n v="48.6"/>
        <n v="2.1"/>
        <n v="30.6"/>
        <n v="63.43"/>
        <n v="93.15"/>
        <n v="1109.64"/>
        <n v="324.26"/>
        <n v="81.44"/>
        <n v="6.75"/>
        <n v="70.26"/>
        <n v="8.15"/>
        <n v="8.4"/>
        <n v="197.38"/>
        <n v="32.7"/>
        <n v="3.94"/>
        <n v="340.08"/>
        <n v="196.01"/>
        <n v="2.6"/>
        <n v="52.63"/>
        <n v="249.05"/>
        <n v="233.49"/>
        <n v="333.54"/>
        <n v="126"/>
        <n v="216.56"/>
        <n v="2.3"/>
        <n v="36"/>
        <n v="461.24"/>
        <n v="295.6"/>
        <n v="276.33"/>
        <n v="24.96"/>
        <n v="734.18"/>
        <n v="58.82"/>
        <n v="221.93"/>
        <n v="31.62"/>
        <n v="1.95"/>
        <n v="16.4"/>
        <n v="4.2"/>
        <n v="102.51"/>
        <n v="2.55"/>
        <n v="85.4"/>
        <n v="92.04"/>
        <n v="53.91"/>
        <n v="344.5"/>
        <n v="99.43"/>
        <n v="32.47"/>
        <n v="1.31"/>
        <n v="258.96"/>
        <n v="17.5"/>
        <n v="76"/>
        <n v="658.58"/>
        <n v="29.25"/>
        <n v="42.33"/>
        <n v="163.8"/>
        <n v="89.39"/>
        <n v="607.78"/>
        <n v="135.84"/>
        <n v="23.38"/>
        <n v="86.7"/>
        <n v="361.47"/>
        <n v="19.82"/>
        <n v="14.56"/>
        <n v="598.65"/>
        <n v="1183"/>
        <n v="3.82"/>
        <n v="106.08"/>
        <n v="79.96"/>
        <n v="91.3"/>
        <n v="30.88"/>
        <n v="42.4"/>
        <n v="352.37"/>
        <n v="240.83"/>
        <n v="297.56"/>
        <n v="659.36"/>
        <n v="119.34"/>
        <n v="640.82"/>
        <n v="87.4"/>
        <n v="12.3"/>
        <n v="3.37"/>
        <n v="29.09"/>
        <n v="146.01"/>
        <n v="6.45"/>
        <n v="27.43"/>
        <n v="90"/>
        <n v="6.24"/>
        <n v="43.2"/>
        <n v="49.49"/>
        <n v="68.77"/>
        <n v="95.65"/>
        <n v="109.8"/>
        <n v="1.97"/>
        <n v="219.12"/>
        <n v="20.5"/>
        <n v="11.16"/>
        <n v="153.8"/>
        <n v="86.25"/>
        <n v="1.5"/>
        <n v="86.1"/>
        <n v="64.36"/>
        <n v="169.7"/>
        <n v="117.5"/>
        <n v="606.63"/>
        <n v="24.9"/>
        <n v="851.77"/>
        <n v="390.23"/>
        <n v="70.7"/>
        <n v="20.41"/>
        <n v="118.82"/>
        <n v="-33.93"/>
        <n v="4.95"/>
        <n v="46.45"/>
        <n v="255"/>
        <n v="12.47"/>
        <n v="22.32"/>
        <n v="77.22"/>
        <n v="49.92"/>
        <n v="21.84"/>
        <n v="119.9"/>
        <n v="194.43"/>
        <n v="-3.9"/>
        <n v="16.11"/>
        <n v="44.16"/>
        <n v="46.65"/>
        <n v="6.85"/>
        <n v="60"/>
        <n v="461.94"/>
        <n v="94.38"/>
        <n v="9.25"/>
        <n v="527.88"/>
        <n v="34.43"/>
        <n v="51.04"/>
        <n v="433.35"/>
        <n v="1.44"/>
        <n v="180.59"/>
        <n v="13"/>
        <n v="438.1"/>
        <n v="122.33"/>
        <n v="14.88"/>
        <n v="15.25"/>
        <n v="32.71"/>
        <n v="24.94"/>
        <n v="6.72"/>
        <n v="32.18"/>
        <n v="126.62"/>
        <n v="186.73"/>
        <n v="34.75"/>
        <n v="139.1"/>
        <n v="277.13"/>
        <n v="602.31"/>
        <n v="1854.24"/>
        <n v="60.06"/>
        <n v="63.0508474576271"/>
        <n v="14.53"/>
        <n v="180.3"/>
        <n v="17.93"/>
        <n v="-4.63"/>
        <n v="101.43"/>
        <n v="52"/>
        <n v="39.37"/>
        <n v="762.24"/>
        <n v="39.52"/>
        <n v="5.25"/>
        <n v="-29.4"/>
        <n v="35.35"/>
        <n v="15.24"/>
        <n v="582.4"/>
        <n v="64.86"/>
        <n v="630.56"/>
        <n v="112.01"/>
        <n v="45.9"/>
        <n v="33.42"/>
        <n v="157.05"/>
        <n v="21"/>
        <n v="54.45"/>
        <n v="261.87"/>
        <n v="129.21"/>
        <n v="200"/>
        <n v="62.3"/>
        <n v="674.16"/>
        <n v="300"/>
        <n v="2.5"/>
        <n v="16.37"/>
        <n v="41.25"/>
        <n v="131.54"/>
        <n v="12.57"/>
        <n v="835.85"/>
        <n v="94.51"/>
        <n v="5.55"/>
        <n v="29.7"/>
        <n v="35.94"/>
        <n v="-26.42"/>
        <n v="42.35"/>
        <n v="41.58"/>
        <n v="467.32"/>
        <n v="20.75"/>
        <n v="80.78"/>
        <n v="137.8"/>
        <n v="394.52"/>
        <n v="562.75"/>
        <n v="6.3"/>
        <n v="68.4"/>
        <n v="79.76"/>
        <n v="11.48"/>
        <n v="47.29"/>
        <n v="38.81"/>
        <n v="6.98"/>
        <n v="9.3"/>
        <n v="14.4"/>
        <n v="71.9"/>
        <n v="715.65"/>
        <n v="61.36"/>
        <n v="392.05"/>
        <n v="102.57"/>
        <n v="40.93"/>
        <n v="150"/>
        <n v="33.8"/>
        <n v="37.92"/>
        <n v="4.5"/>
        <n v="1036.75"/>
        <n v="4.18"/>
        <n v="29.68"/>
        <n v="312.42"/>
        <n v="8.53"/>
        <n v="426.01"/>
        <n v="93.6"/>
        <n v="529.23"/>
        <n v="7.2"/>
        <n v="453.66"/>
        <n v="1501.85"/>
        <n v="38.62"/>
        <n v="31.15"/>
        <n v="62.4"/>
        <n v="622.75"/>
        <n v="17.75"/>
        <n v="15.36"/>
        <n v="7.48"/>
        <n v="32.5"/>
        <n v="74.14"/>
        <n v="176.1"/>
        <n v="35.8"/>
        <n v="504.49"/>
        <n v="8.55"/>
        <n v="79.56"/>
        <n v="23.32"/>
        <n v="85.24"/>
        <n v="93.65"/>
        <n v="12.38"/>
        <n v="118.56"/>
        <n v="449.98"/>
        <n v="393.12"/>
        <n v="478.67"/>
        <n v="203.81"/>
        <n v="68.62"/>
        <n v="336.96"/>
        <n v="10.92"/>
        <n v="199.89"/>
        <n v="475.33"/>
        <n v="129.48"/>
        <n v="3"/>
        <n v="516.15"/>
        <n v="120.32"/>
        <n v="1416.88"/>
        <n v="31.6"/>
        <n v="69.5"/>
        <n v="117.83"/>
        <n v="56.74"/>
        <n v="2.03"/>
        <n v="204.94"/>
        <n v="127.39"/>
        <n v="211.31"/>
        <n v="4.05"/>
        <n v="211.9"/>
        <n v="200.76"/>
        <n v="1.17"/>
        <n v="11.98"/>
        <n v="17.52"/>
        <n v="214.66"/>
        <n v="3.6"/>
        <n v="72.79"/>
        <n v="-6.45"/>
        <n v="7.05"/>
        <n v="0.9"/>
        <n v="391.01"/>
        <n v="24.6"/>
        <n v="1.05"/>
        <n v="500.15"/>
        <n v="5.53"/>
        <n v="2.7"/>
        <n v="1.8"/>
        <n v="165"/>
        <n v="14.45"/>
        <n v="124.8"/>
        <n v="174.33"/>
        <n v="171.39"/>
        <n v="4.8"/>
        <n v="175"/>
        <n v="4.78"/>
        <n v="-15.15"/>
        <n v="5.4"/>
        <n v="524.05"/>
        <n v="-4.65"/>
        <n v="7.11"/>
        <n v="2.25"/>
        <n v="7"/>
        <n v="27.28"/>
        <n v="0.25"/>
        <n v="99.45"/>
        <n v="71.82"/>
        <n v="257.65"/>
        <n v="-5.7"/>
        <n v="3.75"/>
        <n v="-2.1"/>
        <n v="11.25"/>
        <n v="-5.85"/>
        <n v="3.73"/>
        <n v="4.35"/>
        <n v="-10.87"/>
        <n v="275.75"/>
        <n v="-1.65"/>
        <n v="290.3"/>
        <n v="-2.7"/>
        <n v="-3.6"/>
        <n v="3.55"/>
        <n v="-7.5"/>
        <n v="167.59"/>
        <n v="461.48"/>
        <n v="222.15"/>
        <n v="115"/>
        <n v="-5.55"/>
        <n v="6.21"/>
        <n v="168.4"/>
        <n v="-8.4"/>
        <n v="1.9"/>
        <n v="22.5"/>
        <n v="3.45"/>
        <n v="-0.3"/>
        <n v="3.27"/>
        <n v="85.5"/>
        <n v="1.65"/>
        <n v="6.6"/>
        <n v="-7.65"/>
        <n v="653.9"/>
        <n v="4.02"/>
        <n v="-6.9"/>
        <n v="19.5"/>
        <n v="156"/>
        <n v="5.7"/>
        <n v="-3"/>
        <n v="3.7"/>
        <n v="-4.05"/>
        <n v="438.21"/>
        <n v="0.45"/>
        <n v="10.37"/>
        <n v="140"/>
        <n v="-6.3"/>
        <n v="-0.42"/>
        <n v="20"/>
        <n v="5.68"/>
        <n v="3.35"/>
        <n v="356.82"/>
        <n v="43.55"/>
        <n v="1688.93"/>
        <n v="1213.93"/>
        <n v="6.5"/>
        <n v="-0.9"/>
        <n v="0.3"/>
        <n v="-6.96"/>
        <n v="-3.3"/>
        <n v="-4.8"/>
        <n v="25.56"/>
        <n v="100.35"/>
        <n v="30.53"/>
        <n v="220.74"/>
        <n v="1.93"/>
        <n v="-2.85"/>
        <n v="365.2"/>
        <n v="-8.1"/>
        <n v="73.1"/>
        <n v="92.35"/>
        <n v="77.02"/>
        <n v="34.81"/>
        <n v="145"/>
        <n v="211.77"/>
        <n v="3.12"/>
        <n v="-6"/>
        <n v="141.56"/>
        <n v="434.877147205914"/>
        <n v="39.65"/>
        <n v="252.46"/>
        <n v="8.52"/>
        <n v="17.16"/>
        <n v="-4.95"/>
        <n v="59.09"/>
        <n v="54.86"/>
        <n v="28.2"/>
        <n v="7.5"/>
        <n v="18.22"/>
        <n v="233.57"/>
        <n v="1009.97"/>
        <n v="698.1"/>
        <n v="112.71"/>
        <n v="1390.92"/>
        <n v="63.47"/>
        <n v="13.15"/>
        <n v="160"/>
        <n v="1.35"/>
        <n v="-6.6"/>
        <n v="6.9"/>
        <n v="-0.15"/>
        <n v="38.14"/>
        <n v="0.15"/>
        <n v="211.4"/>
        <n v="-6.15"/>
        <n v="89.23"/>
        <n v="41.14"/>
        <n v="155.09"/>
        <n v="-30.6"/>
        <n v="85.8"/>
        <n v="6"/>
        <n v="-1.8"/>
        <n v="548.65"/>
        <n v="22.05"/>
        <n v="31.2"/>
        <n v="-5.4"/>
        <n v="114.16"/>
        <n v="594.1"/>
        <n v="239.66"/>
        <n v="15.54"/>
        <n v="65.89"/>
        <n v="43.48"/>
        <n v="49.99"/>
        <n v="67.39"/>
        <n v="164.8"/>
        <n v="739.23"/>
        <n v="6.15"/>
        <n v="9.95"/>
        <n v="-1.5"/>
        <n v="30.55"/>
        <n v="75.67"/>
        <n v="6.14"/>
        <n v="5.54"/>
        <n v="4.38"/>
        <n v="-14.99"/>
        <n v="70.15"/>
        <n v="-11.1"/>
        <n v="43.94"/>
        <n v="23.55"/>
        <n v="30"/>
        <n v="48.06"/>
        <n v="13.65"/>
        <n v="130.39"/>
        <n v="-50.97"/>
        <n v="39.15"/>
        <n v="39.5"/>
        <n v="-7.05"/>
        <n v="93.99"/>
        <n v="5.99"/>
        <n v="45.41"/>
        <n v="63.33"/>
        <n v="58.49"/>
        <n v="265.94"/>
        <n v="8.14"/>
        <n v="22.7"/>
        <n v="64.53"/>
        <n v="27.98"/>
        <n v="38.22"/>
        <n v="5.85"/>
        <n v="92.72"/>
        <n v="24.34"/>
        <n v="108.2"/>
        <n v="33.54"/>
        <n v="122.5"/>
        <n v="17.1"/>
        <n v="5.69"/>
        <n v="186.19"/>
        <n v="261.02"/>
        <n v="384.62"/>
        <n v="23.05"/>
        <n v="12.85"/>
        <n v="6.59"/>
        <n v="141.19"/>
        <n v="142.83"/>
        <n v="74.4"/>
        <n v="148.19"/>
        <n v="37.75"/>
        <n v="540.48"/>
        <n v="178.04"/>
        <n v="138.94"/>
        <n v="19.49"/>
        <n v="213.73"/>
        <n v="-5"/>
        <n v="110"/>
        <n v="94.9"/>
        <n v="52.31"/>
        <n v="6.44"/>
        <n v="74.62"/>
        <n v="2113.98"/>
        <n v="28.91"/>
        <n v="126.99"/>
        <n v="183.32"/>
        <n v="67.43"/>
        <n v="26"/>
        <n v="140.43"/>
        <n v="1709.26"/>
        <n v="32.37"/>
        <n v="89.57"/>
        <n v="59.12"/>
        <n v="-5.95"/>
        <n v="34.05"/>
        <n v="118.61"/>
        <n v="51.41"/>
        <n v="-48.32"/>
        <n v="124.43"/>
        <n v="30.75"/>
        <n v="1.2"/>
        <n v="832.2"/>
        <n v="930.6"/>
        <n v="66.85"/>
        <n v="8.62"/>
        <n v="1175.96"/>
        <n v="62.78"/>
        <n v="479.05"/>
        <n v="183.56"/>
        <n v="32.1"/>
        <n v="368.2"/>
        <n v="54"/>
        <n v="1864.68754076973"/>
        <n v="940.51"/>
        <n v="46"/>
        <n v="22.95"/>
        <n v="594.098282235269"/>
        <n v="21.8"/>
        <n v="29.06"/>
        <n v="3.42"/>
        <n v="6.84"/>
        <n v="20.82"/>
        <n v="120.8"/>
        <n v="14.76"/>
        <n v="4.14"/>
        <n v="120.34"/>
        <n v="33.49"/>
        <n v="25.33"/>
        <n v="169.36"/>
        <n v="25.03"/>
        <n v="200.01"/>
        <n v="14.27"/>
        <n v="107.25"/>
        <n v="125.29"/>
        <n v="32.94"/>
        <n v="78.36"/>
        <n v="23.51"/>
        <n v="834.32"/>
        <n v="423.49"/>
        <n v="7.63"/>
        <n v="32.03"/>
        <n v="21.25"/>
        <n v="201.25"/>
        <n v="156.15"/>
        <n v="48.36"/>
        <n v="405.68"/>
        <n v="194.48"/>
        <n v="16.9"/>
        <n v="100.84"/>
        <n v="27.3"/>
        <n v="135"/>
        <n v="36.75"/>
        <n v="129"/>
        <n v="30.94"/>
        <n v="45.34"/>
        <n v="3.2"/>
        <n v="49.27"/>
        <n v="18.9"/>
        <n v="10.46"/>
        <n v="222.29"/>
        <n v="59.46"/>
        <n v="1.58"/>
        <n v="53.52"/>
        <n v="325.26"/>
        <n v="41.73"/>
        <n v="594.11"/>
        <n v="171.3"/>
        <n v="3.23"/>
        <n v="114.85"/>
        <n v="49.17"/>
        <n v="109.15"/>
        <n v="5.67"/>
        <n v="15.2"/>
        <n v="519.15"/>
        <n v="220.12"/>
        <n v="59.4"/>
        <n v="36.2"/>
        <n v="145.8"/>
        <n v="871.59"/>
        <n v="6.05"/>
        <n v="15.75"/>
        <n v="22.55"/>
        <n v="45.96"/>
      </sharedItems>
    </cacheField>
    <cacheField name="TVQ" numFmtId="2">
      <sharedItems containsString="0" containsBlank="1" containsNumber="1" minValue="-123.21" maxValue="3720.05164383562" count="483">
        <n v="0"/>
        <n v="33.76"/>
        <n v="23.94"/>
        <n v="20.05"/>
        <n v="20.74"/>
        <n v="140.7"/>
        <n v="29.93"/>
        <n v="264.96"/>
        <n v="31.78"/>
        <n v="98.25"/>
        <n v="30.83"/>
        <n v="269.35"/>
        <n v="81.64"/>
        <n v="49.32"/>
        <n v="115.68"/>
        <n v="35.92"/>
        <n v="536.66"/>
        <n v="90.07"/>
        <n v="34.41"/>
        <n v="48.96"/>
        <n v="163.15"/>
        <n v="173.69"/>
        <n v="33.75"/>
        <n v="77.62"/>
        <n v="102.74"/>
        <n v="1286.06"/>
        <n v="92.01"/>
        <n v="38.7"/>
        <n v="17.46"/>
        <n v="431.55"/>
        <n v="359.06"/>
        <n v="764.18"/>
        <n v="211.97"/>
        <n v="184.88"/>
        <n v="13.09"/>
        <n v="168.97"/>
        <n v="32.3190867579909"/>
        <n v="286.74"/>
        <n v="62.71"/>
        <n v="1237.07"/>
        <n v="19.95"/>
        <n v="73.575"/>
        <n v="40.82"/>
        <n v="217.85"/>
        <n v="1"/>
        <n v="2"/>
        <n v="33.36"/>
        <n v="157.04"/>
        <m/>
        <n v="16.62"/>
        <n v="74.94"/>
        <n v="8.51"/>
        <n v="10.17"/>
        <n v="190.85"/>
        <n v="82.16"/>
        <n v="79"/>
        <n v="9.97"/>
        <n v="149.5"/>
        <n v="383.74"/>
        <n v="106.86"/>
        <n v="3"/>
        <n v="4"/>
        <n v="5"/>
        <n v="4.19"/>
        <n v="61.04"/>
        <n v="126.55"/>
        <n v="185.83"/>
        <n v="162.46"/>
        <n v="13.47"/>
        <n v="16.76"/>
        <n v="64.64"/>
        <n v="7.86"/>
        <n v="391"/>
        <n v="104.99"/>
        <n v="465.79"/>
        <n v="6"/>
        <n v="4.58"/>
        <n v="71.82"/>
        <n v="589.72"/>
        <n v="117.25"/>
        <n v="63.08"/>
        <n v="3.89"/>
        <n v="32.72"/>
        <n v="7.85"/>
        <n v="8.38"/>
        <n v="204.51"/>
        <n v="5.09"/>
        <n v="7"/>
        <n v="198.26"/>
        <n v="64.77"/>
        <n v="2.62"/>
        <n v="34.91"/>
        <n v="151.62"/>
        <n v="172.96"/>
        <n v="39.55"/>
        <n v="29.05"/>
        <n v="182.15"/>
        <n v="61.61"/>
        <n v="84.62"/>
        <n v="24.54"/>
        <n v="6.73"/>
        <n v="58.03"/>
        <n v="12.87"/>
        <n v="54.71"/>
        <n v="12.43"/>
        <n v="86.18"/>
        <n v="98.71"/>
        <n v="190.78"/>
        <n v="3.93"/>
        <n v="437.07"/>
        <n v="40.9"/>
        <n v="22.26"/>
        <n v="306.84"/>
        <n v="172.07"/>
        <n v="2.99"/>
        <n v="128.39"/>
        <n v="234.42"/>
        <n v="8"/>
        <n v="40.71"/>
        <n v="237.05"/>
        <n v="9.88"/>
        <n v="92.67"/>
        <n v="508.73"/>
        <n v="9.1"/>
        <n v="24.86"/>
        <n v="44.53"/>
        <n v="239.2"/>
        <n v="88.12"/>
        <n v="92.98"/>
        <n v="13.69"/>
        <n v="18.45"/>
        <n v="68.66"/>
        <n v="101.8"/>
        <n v="864.54"/>
        <n v="2.87"/>
        <n v="360.28"/>
        <n v="9"/>
        <n v="10"/>
        <n v="29.68"/>
        <n v="30.44"/>
        <n v="65.25"/>
        <n v="49.78"/>
        <n v="13.42"/>
        <n v="16.36"/>
        <n v="69.32625"/>
        <n v="122.949152542373"/>
        <n v="28.98"/>
        <n v="359.88"/>
        <n v="35.76"/>
        <n v="-9.23"/>
        <n v="202.33"/>
        <n v="78.56"/>
        <n v="1520.68"/>
        <n v="78.85"/>
        <n v="10.48"/>
        <n v="-58.65"/>
        <n v="70.52"/>
        <n v="30.4"/>
        <n v="129.38"/>
        <n v="91.56"/>
        <n v="66.66"/>
        <n v="313.32"/>
        <n v="41.92"/>
        <n v="399"/>
        <n v="124.28"/>
        <n v="598.5"/>
        <n v="4.99"/>
        <n v="32.67"/>
        <n v="25.08"/>
        <n v="1667.5"/>
        <n v="188.55"/>
        <n v="11.08"/>
        <n v="59.25"/>
        <n v="11"/>
        <n v="-52.7"/>
        <n v="84.48"/>
        <n v="82.95"/>
        <n v="41.39"/>
        <n v="161.14"/>
        <n v="96.96"/>
        <n v="12.57"/>
        <n v="22.89"/>
        <n v="94.32"/>
        <n v="13.9"/>
        <n v="18.55"/>
        <n v="1427.73"/>
        <n v="16.75"/>
        <n v="12"/>
        <n v="13"/>
        <n v="81.66"/>
        <n v="299.25"/>
        <n v="67.43"/>
        <n v="75.65"/>
        <n v="8.98"/>
        <n v="8.34"/>
        <n v="59.21"/>
        <n v="251.37"/>
        <n v="17.02"/>
        <n v="14"/>
        <n v="14.37"/>
        <n v="77.05"/>
        <n v="1242.37"/>
        <n v="35.42"/>
        <n v="30.66"/>
        <n v="14.93"/>
        <n v="147.87"/>
        <n v="17.06"/>
        <n v="170.03"/>
        <n v="186.82"/>
        <n v="17.45"/>
        <n v="954.94"/>
        <n v="63.04"/>
        <n v="4.05"/>
        <n v="8.08"/>
        <n v="59.58"/>
        <n v="4.9"/>
        <n v="372"/>
        <n v="23.89"/>
        <n v="34.94"/>
        <n v="428.25"/>
        <n v="48.92"/>
        <n v="-12.87"/>
        <n v="14.07"/>
        <n v="1.8"/>
        <n v="49.08"/>
        <n v="2.1"/>
        <n v="997.78"/>
        <n v="11.04"/>
        <n v="42.64"/>
        <n v="379.86"/>
        <n v="90.18"/>
        <n v="329.19"/>
        <n v="28.83"/>
        <n v="9.58"/>
        <n v="349.13"/>
        <n v="9.54"/>
        <n v="-30.22"/>
        <n v="10.78"/>
        <n v="-9.28"/>
        <n v="14.19"/>
        <n v="4.49"/>
        <n v="13.97"/>
        <n v="96.31"/>
        <n v="0.49"/>
        <n v="-11.38"/>
        <n v="7.49"/>
        <n v="-4.19"/>
        <n v="7.19"/>
        <n v="297.6"/>
        <n v="7.48"/>
        <n v="22.44"/>
        <n v="-11.67"/>
        <n v="7.45"/>
        <n v="8.68"/>
        <n v="-21.69"/>
        <n v="37.55"/>
        <n v="35.27"/>
        <n v="-3.29"/>
        <n v="154.15"/>
        <n v="-5.39"/>
        <n v="-7.18"/>
        <n v="343.36"/>
        <n v="34.31"/>
        <n v="-14.06"/>
        <n v="3.6"/>
        <n v="334.25"/>
        <n v="229.43"/>
        <n v="-11.08"/>
        <n v="12.39"/>
        <n v="-16.76"/>
        <n v="27.79"/>
        <n v="88.78"/>
        <n v="6.89"/>
        <n v="-0.6"/>
        <n v="6.53"/>
        <n v="170.57"/>
        <n v="3.3"/>
        <n v="13.17"/>
        <n v="-15.27"/>
        <n v="165.09"/>
        <n v="8.03"/>
        <n v="-13.77"/>
        <n v="38.9"/>
        <n v="11.38"/>
        <n v="-5.99"/>
        <n v="7.38"/>
        <n v="-8.08"/>
        <n v="874.22"/>
        <n v="23.09"/>
        <n v="105.41"/>
        <n v="30.62"/>
        <n v="58.35"/>
        <n v="20.69"/>
        <n v="279.3"/>
        <n v="31.92"/>
        <n v="381.39"/>
        <n v="-123.21"/>
        <n v="-12.57"/>
        <n v="-0.84"/>
        <n v="31.95"/>
        <n v="39.9"/>
        <n v="11.34"/>
        <n v="-7.79"/>
        <n v="100.65"/>
        <n v="12.97"/>
        <n v="31.2"/>
        <n v="-1.8"/>
        <n v="0.6"/>
        <n v="-13.89"/>
        <n v="-6.59"/>
        <n v="-9.58"/>
        <n v="51.02"/>
        <n v="10.18"/>
        <n v="3.84"/>
        <n v="-5.69"/>
        <n v="10.74"/>
        <n v="728.59"/>
        <n v="-16.16"/>
        <n v="145.83"/>
        <n v="231.53"/>
        <n v="245.12"/>
        <n v="153.67"/>
        <n v="69.43"/>
        <n v="289.28"/>
        <n v="11.94"/>
        <n v="-23.4"/>
        <n v="60.01"/>
        <n v="-11.97"/>
        <n v="61.05"/>
        <n v="867.579908675799"/>
        <n v="-11.68"/>
        <n v="438.2"/>
        <n v="13.13"/>
        <n v="56.26"/>
        <n v="36.55"/>
        <n v="446.01"/>
        <n v="2774.89"/>
        <n v="126.61"/>
        <n v="26.23"/>
        <n v="319.2"/>
        <n v="2.7"/>
        <n v="-13.17"/>
        <n v="13.77"/>
        <n v="-0.3"/>
        <n v="76.1"/>
        <n v="0.3"/>
        <n v="421.73"/>
        <n v="-12.27"/>
        <n v="82.07"/>
        <n v="-61.05"/>
        <n v="11.97"/>
        <n v="-3.6"/>
        <n v="43.99"/>
        <n v="-10.78"/>
        <n v="-3.3"/>
        <n v="1185.23"/>
        <n v="478.13"/>
        <n v="31"/>
        <n v="126.56"/>
        <n v="86.75"/>
        <n v="328.78"/>
        <n v="12.27"/>
        <n v="19.85"/>
        <n v="-3"/>
        <n v="60.96"/>
        <n v="150.96"/>
        <n v="12.25"/>
        <n v="11.05"/>
        <n v="8.73"/>
        <n v="-29.91"/>
        <n v="139.95"/>
        <n v="-22.15"/>
        <n v="131.54"/>
        <n v="46.98"/>
        <n v="59.85"/>
        <n v="95.95"/>
        <n v="27.22"/>
        <n v="260.09"/>
        <n v="-101.69"/>
        <n v="78.1"/>
        <n v="78.8"/>
        <n v="11.95"/>
        <n v="90.59"/>
        <n v="126.34"/>
        <n v="116.67"/>
        <n v="0.9"/>
        <n v="39.74"/>
        <n v="20"/>
        <n v="131.82"/>
        <n v="16.2"/>
        <n v="45.3"/>
        <n v="128.69"/>
        <n v="184.98"/>
        <n v="244.39"/>
        <n v="34.13"/>
        <n v="-14.07"/>
        <n v="11.35"/>
        <n v="45.98"/>
        <n v="25.62"/>
        <n v="13.14"/>
        <n v="281.62"/>
        <n v="75.3"/>
        <n v="355.11"/>
        <n v="277.16"/>
        <n v="38.88"/>
        <n v="-9.98"/>
        <n v="219.45"/>
        <n v="11.68"/>
        <n v="104.35"/>
        <n v="12.84"/>
        <n v="148.85"/>
        <n v="26.26"/>
        <n v="390.98"/>
        <n v="253.35"/>
        <n v="4.8"/>
        <n v="134.45"/>
        <n v="51.88"/>
        <n v="70.72"/>
        <n v="3409.98"/>
        <n v="63.31"/>
        <n v="175.2"/>
        <n v="115.63"/>
        <n v="-11.87"/>
        <n v="67.94"/>
        <n v="12.74"/>
        <n v="236.57"/>
        <n v="102.56"/>
        <n v="-96.39"/>
        <n v="2.4"/>
        <n v="232"/>
        <n v="179.55"/>
        <n v="133.37"/>
        <n v="17.19"/>
        <n v="1.08"/>
        <n v="64.07"/>
        <n v="107.73"/>
        <n v="3720.05164383562"/>
        <n v="91.77"/>
        <n v="45.79"/>
        <n v="1185.22607305936"/>
        <n v="43.49"/>
        <n v="57.98"/>
        <n v="6.82"/>
        <n v="13.65"/>
        <n v="41.53"/>
        <n v="241"/>
        <n v="29.45"/>
        <n v="66.81"/>
        <n v="50.52"/>
        <n v="337.83"/>
        <n v="49.94"/>
        <n v="398.92"/>
        <n v="28.47"/>
        <n v="249.93"/>
        <n v="65.71"/>
        <n v="456.3"/>
        <n v="46.92"/>
        <n v="15.21"/>
        <n v="63.86"/>
        <n v="42.39"/>
        <n v="311.5"/>
        <n v="14.96"/>
        <n v="33.72"/>
        <n v="201.15"/>
        <n v="269.33"/>
        <n v="73.32"/>
        <n v="257.33"/>
        <n v="6.38"/>
        <n v="37.71"/>
        <n v="20.87"/>
        <n v="3.14"/>
        <n v="6.44"/>
        <n v="11.31"/>
        <n v="30.32"/>
        <n v="10.07"/>
        <n v="439.09"/>
        <n v="118.5"/>
        <n v="72.22"/>
        <n v="291.02"/>
        <n v="12.07"/>
        <n v="31.42"/>
        <n v="45"/>
        <n v="91.67"/>
      </sharedItems>
    </cacheField>
    <cacheField name="税后净值" numFmtId="2">
      <sharedItems containsString="0" containsBlank="1" containsNumber="1" minValue="-2677.92" maxValue="34185.24" count="1901">
        <m/>
        <n v="2983.05"/>
        <n v="5753.85"/>
        <n v="4684.5"/>
        <n v="1034.7"/>
        <n v="900"/>
        <n v="18926.1"/>
        <n v="8144.98"/>
        <n v="4923.95"/>
        <n v="957.61"/>
        <n v="5380"/>
        <n v="8070.15"/>
        <n v="4766.4"/>
        <n v="10649"/>
        <n v="3177.24"/>
        <n v="1654.71"/>
        <n v="490.84"/>
        <n v="16828.98"/>
        <n v="2248"/>
        <n v="2353.23"/>
        <n v="1540"/>
        <n v="2294"/>
        <n v="-76.38"/>
        <n v="-562.06"/>
        <n v="1820.78"/>
        <n v="195"/>
        <n v="765"/>
        <n v="27"/>
        <n v="92"/>
        <n v="9204.91"/>
        <n v="432.85"/>
        <n v="0"/>
        <n v="733"/>
        <n v="140"/>
        <n v="4996.71"/>
        <n v="13714.64"/>
        <n v="3988"/>
        <n v="22698.89"/>
        <n v="5394.95"/>
        <n v="4748"/>
        <n v="6381"/>
        <n v="3604.42"/>
        <n v="1296"/>
        <n v="1671"/>
        <n v="8056.12"/>
        <n v="8695.61"/>
        <n v="1300"/>
        <n v="4597"/>
        <n v="5856"/>
        <n v="2250.2"/>
        <n v="1853.76"/>
        <n v="131.2"/>
        <n v="2200"/>
        <n v="1811.58"/>
        <n v="2029.43"/>
        <n v="324.000869754294"/>
        <n v="5893"/>
        <n v="2898.44"/>
        <n v="3465"/>
        <n v="655.1"/>
        <n v="-164.51"/>
        <n v="765.36"/>
        <n v="-92.33"/>
        <n v="-292"/>
        <n v="630"/>
        <n v="709.34"/>
        <n v="13204.49"/>
        <n v="11059"/>
        <n v="2522.37"/>
        <n v="3077.32"/>
        <n v="2488"/>
        <n v="2050.29"/>
        <n v="8395.2"/>
        <n v="10599.67"/>
        <n v="9770"/>
        <n v="744"/>
        <n v="1530"/>
        <n v="679.83"/>
        <n v="2825.5"/>
        <n v="3807.7"/>
        <n v="3240"/>
        <n v="2709.59"/>
        <n v="1477.95"/>
        <n v="3651"/>
        <n v="5501.5"/>
        <n v="840"/>
        <n v="9310"/>
        <n v="2351.5"/>
        <n v="1399.5"/>
        <n v="-47.45"/>
        <n v="1255.89"/>
        <n v="727.29"/>
        <n v="7182.5"/>
        <n v="2981"/>
        <n v="4041.71"/>
        <n v="-42.84"/>
        <n v="-686"/>
        <n v="5855.16"/>
        <n v="10295.88"/>
        <n v="1636.74"/>
        <n v="6024.2"/>
        <n v="550"/>
        <n v="1180.65"/>
        <n v="284.1"/>
        <n v="1919.88"/>
        <n v="1620"/>
        <n v="2888.45"/>
        <n v="85.28"/>
        <n v="662.37"/>
        <n v="1601.6"/>
        <n v="-115.07"/>
        <n v="773.97"/>
        <n v="800"/>
        <n v="2042.45"/>
        <n v="2571.5"/>
        <n v="841.5"/>
        <n v="2035.59"/>
        <n v="1150"/>
        <n v="4695.67"/>
        <n v="6.4"/>
        <n v="7472.05"/>
        <n v="9019.7"/>
        <n v="4432"/>
        <n v="16731.8"/>
        <n v="285"/>
        <n v="1023"/>
        <n v="5497"/>
        <n v="4503"/>
        <n v="405.45"/>
        <n v="-134.21"/>
        <n v="1110.8"/>
        <n v="5165.2"/>
        <n v="8104.64"/>
        <n v="5337"/>
        <n v="4129.3"/>
        <n v="1632"/>
        <n v="498.15"/>
        <n v="1662.35"/>
        <n v="-133.8"/>
        <n v="4064.2"/>
        <n v="2112.8"/>
        <n v="2152.2"/>
        <n v="2263.38"/>
        <n v="625.59"/>
        <n v="300"/>
        <n v="1731.91"/>
        <n v="1717.84"/>
        <n v="2705.47"/>
        <n v="3690.99"/>
        <n v="1315.39"/>
        <n v="-33.7"/>
        <n v="606.07"/>
        <n v="5302"/>
        <n v="647.7"/>
        <n v="3893.72"/>
        <n v="795"/>
        <n v="78.72"/>
        <n v="2616"/>
        <n v="4395"/>
        <n v="4742"/>
        <n v="6423.28"/>
        <n v="706.74"/>
        <n v="760"/>
        <n v="759.6"/>
        <n v="-38.29"/>
        <n v="4108.83"/>
        <n v="-481"/>
        <n v="-409"/>
        <n v="706.17"/>
        <n v="2554"/>
        <n v="4490"/>
        <n v="3884"/>
        <n v="2745.75"/>
        <n v="5480"/>
        <n v="420"/>
        <n v="-90.24"/>
        <n v="7238"/>
        <n v="2764.56"/>
        <n v="2029.22"/>
        <n v="-290"/>
        <n v="-249"/>
        <n v="1400.85"/>
        <n v="-905"/>
        <n v="3573.38"/>
        <n v="12057.16"/>
        <n v="5097.5"/>
        <n v="3048.1"/>
        <n v="2236.72"/>
        <n v="45.92"/>
        <n v="-98.51"/>
        <n v="4628"/>
        <n v="720"/>
        <n v="2479.95"/>
        <n v="3293"/>
        <n v="517.3"/>
        <n v="3548"/>
        <n v="685.59"/>
        <n v="3637.5"/>
        <n v="6271.97"/>
        <n v="-48.26"/>
        <n v="3451.8"/>
        <n v="398.12"/>
        <n v="5563"/>
        <n v="659.49"/>
        <n v="1378.06"/>
        <n v="581.5"/>
        <n v="666"/>
        <n v="1521.85"/>
        <n v="4701.8"/>
        <n v="389"/>
        <n v="2484.66"/>
        <n v="-110.06"/>
        <n v="14145.4"/>
        <n v="520.8"/>
        <n v="1186.9"/>
        <n v="3250"/>
        <n v="3427"/>
        <n v="342"/>
        <n v="482.41"/>
        <n v="-93.73"/>
        <n v="4505"/>
        <n v="5108.4"/>
        <n v="4204"/>
        <n v="1255.35"/>
        <n v="1900"/>
        <n v="5597"/>
        <n v="4407.75"/>
        <n v="4783"/>
        <n v="6078"/>
        <n v="3066.7"/>
        <n v="1883.2"/>
        <n v="2071.5"/>
        <n v="2300.63"/>
        <n v="6985.5"/>
        <n v="2962.8"/>
        <n v="26.24"/>
        <n v="4061.93"/>
        <n v="565"/>
        <n v="4100.1"/>
        <n v="2166.34"/>
        <n v="1616"/>
        <n v="894"/>
        <n v="8642.5"/>
        <n v="15605.46"/>
        <n v="-384"/>
        <n v="4786"/>
        <n v="-91"/>
        <n v="-299"/>
        <n v="-126"/>
        <n v="203.41"/>
        <n v="1297.17"/>
        <n v="1829.8"/>
        <n v="1130.3"/>
        <n v="1260"/>
        <n v="3324.3"/>
        <n v="5140.4"/>
        <n v="4562.9"/>
        <n v="2181.94"/>
        <n v="58"/>
        <n v="1050.32"/>
        <n v="4675.2"/>
        <n v="3442.21"/>
        <n v="-21.54"/>
        <n v="7290.55"/>
        <n v="820.94"/>
        <n v="14123.6"/>
        <n v="656.32"/>
        <n v="47.88"/>
        <n v="1721.85"/>
        <n v="4381.5"/>
        <n v="-278"/>
        <n v="2780.5"/>
        <n v="756.38"/>
        <n v="2874"/>
        <n v="291.2"/>
        <n v="1529.2"/>
        <n v="3798.5"/>
        <n v="2956.17"/>
        <n v="5085.5"/>
        <n v="248.72"/>
        <n v="5000"/>
        <n v="1347.37"/>
        <n v="2919"/>
        <n v="-123.24"/>
        <n v="4744"/>
        <n v="95.76"/>
        <n v="446"/>
        <n v="270"/>
        <n v="1904.8"/>
        <n v="-297.87"/>
        <n v="698.75"/>
        <n v="54.24"/>
        <n v="17.95"/>
        <n v="3115.5"/>
        <n v="5026.06"/>
        <n v="4800"/>
        <n v="2600.52"/>
        <n v="102.12"/>
        <n v="14551.84"/>
        <n v="593.25"/>
        <n v="115.68"/>
        <n v="974.75"/>
        <n v="2145.95"/>
        <n v="2480"/>
        <n v="675.83"/>
        <n v="1401.18"/>
        <n v="4943"/>
        <n v="-40.88"/>
        <n v="5614.9"/>
        <n v="393"/>
        <n v="-550"/>
        <n v="2951.91"/>
        <n v="-34"/>
        <n v="-22.93"/>
        <n v="1687.8"/>
        <n v="175.95"/>
        <n v="124.64"/>
        <n v="211.25"/>
        <n v="3671.25"/>
        <n v="2738"/>
        <n v="984.8"/>
        <n v="2646.89"/>
        <n v="864"/>
        <n v="983.39"/>
        <n v="2838"/>
        <n v="1849.19"/>
        <n v="4997"/>
        <n v="3541.2"/>
        <n v="1051.86"/>
        <n v="1562"/>
        <n v="4632"/>
        <n v="1292.2"/>
        <n v="558.2"/>
        <n v="-304"/>
        <n v="3421"/>
        <n v="-69"/>
        <n v="674.44"/>
        <n v="-171.49"/>
        <n v="632.96"/>
        <n v="-175.67"/>
        <n v="-74.58"/>
        <n v="5113.75"/>
        <n v="20760.7"/>
        <n v="2445.96"/>
        <n v="4179"/>
        <n v="3267"/>
        <n v="629.36"/>
        <n v="39.36"/>
        <n v="4600.1"/>
        <n v="2339.68"/>
        <n v="-360"/>
        <n v="1138"/>
        <n v="-32.11"/>
        <n v="15592.86"/>
        <n v="674.61"/>
        <n v="5152"/>
        <n v="675"/>
        <n v="5426.7"/>
        <n v="11551.41"/>
        <n v="1771.95"/>
        <n v="-115"/>
        <n v="-320"/>
        <n v="3459.47"/>
        <n v="11506.45"/>
        <n v="2349.99"/>
        <n v="156"/>
        <n v="-14.16"/>
        <n v="1816.95"/>
        <n v="3936"/>
        <n v="1182.9"/>
        <n v="142.5"/>
        <n v="-1000"/>
        <n v="353.78"/>
        <n v="3308.38"/>
        <n v="33.9"/>
        <n v="81.36"/>
        <n v="-50.65"/>
        <n v="1185.96"/>
        <n v="680.61"/>
        <n v="102.72"/>
        <n v="1024"/>
        <n v="1096.61"/>
        <n v="3145.42"/>
        <n v="-52.64"/>
        <n v="445.12"/>
        <n v="2628.5"/>
        <n v="59"/>
        <n v="110"/>
        <n v="426.15"/>
        <n v="2520.49"/>
        <n v="1779.6"/>
        <n v="3440"/>
        <n v="1860"/>
        <n v="-72.79"/>
        <n v="689.39"/>
        <n v="4567.5"/>
        <n v="1672"/>
        <n v="1442.55"/>
        <n v="360"/>
        <n v="18784.01"/>
        <n v="592.5"/>
        <n v="1409.44"/>
        <n v="-82.16"/>
        <n v="696"/>
        <n v="2394"/>
        <n v="122.04"/>
        <n v="5741.62"/>
        <n v="1182.84"/>
        <n v="5100"/>
        <n v="100"/>
        <n v="249.28"/>
        <n v="3101"/>
        <n v="-86"/>
        <n v="-450"/>
        <n v="-58"/>
        <n v="1369.33"/>
        <n v="666.08"/>
        <n v="-22"/>
        <n v="6068"/>
        <n v="6606.86"/>
        <n v="4697.9"/>
        <n v="-98.71"/>
        <n v="683.22"/>
        <n v="950.26"/>
        <n v="3900"/>
        <n v="594.07"/>
        <n v="-113.38"/>
        <n v="4017"/>
        <n v="1512"/>
        <n v="8190.2"/>
        <n v="2091.28"/>
        <n v="93.36"/>
        <n v="810"/>
        <n v="3055.45"/>
        <n v="1240"/>
        <n v="4328"/>
        <n v="-123"/>
        <n v="-81.76"/>
        <n v="717.12"/>
        <n v="1192"/>
        <n v="2524.5"/>
        <n v="653.32"/>
        <n v="-142.79"/>
        <n v="383.5"/>
        <n v="1320"/>
        <n v="-110"/>
        <n v="-106.2"/>
        <n v="2965.28"/>
        <n v="16430.74"/>
        <n v="-192"/>
        <n v="489.99"/>
        <n v="3138"/>
        <n v="438.98"/>
        <n v="1297.96"/>
        <n v="3193.09"/>
        <n v="5392"/>
        <n v="452.5"/>
        <n v="3581.15"/>
        <n v="990"/>
        <n v="1561.5"/>
        <n v="1300.38"/>
        <n v="-110.49"/>
        <n v="509.53"/>
        <n v="3705.75"/>
        <n v="3125"/>
        <n v="1948"/>
        <n v="2378"/>
        <n v="3989.35"/>
        <n v="638.33"/>
        <n v="905.67"/>
        <n v="236.75"/>
        <n v="2243.1"/>
        <n v="-131.02"/>
        <n v="4889.5"/>
        <n v="729.19"/>
        <n v="5934"/>
        <n v="3005.65"/>
        <n v="1580"/>
        <n v="817.7"/>
        <n v="-411"/>
        <n v="-6"/>
        <n v="-4"/>
        <n v="46.68"/>
        <n v="691.39"/>
        <n v="-25.33"/>
        <n v="1082.55"/>
        <n v="4"/>
        <n v="1353.5"/>
        <n v="8667"/>
        <n v="1653.79"/>
        <n v="3548.2"/>
        <n v="1135.73"/>
        <n v="1415.43"/>
        <n v="20770.8"/>
        <n v="2484"/>
        <n v="20.74"/>
        <n v="4261"/>
        <n v="545"/>
        <n v="650"/>
        <n v="-244"/>
        <n v="-92"/>
        <n v="703.56"/>
        <n v="-82.56"/>
        <n v="2916.8"/>
        <n v="9826.82"/>
        <n v="4213"/>
        <n v="1339"/>
        <n v="3189"/>
        <n v="1364.75"/>
        <n v="692.39"/>
        <n v="5613"/>
        <n v="-40"/>
        <n v="-80"/>
        <n v="6788.32"/>
        <n v="164"/>
        <n v="756.02"/>
        <n v="1710.4"/>
        <n v="907.56"/>
        <n v="2269.9"/>
        <n v="-41.87"/>
        <n v="23.73"/>
        <n v="3887"/>
        <n v="9443"/>
        <n v="2072.5"/>
        <n v="984.82"/>
        <n v="1303.56"/>
        <n v="2550"/>
        <n v="-130"/>
        <n v="67"/>
        <n v="-298"/>
        <n v="-264"/>
        <n v="-95.5"/>
        <n v="1742.52"/>
        <n v="983"/>
        <n v="3848.09"/>
        <n v="3115"/>
        <n v="2120.75"/>
        <n v="-176"/>
        <n v="2776.5"/>
        <n v="1690.3"/>
        <n v="1241.83"/>
        <n v="2215.58"/>
        <n v="159"/>
        <n v="19430.68"/>
        <n v="2531"/>
        <n v="2706.5"/>
        <n v="344"/>
        <n v="349.5"/>
        <n v="-719"/>
        <n v="-60"/>
        <n v="-25"/>
        <n v="2841"/>
        <n v="-400"/>
        <n v="-521"/>
        <n v="1813.8"/>
        <n v="1438.3"/>
        <n v="-307"/>
        <n v="1440.55"/>
        <n v="1273.88"/>
        <n v="6521.89"/>
        <n v="-50"/>
        <n v="3381"/>
        <n v="4030"/>
        <n v="2928.5"/>
        <n v="2934.16"/>
        <n v="852.59"/>
        <n v="-66"/>
        <n v="4874.5"/>
        <n v="6270"/>
        <n v="4570.75"/>
        <n v="-109"/>
        <n v="6379.75"/>
        <n v="840.26"/>
        <n v="1322"/>
        <n v="3039.2"/>
        <n v="2358.86"/>
        <n v="-1904"/>
        <n v="-492"/>
        <n v="2086.25"/>
        <n v="-72.75"/>
        <n v="2487.25"/>
        <n v="1789"/>
        <n v="825.25"/>
        <n v="-74.75"/>
        <n v="2693.75"/>
        <n v="3754"/>
        <n v="-104.5"/>
        <n v="9119.5"/>
        <n v="2225.6"/>
        <n v="820.05"/>
        <n v="2805.66"/>
        <n v="15611.75"/>
        <n v="3662"/>
        <n v="5761"/>
        <n v="788.01"/>
        <n v="4179.4"/>
        <n v="2947.75"/>
        <n v="2314.78"/>
        <n v="-588"/>
        <n v="-490"/>
        <n v="2145.25"/>
        <n v="-482.5"/>
        <n v="2956"/>
        <n v="5296"/>
        <n v="3496.82"/>
        <n v="5008.6"/>
        <n v="-363"/>
        <n v="-402"/>
        <n v="-262"/>
        <n v="3487.25"/>
        <n v="1491.35"/>
        <n v="4351"/>
        <n v="6046.5"/>
        <n v="198"/>
        <n v="5540.29"/>
        <n v="5680"/>
        <n v="2379.75"/>
        <n v="-35.5"/>
        <n v="3357.25"/>
        <n v="1672.1"/>
        <n v="-120"/>
        <n v="1152"/>
        <n v="2328"/>
        <n v="410"/>
        <n v="3215"/>
        <n v="-398"/>
        <n v="2726.5"/>
        <n v="-45.5"/>
        <n v="2808.12"/>
        <n v="11663.93"/>
        <n v="-150"/>
        <n v="2778"/>
        <n v="595"/>
        <n v="1034"/>
        <n v="2673"/>
        <n v="1600"/>
        <n v="2119"/>
        <n v="31.5"/>
        <n v="722.5"/>
        <n v="1344"/>
        <n v="4827"/>
        <n v="5759"/>
        <n v="4472.38"/>
        <n v="2581.74"/>
        <n v="-427"/>
        <n v="-595"/>
        <n v="-175"/>
        <n v="-246"/>
        <n v="3553.5"/>
        <n v="1742"/>
        <n v="3116.75"/>
        <n v="1590.65"/>
        <n v="9336"/>
        <n v="6407.2"/>
        <n v="5457.79"/>
        <n v="290"/>
        <n v="-19.5"/>
        <n v="3878.5"/>
        <n v="876.96"/>
        <n v="-59.5"/>
        <n v="150"/>
        <n v="-330"/>
        <n v="2525.5"/>
        <n v="3940.5"/>
        <n v="3614"/>
        <n v="4888.19"/>
        <n v="1981.36"/>
        <n v="6849.5"/>
        <n v="1294.15"/>
        <n v="1617.3"/>
        <n v="78.66"/>
        <n v="2705.67"/>
        <n v="2133.25"/>
        <n v="3611.5"/>
        <n v="57.5"/>
        <n v="-59"/>
        <n v="2829.75"/>
        <n v="-38.5"/>
        <n v="3160"/>
        <n v="-560.7"/>
        <n v="896.11"/>
        <n v="-2677.92"/>
        <n v="1338.4"/>
        <n v="2605.5"/>
        <n v="1640.41"/>
        <n v="661.07"/>
        <n v="614.85"/>
        <n v="1160"/>
        <n v="12.23"/>
        <n v="8894.26"/>
        <n v="-234"/>
        <n v="-140"/>
        <n v="2958.5"/>
        <n v="3041"/>
        <n v="2075"/>
        <n v="1437.03"/>
        <n v="989.92"/>
        <n v="294"/>
        <n v="-606"/>
        <n v="2112.85"/>
        <n v="-393"/>
        <n v="5249"/>
        <n v="2674.94"/>
        <n v="3461.34"/>
        <n v="1158.11"/>
        <n v="-346"/>
        <n v="4257"/>
        <n v="1404"/>
        <n v="1872"/>
        <n v="2453.32"/>
        <n v="-489"/>
        <n v="1553.85"/>
        <n v="5419"/>
        <n v="3227.22"/>
        <n v="5957.2"/>
        <n v="746.94"/>
        <n v="-59.75"/>
        <n v="2795.75"/>
        <n v="1763.2"/>
        <n v="972"/>
        <n v="1017.09"/>
        <n v="3992.75"/>
        <n v="459.9"/>
        <n v="3564"/>
        <n v="-152"/>
        <n v="3653"/>
        <n v="320"/>
        <n v="2598.25"/>
        <n v="2313.91"/>
        <n v="-31.3"/>
        <n v="-37.5"/>
        <n v="3243"/>
        <n v="-322"/>
        <n v="-37"/>
        <n v="1433.5"/>
        <n v="-141.5"/>
        <n v="1763.75"/>
        <n v="1249.05"/>
        <n v="-600"/>
        <n v="6769.78"/>
        <n v="76.34"/>
        <n v="17533.58"/>
        <n v="-338"/>
        <n v="2632"/>
        <n v="-352.5"/>
        <n v="3272.5"/>
        <n v="771"/>
        <n v="2905"/>
        <n v="-28"/>
        <n v="1050"/>
        <n v="2858.9"/>
        <n v="-283"/>
        <n v="306.2"/>
        <n v="7742.84"/>
        <n v="-1062"/>
        <n v="2637"/>
        <n v="736.95"/>
        <n v="4807.77"/>
        <n v="3202"/>
        <n v="2159"/>
        <n v="2881.75"/>
        <n v="1661.6"/>
        <n v="90"/>
        <n v="4270"/>
        <n v="2663.85"/>
        <n v="3704.01"/>
        <n v="4370"/>
        <n v="-32.5"/>
        <n v="3924.1"/>
        <n v="1665.65"/>
        <n v="-93"/>
        <n v="995.4"/>
        <n v="8049.02"/>
        <n v="3818"/>
        <n v="-200"/>
        <n v="3650"/>
        <n v="3968"/>
        <n v="2238.75"/>
        <n v="167.9"/>
        <n v="-62"/>
        <n v="2297.37"/>
        <n v="2099"/>
        <n v="-172.5"/>
        <n v="4128"/>
        <n v="4485.7"/>
        <n v="-337"/>
        <n v="-72"/>
        <n v="3720"/>
        <n v="3159"/>
        <n v="852.2"/>
        <n v="1150.2"/>
        <n v="5171"/>
        <n v="2935"/>
        <n v="673.2"/>
        <n v="940"/>
        <n v="2250"/>
        <n v="13110.06"/>
        <n v="-128"/>
        <n v="6064.5"/>
        <n v="-240"/>
        <n v="-1030.5"/>
        <n v="4947"/>
        <n v="973.94"/>
        <n v="-113"/>
        <n v="1760"/>
        <n v="2223"/>
        <n v="673.04"/>
        <n v="4848.25"/>
        <n v="1203.83"/>
        <n v="1185.6"/>
        <n v="-18.5"/>
        <n v="3977.75"/>
        <n v="2836.13"/>
        <n v="-20"/>
        <n v="-43"/>
        <n v="4593"/>
        <n v="4427"/>
        <n v="1024.1"/>
        <n v="87.15"/>
        <n v="7277.06"/>
        <n v="353.45"/>
        <n v="-98"/>
        <n v="1907.78"/>
        <n v="1425"/>
        <n v="4446.63"/>
        <n v="905"/>
        <n v="3431.75"/>
        <n v="3437.13"/>
        <n v="4355.48"/>
        <n v="2414"/>
        <n v="3860"/>
        <n v="-94"/>
        <n v="4802"/>
        <n v="1134"/>
        <n v="4251.5"/>
        <n v="399"/>
        <n v="949.47"/>
        <n v="1931.62"/>
        <n v="2400.8"/>
        <n v="1832.55"/>
        <n v="2825"/>
        <n v="2659.5"/>
        <n v="1384.8"/>
        <n v="3337"/>
        <n v="4512.25"/>
        <n v="40"/>
        <n v="1863.6"/>
        <n v="3365"/>
        <n v="9498.64"/>
        <n v="3675"/>
        <n v="-78"/>
        <n v="3661"/>
        <n v="894.35"/>
        <n v="3636"/>
        <n v="4680"/>
        <n v="4508"/>
        <n v="5605"/>
        <n v="307.5"/>
        <n v="5706"/>
        <n v="7057.5"/>
        <n v="-118"/>
        <n v="-351"/>
        <n v="3401.5"/>
        <n v="3627.5"/>
        <n v="628"/>
        <n v="8833.82"/>
        <n v="1920.6"/>
        <n v="2191"/>
        <n v="6801.05"/>
        <n v="3228.25"/>
        <n v="3719.75"/>
        <n v="1267.07"/>
        <n v="-350"/>
        <n v="-114"/>
        <n v="-155"/>
        <n v="2860"/>
        <n v="1571.13"/>
        <n v="4403.62"/>
        <n v="3198"/>
        <n v="1218.28"/>
        <n v="3111.25"/>
        <n v="2871.14"/>
        <n v="220"/>
        <n v="1243.04"/>
        <n v="-56"/>
        <n v="4288.75"/>
        <n v="2778.5"/>
        <n v="-228"/>
        <n v="-67"/>
        <n v="4301"/>
        <n v="1239.2"/>
        <n v="867.68"/>
        <n v="-430"/>
        <n v="3843.5"/>
        <n v="2310"/>
        <n v="-396"/>
        <n v="1395.24"/>
        <n v="3457.73"/>
        <n v="339.82"/>
        <n v="1675.48"/>
        <n v="-222.22"/>
        <n v="2245"/>
        <n v="8977.59"/>
        <n v="-90"/>
        <n v="-160"/>
        <n v="2890"/>
        <n v="675.22"/>
        <n v="-43.5"/>
        <n v="977.29"/>
        <n v="3817"/>
        <n v="4610.5"/>
        <n v="3385.5"/>
        <n v="-608"/>
        <n v="-464"/>
        <n v="3406"/>
        <n v="1100"/>
        <n v="10831.06"/>
        <n v="4923"/>
        <n v="1714"/>
        <n v="3069.02"/>
        <n v="3432"/>
        <n v="2431.5"/>
        <n v="4845"/>
        <n v="-100"/>
        <n v="-74"/>
        <n v="-373"/>
        <n v="5138.63"/>
        <n v="-375"/>
        <n v="3174.5"/>
        <n v="1980.52"/>
        <n v="3568.48"/>
        <n v="2561.5"/>
        <n v="780"/>
        <n v="2218.88"/>
        <n v="5173"/>
        <n v="1750"/>
        <n v="3804.8"/>
        <n v="12632"/>
        <n v="-310"/>
        <n v="2364.75"/>
        <n v="2177.5"/>
        <n v="1439.11"/>
        <n v="803"/>
        <n v="7122.5"/>
        <n v="8591.5"/>
        <n v="996.5"/>
        <n v="2917"/>
        <n v="-710"/>
        <n v="2491.5"/>
        <n v="210.9"/>
        <n v="2272"/>
        <n v="2464"/>
        <n v="4430"/>
        <n v="3810"/>
        <n v="-144"/>
        <n v="7475"/>
        <n v="-230"/>
        <n v="4388"/>
        <n v="8906.02"/>
        <n v="2424"/>
        <n v="-185"/>
        <n v="1728.45"/>
        <n v="6740"/>
        <n v="5626.4"/>
        <n v="-499.97"/>
        <n v="1690.53"/>
        <n v="1813.5"/>
        <n v="669.25"/>
        <n v="670.29"/>
        <n v="1409.96"/>
        <n v="1016.28"/>
        <n v="594"/>
        <n v="2020.09"/>
        <n v="2590.2"/>
        <n v="2270"/>
        <n v="-275"/>
        <n v="4612.5"/>
        <n v="2356.6"/>
        <n v="2651.88"/>
        <n v="-42"/>
        <n v="2936"/>
        <n v="2153.75"/>
        <n v="41.85"/>
        <n v="1367.1"/>
        <n v="4512.75"/>
        <n v="4695.73"/>
        <n v="10262"/>
        <n v="963.14"/>
        <n v="3780.5"/>
        <n v="429.99"/>
        <n v="2608.93"/>
        <n v="370"/>
        <n v="850"/>
        <n v="1377.1"/>
        <n v="8896.42"/>
        <n v="-164"/>
        <n v="2408"/>
        <n v="4015.1"/>
        <n v="4379.38"/>
        <n v="5193.5"/>
        <n v="-364"/>
        <n v="4526.5"/>
        <n v="-288.54"/>
        <n v="2453"/>
        <n v="3485.5"/>
        <n v="3676"/>
        <n v="2512"/>
        <n v="1560.46"/>
        <n v="4205.84"/>
        <n v="20276.82"/>
        <n v="9258.95"/>
        <n v="-391"/>
        <n v="-68"/>
        <n v="1336.2"/>
        <n v="4334.35"/>
        <n v="2933"/>
        <n v="2145"/>
        <n v="2733.74"/>
        <n v="4494.5"/>
        <n v="6773.15"/>
        <n v="2081"/>
        <n v="1353.75"/>
        <n v="1451.5"/>
        <n v="6487.89"/>
        <n v="6991.75"/>
        <n v="1647"/>
        <n v="3495.4"/>
        <n v="-182"/>
        <n v="-112"/>
        <n v="2701.7"/>
        <n v="-127"/>
        <n v="-132"/>
        <n v="4844.8"/>
        <n v="912"/>
        <n v="386.32"/>
        <n v="4293.28"/>
        <n v="3957.33"/>
        <n v="2304.3"/>
        <n v="6464"/>
        <n v="2559.5"/>
        <n v="1306.48"/>
        <n v="400"/>
        <n v="340"/>
        <n v="2199.6"/>
        <n v="1700"/>
        <n v="-170"/>
        <n v="5341.4"/>
        <n v="-129"/>
        <n v="2419.37"/>
        <n v="58.2"/>
        <n v="21573.95"/>
        <n v="2930"/>
        <n v="1696.5"/>
        <n v="4438"/>
        <n v="905.96"/>
        <n v="6303"/>
        <n v="1223.05"/>
        <n v="3588.5"/>
        <n v="2232.1"/>
        <n v="752.3"/>
        <n v="-536"/>
        <n v="2557"/>
        <n v="722.6"/>
        <n v="144.1"/>
        <n v="1570"/>
        <n v="-19"/>
        <n v="1232.15"/>
        <n v="-335"/>
        <n v="-390"/>
        <n v="2395"/>
        <n v="-73"/>
        <n v="1458.88"/>
        <n v="1501.4"/>
        <n v="7489.5"/>
        <n v="3701"/>
        <n v="1480.1"/>
        <n v="5117.95"/>
        <n v="1700.08"/>
        <n v="861.96"/>
        <n v="4835"/>
        <n v="3878"/>
        <n v="1736.73"/>
        <n v="-303"/>
        <n v="1775.61"/>
        <n v="5180.22"/>
        <n v="2583"/>
        <n v="985.97"/>
        <n v="6049.5"/>
        <n v="2957.5"/>
        <n v="-112.65"/>
        <n v="396"/>
        <n v="3474.7"/>
        <n v="1739.2"/>
        <n v="14612.14"/>
        <n v="2158.5"/>
        <n v="1458.14"/>
        <n v="5273"/>
        <n v="5444.34"/>
        <n v="2586"/>
        <n v="2773"/>
        <n v="5264.31"/>
        <n v="369.95"/>
        <n v="7176.44"/>
        <n v="-245.5"/>
        <n v="1241.9"/>
        <n v="-148.14"/>
        <n v="7080.5"/>
        <n v="1286"/>
        <n v="1492.79"/>
        <n v="-58.4"/>
        <n v="989.68"/>
        <n v="2778.07"/>
        <n v="225"/>
        <n v="-104"/>
        <n v="5638"/>
        <n v="1270.1"/>
        <n v="522.25"/>
        <n v="4066"/>
        <n v="4845.9"/>
        <n v="1111.75"/>
        <n v="775.42"/>
        <n v="-156.29"/>
        <n v="2429"/>
        <n v="6931.52"/>
        <n v="9837.5"/>
        <n v="-308"/>
        <n v="1121.11"/>
        <n v="3101.45"/>
        <n v="1305.98"/>
        <n v="-307.12"/>
        <n v="496.15"/>
        <n v="5666.7"/>
        <n v="4128.5"/>
        <n v="2385.39"/>
        <n v="11380.98"/>
        <n v="4110"/>
        <n v="-52"/>
        <n v="918.26"/>
        <n v="8422.91"/>
        <n v="1609.5"/>
        <n v="1108.35"/>
        <n v="-92.99"/>
        <n v="-27.5"/>
        <n v="117"/>
        <n v="1967.98"/>
        <n v="4504.5"/>
        <n v="-147"/>
        <n v="2782.5"/>
        <n v="-70.88"/>
        <n v="498.82"/>
        <n v="-135.17"/>
        <n v="3643.98"/>
        <n v="949.5"/>
        <n v="5219.82"/>
        <n v="1536.47"/>
        <n v="2004.87"/>
        <n v="1809.94"/>
        <n v="626.14"/>
        <n v="6042.56"/>
        <n v="4908"/>
        <n v="7276.8"/>
        <n v="-133.05"/>
        <n v="2243.27"/>
        <n v="3453.3"/>
        <n v="1487.31"/>
        <n v="2232.13"/>
        <n v="2220"/>
        <n v="3362.51"/>
        <n v="948"/>
        <n v="9633.05"/>
        <n v="4770.5"/>
        <n v="-187.65"/>
        <n v="2971"/>
        <n v="947.5"/>
        <n v="-18"/>
        <n v="-319"/>
        <n v="3695"/>
        <n v="-210"/>
        <n v="4265"/>
        <n v="2369"/>
        <n v="1616.79"/>
        <n v="-48.36"/>
        <n v="712.62"/>
        <n v="3700.75"/>
        <n v="2397.5"/>
        <n v="10794.52"/>
        <n v="1849.05"/>
        <n v="168.2"/>
        <n v="2540.44"/>
        <n v="-153"/>
        <n v="966.35"/>
        <n v="-70.32"/>
        <n v="7815.48"/>
        <n v="3665.92"/>
        <n v="2176.8"/>
        <n v="2573"/>
        <n v="-76"/>
        <n v="1223.44"/>
        <n v="-171.67"/>
        <n v="1894.63"/>
        <n v="4165"/>
        <n v="390"/>
        <n v="1200"/>
        <n v="2280.38"/>
        <n v="-105.98"/>
        <n v="1957.4"/>
        <n v="3130"/>
        <n v="935.88"/>
        <n v="1694"/>
        <n v="276"/>
        <n v="1783.2"/>
        <n v="120"/>
        <n v="-81"/>
        <n v="11143.36"/>
        <n v="6448"/>
        <n v="606.32"/>
        <n v="-168"/>
        <n v="911.52"/>
        <n v="-49.2"/>
        <n v="-434"/>
        <n v="1124.8"/>
        <n v="860"/>
        <n v="1296.7"/>
        <n v="9060.46"/>
        <n v="4477"/>
        <n v="-432"/>
        <n v="1513.44"/>
        <n v="1366.36"/>
        <n v="998.36"/>
        <n v="3110.17"/>
        <n v="-54"/>
        <n v="3699"/>
        <n v="1954.4"/>
        <n v="1296.5"/>
        <n v="1501.92"/>
        <n v="4051.56"/>
        <n v="-1326.07"/>
        <n v="1300.8"/>
        <n v="-31.37"/>
        <n v="1592.53"/>
        <n v="1252.55"/>
        <n v="-32"/>
        <n v="471.85"/>
        <n v="2634"/>
        <n v="4206"/>
        <n v="2320"/>
        <n v="-20.72"/>
        <n v="3520.2"/>
        <n v="1035.07"/>
        <n v="3694.16"/>
        <n v="1563"/>
        <n v="9562.1"/>
        <n v="733.45"/>
        <n v="333.55"/>
        <n v="1782.82"/>
        <n v="2537"/>
        <n v="1478.18"/>
        <n v="1044.65"/>
        <n v="7200"/>
        <n v="-395"/>
        <n v="1264"/>
        <n v="9350.85"/>
        <n v="-276"/>
        <n v="-106"/>
        <n v="1168.73"/>
        <n v="-111"/>
        <n v="130"/>
        <n v="-23.23"/>
        <n v="1867.85"/>
        <n v="4924.45"/>
        <n v="5677"/>
        <n v="5402.89"/>
        <n v="1515.29"/>
        <n v="1180.88"/>
        <n v="5448"/>
        <n v="-96"/>
        <n v="980.59"/>
        <n v="-177.82"/>
        <n v="1005.8"/>
        <n v="1256.29"/>
        <n v="-68.17"/>
        <n v="2120"/>
        <n v="4339"/>
        <n v="1964"/>
        <n v="516.78"/>
        <n v="806"/>
        <n v="12424.49"/>
        <n v="6132"/>
        <n v="725.71"/>
        <n v="1313.78"/>
        <n v="-100.83"/>
        <n v="-552"/>
        <n v="511.25"/>
        <n v="3762"/>
        <n v="1400"/>
        <n v="1049.33"/>
        <n v="1013.58"/>
        <n v="3181"/>
        <n v="16642.29"/>
        <n v="5930.69"/>
        <n v="2937.5"/>
        <n v="4293"/>
        <n v="10312.5"/>
        <n v="44.42"/>
        <n v="-74.21"/>
        <n v="1271.19"/>
        <n v="3590"/>
        <n v="1527.03"/>
        <n v="8481.59"/>
        <n v="4514"/>
        <n v="1119.24"/>
        <n v="-172.12"/>
        <n v="-26"/>
        <n v="4096"/>
        <n v="2528"/>
        <n v="1462"/>
        <n v="2321.06"/>
        <n v="1344.6"/>
        <n v="2588.1"/>
        <n v="4963.87"/>
        <n v="963.53"/>
        <n v="4771.25"/>
        <n v="1313.19"/>
        <n v="1345.25"/>
        <n v="1380.05"/>
        <n v="4443"/>
        <n v="2100"/>
        <n v="8267.58"/>
        <n v="916"/>
        <n v="4227"/>
        <n v="2496"/>
        <n v="-152.99"/>
        <n v="1744.65"/>
        <n v="3809"/>
        <n v="764.94"/>
        <n v="1627"/>
        <n v="2022.18"/>
        <n v="2882.03"/>
        <n v="380"/>
        <n v="9416.47"/>
        <n v="5275.5"/>
        <n v="3638"/>
        <n v="726.9"/>
        <n v="998.66"/>
        <n v="2005.15"/>
        <n v="1268.31"/>
        <n v="1636.04"/>
        <n v="-122.1"/>
        <n v="-515"/>
        <n v="8255"/>
        <n v="2988"/>
        <n v="4946.5"/>
        <n v="11255.3"/>
        <n v="-216"/>
        <n v="516.95"/>
        <n v="-117"/>
        <n v="907.2"/>
        <n v="6107.46"/>
        <n v="38.5"/>
        <n v="-152.13"/>
        <n v="-35.4"/>
        <n v="3343.66"/>
        <n v="2209.17"/>
        <n v="1189.84"/>
        <n v="1136"/>
        <n v="1743"/>
        <n v="4149.91"/>
        <n v="1335.23"/>
        <n v="1651"/>
        <n v="760.65"/>
        <n v="272"/>
        <n v="629.47"/>
        <n v="606.65"/>
        <n v="1120.05"/>
        <n v="240"/>
        <n v="2731.5"/>
        <n v="1833"/>
        <n v="-130.36"/>
        <n v="9589.55"/>
        <n v="4086.2"/>
        <n v="3803.5"/>
        <n v="9720.62"/>
        <n v="3552"/>
        <n v="3663"/>
        <n v="1862"/>
        <n v="600.15"/>
        <n v="1564.73"/>
        <n v="-79.5"/>
        <n v="1713.16"/>
        <n v="-21"/>
        <n v="4854"/>
        <n v="3962"/>
        <n v="1777.39"/>
        <n v="-161"/>
        <n v="-101"/>
        <n v="-71.43"/>
        <n v="3473.9"/>
        <n v="4428"/>
        <n v="4970.4"/>
        <n v="2118"/>
        <n v="27818.45"/>
        <n v="1326.73"/>
        <n v="1053.5"/>
        <n v="6386.31"/>
        <n v="1359"/>
        <n v="-36"/>
        <n v="7742.24"/>
        <n v="1012.65"/>
        <n v="2868.57"/>
        <n v="-157.83"/>
        <n v="1654.12"/>
        <n v="3035.5"/>
        <n v="3108"/>
        <n v="-25.5"/>
        <n v="1499.5"/>
        <n v="2962"/>
        <n v="864.93"/>
        <n v="5440.65"/>
        <n v="491.88"/>
        <n v="10410.76"/>
        <n v="578.65"/>
        <n v="4150"/>
        <n v="21.8"/>
        <n v="562.6"/>
        <n v="75.17"/>
        <n v="1775"/>
        <n v="-108"/>
        <n v="-155.54"/>
        <n v="-138"/>
        <n v="3767"/>
        <n v="160"/>
        <n v="1811.52"/>
        <n v="2702"/>
        <n v="4958.5"/>
        <n v="-131"/>
        <n v="-124"/>
        <n v="2451.53"/>
        <n v="1205"/>
        <n v="-612"/>
        <n v="6020.24"/>
        <n v="1202.07"/>
        <n v="982.41"/>
        <n v="1707.05"/>
        <n v="-41.96"/>
        <n v="3314"/>
        <n v="1121.26"/>
        <n v="3310.5"/>
        <n v="10699.8"/>
        <n v="-115.9"/>
        <n v="5851.1"/>
        <n v="2556.3"/>
        <n v="3110"/>
        <n v="627.52"/>
        <n v="1398"/>
        <n v="4465.15"/>
        <n v="264"/>
        <n v="13233.39"/>
        <n v="2876"/>
        <n v="3670.38"/>
        <n v="-33"/>
        <n v="-167"/>
        <n v="1331.68"/>
        <n v="2957"/>
        <n v="2326"/>
        <n v="-300"/>
        <n v="1328.5"/>
        <n v="4285"/>
        <n v="677"/>
        <n v="624"/>
        <n v="3296"/>
        <n v="1028.27"/>
        <n v="2910.42"/>
        <n v="8116.4"/>
        <n v="-64"/>
        <n v="2402"/>
        <n v="30"/>
        <n v="1729"/>
        <n v="6801.42"/>
        <n v="4003.79"/>
        <n v="-118.15"/>
        <n v="1497.98"/>
        <n v="5533.5"/>
        <n v="-69.33"/>
        <n v="-642"/>
        <n v="378"/>
        <n v="910.68"/>
        <n v="5348.67"/>
        <n v="3050.8"/>
        <n v="815.2"/>
        <n v="336"/>
        <n v="970.47"/>
        <n v="1498.36"/>
        <n v="2684.34"/>
        <n v="3126.4"/>
        <n v="1248"/>
        <n v="10260.83"/>
        <n v="7859"/>
        <n v="2740"/>
        <n v="2786"/>
        <n v="515.85"/>
        <n v="-321.73"/>
        <n v="74.95"/>
        <n v="5043"/>
        <n v="2658"/>
        <n v="740"/>
        <n v="1217"/>
        <n v="600"/>
        <n v="691"/>
        <n v="-68.64"/>
        <n v="1583.34"/>
        <n v="2492.9"/>
        <n v="-141"/>
        <n v="-353"/>
        <n v="6499"/>
        <n v="2761"/>
        <n v="1360"/>
        <n v="4834.92"/>
        <n v="6566.5"/>
        <n v="852"/>
        <n v="1619.37"/>
        <n v="935.05"/>
        <n v="-510"/>
        <n v="1596.13"/>
        <n v="3008"/>
        <n v="946.68"/>
        <n v="1596.25"/>
        <n v="2178"/>
        <n v="908.15"/>
        <n v="2496.45"/>
        <n v="-11.7"/>
        <n v="967.28"/>
        <n v="3191.39"/>
        <n v="1382"/>
        <n v="10382.99"/>
        <n v="3491"/>
        <n v="2814"/>
        <n v="650.6"/>
        <n v="5952.86"/>
        <n v="-6.25"/>
        <n v="621.34"/>
        <n v="1973.4"/>
        <n v="6752.26"/>
        <n v="20446"/>
        <n v="7755.8"/>
        <n v="6634.8"/>
        <n v="1475"/>
        <n v="-285"/>
        <n v="-183.03"/>
        <n v="4354"/>
        <n v="2696"/>
        <n v="1259"/>
        <n v="1967.29"/>
        <n v="-174.7"/>
        <n v="2807.67"/>
        <n v="3884.82"/>
        <n v="1178.5"/>
        <n v="2844"/>
        <n v="7021.8"/>
        <n v="536"/>
        <n v="1366.84"/>
        <n v="1009.35"/>
        <n v="4738.87"/>
        <n v="115.5"/>
        <n v="4886"/>
        <n v="1316.13"/>
        <n v="3379.52"/>
        <n v="3210.8"/>
        <n v="5157"/>
        <n v="1454"/>
        <n v="15261.85"/>
        <n v="852.45"/>
        <n v="904.51"/>
        <n v="4884"/>
        <n v="-235"/>
        <n v="-120.07"/>
        <n v="1869.87"/>
        <n v="4867.8"/>
        <n v="1287"/>
        <n v="978.5"/>
        <n v="5203"/>
        <n v="-312"/>
        <n v="-10"/>
        <n v="1086.5"/>
        <n v="8918.2"/>
        <n v="-21.19"/>
        <n v="-178.3"/>
        <n v="1515.63"/>
        <n v="2967.4"/>
        <n v="2733.72"/>
        <n v="3778.24"/>
        <n v="4281.9"/>
        <n v="-1764"/>
        <n v="3084"/>
        <n v="552"/>
        <n v="6680.27"/>
        <n v="2217.67"/>
        <n v="915.66"/>
        <n v="123"/>
        <n v="-187"/>
        <n v="943.2"/>
        <n v="1430.08"/>
        <n v="4768"/>
        <n v="31.95"/>
        <n v="882.28"/>
        <n v="5872.3"/>
        <n v="1588"/>
        <n v="9511.4"/>
        <n v="4376"/>
        <n v="1403.4"/>
        <n v="-370"/>
        <n v="2415.5"/>
        <n v="-48"/>
        <n v="844"/>
        <n v="2295.5"/>
        <n v="2355"/>
        <n v="5495"/>
        <n v="159.59"/>
        <n v="2646.31"/>
        <n v="1447.59"/>
        <n v="5807.5"/>
        <n v="4486.5"/>
        <n v="10.92"/>
        <n v="18.64"/>
        <n v="1203.03"/>
        <n v="-173"/>
        <n v="734.93"/>
        <n v="136.33"/>
        <n v="4515.18"/>
        <n v="11259.49"/>
        <n v="7462"/>
        <n v="1053.7"/>
        <n v="-296"/>
        <n v="53.49"/>
        <n v="366"/>
        <n v="660"/>
        <n v="-456"/>
        <n v="3232"/>
        <n v="1653.77"/>
        <n v="345"/>
        <n v="139.77"/>
        <n v="1559.52"/>
        <n v="2570.25"/>
        <n v="438.85"/>
        <n v="10370"/>
        <n v="3015"/>
        <n v="70"/>
        <n v="2854.75"/>
        <n v="688.5"/>
        <n v="5204.71"/>
        <n v="2616.71"/>
        <n v="610.84"/>
        <n v="7.58"/>
        <n v="570"/>
        <n v="3573.5"/>
        <n v="7287.19"/>
        <n v="1562.22"/>
        <n v="4179.44"/>
        <n v="1516"/>
        <n v="1500"/>
        <n v="-268"/>
        <n v="4590"/>
        <n v="9895.7"/>
        <n v="9730"/>
        <n v="241.5"/>
        <n v="1353.39"/>
        <n v="1405"/>
        <n v="473"/>
        <n v="23395.58"/>
        <n v="2463.25"/>
        <n v="6311.5"/>
        <n v="-620"/>
        <n v="1368.14"/>
        <n v="2635.51"/>
        <n v="10740.57"/>
        <n v="4800.56"/>
        <n v="34185.24"/>
        <n v="1010"/>
        <n v="4388.99"/>
        <n v="1713.77"/>
        <n v="4587.5"/>
        <n v="-1102"/>
        <n v="1238.56"/>
        <n v="-127.4"/>
        <n v="723.08"/>
        <n v="4272"/>
        <n v="-58.5"/>
        <n v="4867.5"/>
        <n v="175"/>
        <n v="8570.03"/>
        <n v="-280"/>
        <n v="5003.5"/>
        <n v="16662.31"/>
        <n v="500"/>
        <n v="3116.37"/>
        <n v="2976"/>
        <n v="1089.6"/>
        <n v="1970.75"/>
        <n v="2497.53"/>
        <n v="2708.24"/>
        <n v="10429.25"/>
        <n v="727"/>
        <n v="4809.62"/>
        <n v="-966.35"/>
        <n v="5918"/>
        <n v="3499.48"/>
        <n v="-412"/>
        <n v="3777"/>
        <n v="2122"/>
        <n v="2759.5"/>
        <n v="2815"/>
        <n v="4652.72"/>
        <n v="14728.55"/>
        <n v="9465.45"/>
        <n v="1873.15"/>
        <n v="6092.6"/>
        <n v="1583"/>
        <n v="12228.93"/>
        <n v="2259"/>
        <n v="-14.99"/>
        <n v="8890"/>
        <n v="-46"/>
        <n v="-260"/>
        <n v="473.78"/>
        <n v="-136.92"/>
        <n v="1875.8"/>
        <n v="5071"/>
        <n v="6891.9"/>
        <n v="1800"/>
        <n v="9045.82"/>
        <n v="353"/>
        <n v="17409.25"/>
        <n v="10190.53"/>
        <n v="-610"/>
        <n v="1753.7"/>
        <n v="2180.5"/>
        <n v="2536"/>
        <n v="26530.1"/>
        <n v="2991"/>
        <n v="-195"/>
        <n v="3063.81"/>
        <n v="2501.47"/>
        <n v="4452.75"/>
        <n v="5788"/>
        <n v="9718.2"/>
        <n v="3411.1"/>
        <n v="2267.25"/>
        <n v="667"/>
        <n v="4275.46"/>
        <n v="1080"/>
        <n v="2800"/>
        <n v="4105"/>
        <n v="3066.42"/>
        <n v="6885.99"/>
        <n v="2631.5"/>
        <n v="2237"/>
        <n v="3056"/>
        <n v="4557"/>
        <n v="3394.04"/>
        <n v="-368"/>
        <n v="2416"/>
        <n v="364"/>
        <n v="2126"/>
        <n v="1650"/>
        <n v="110.4"/>
        <n v="1199"/>
        <n v="-1563"/>
        <n v="8615"/>
        <n v="372"/>
        <n v="260"/>
        <n v="1055.88"/>
        <n v="3121.06"/>
        <n v="12200"/>
        <n v="2170.69"/>
        <n v="3333"/>
        <n v="3111.53"/>
        <n v="2827.04"/>
        <n v="3594.66"/>
        <n v="4474.6"/>
        <n v="265"/>
        <n v="6268.91"/>
        <n v="2656"/>
        <n v="2551.1"/>
        <n v="4011.5"/>
        <n v="6579"/>
        <n v="7391.65"/>
        <n v="3256.93"/>
        <n v="2545"/>
        <n v="200"/>
        <n v="3496.6"/>
        <n v="2685"/>
        <n v="1851"/>
        <n v="8379.86"/>
        <n v="883.2"/>
        <n v="7268"/>
        <n v="-503"/>
        <n v="4512"/>
        <n v="2324.55"/>
        <n v="8231.62"/>
        <n v="2294.9"/>
        <n v="924"/>
        <n v="2272.7"/>
        <n v="5129.3"/>
        <n v="22119.2"/>
        <n v="3118"/>
        <n v="-1078"/>
        <n v="3680.86"/>
        <n v="670"/>
        <n v="4171"/>
        <n v="3972.85"/>
        <n v="1701"/>
        <n v="3123.93"/>
        <n v="4321"/>
        <n v="1681"/>
        <n v="125"/>
        <n v="1706"/>
        <n v="-652"/>
        <n v="8016"/>
        <n v="152.5"/>
        <n v="6369.7"/>
        <n v="4397.5"/>
        <n v="1868.5"/>
        <n v="2845"/>
        <n v="8761"/>
        <n v="-266"/>
        <n v="-767"/>
        <n v="903.5"/>
        <n v="2380"/>
        <n v="9272.5"/>
        <n v="6011"/>
        <n v="2517.8"/>
        <n v="425"/>
        <n v="2315.45"/>
        <n v="882"/>
        <n v="730"/>
        <n v="4025"/>
        <n v="2900"/>
        <n v="1778"/>
        <n v="-500"/>
        <n v="5300"/>
        <n v="3288.45"/>
        <n v="-44.91"/>
        <n v="1374"/>
        <n v="3694"/>
        <n v="-12"/>
        <n v="-198"/>
        <n v="11986.4"/>
        <n v="1297"/>
        <n v="2036.5"/>
        <n v="4548"/>
        <n v="-30"/>
        <n v="-580"/>
        <n v="4901.04"/>
        <n v="2621"/>
        <n v="2557.5"/>
        <n v="2528.5"/>
        <n v="11034.15"/>
        <n v="4434"/>
        <n v="12970.62"/>
        <n v="152.41"/>
        <n v="2761.5"/>
        <n v="5449"/>
        <n v="7825"/>
        <n v="-331"/>
        <n v="4181"/>
        <n v="5225"/>
        <n v="3228"/>
        <n v="1635.02"/>
        <n v="9594.3"/>
        <n v="-1053"/>
        <n v="-404"/>
        <n v="7557"/>
        <n v="2283.04"/>
        <n v="3915"/>
        <n v="1590"/>
        <n v="2700"/>
        <n v="2504.5"/>
        <n v="4830"/>
        <n v="1795"/>
        <n v="3134"/>
        <n v="-686.5"/>
        <n v="1470"/>
        <n v="3775"/>
        <n v="1839"/>
        <n v="6319"/>
        <n v="1189.1"/>
        <n v="2990"/>
        <n v="5477"/>
        <n v="3019.5"/>
        <n v="715"/>
        <n v="3023.57"/>
        <n v="9620"/>
        <n v="4278.26"/>
        <n v="2992"/>
        <n v="1657"/>
        <n v="5390"/>
        <n v="3352"/>
        <n v="3522"/>
        <n v="4065"/>
        <n v="1188"/>
        <n v="3785"/>
        <n v="5398"/>
      </sharedItems>
    </cacheField>
    <cacheField name="付款支票号" numFmtId="0">
      <sharedItems containsBlank="1" containsNumber="1" containsInteger="1" containsMixedTypes="1" count="1007">
        <n v="250"/>
        <n v="242"/>
        <n v="832"/>
        <n v="91"/>
        <n v="108"/>
        <n v="263"/>
        <n v="104"/>
        <s v="EFT_假定付款"/>
        <n v="103"/>
        <n v="188"/>
        <n v="292"/>
        <n v="243"/>
        <n v="68"/>
        <n v="777"/>
        <n v="244"/>
        <n v="110"/>
        <n v="236"/>
        <n v="206"/>
        <n v="171"/>
        <n v="205"/>
        <n v="224"/>
        <n v="190"/>
        <n v="191"/>
        <n v="64"/>
        <n v="63"/>
        <n v="221"/>
        <n v="158"/>
        <n v="318"/>
        <s v="ETF-Alex"/>
        <n v="238"/>
        <n v="184"/>
        <n v="199"/>
        <n v="192"/>
        <n v="435"/>
        <n v="170"/>
        <n v="265"/>
        <s v="EFT-Wismettac"/>
        <n v="223"/>
        <n v="239"/>
        <n v="161"/>
        <n v="159"/>
        <n v="164"/>
        <n v="162"/>
        <n v="558"/>
        <n v="998545"/>
        <n v="527"/>
        <n v="229"/>
        <n v="743"/>
        <n v="317"/>
        <n v="160"/>
        <n v="214"/>
        <n v="222"/>
        <n v="207"/>
        <n v="175"/>
        <n v="208"/>
        <n v="189"/>
        <n v="346"/>
        <n v="237"/>
        <n v="329"/>
        <n v="200"/>
        <n v="201"/>
        <n v="169"/>
        <n v="347"/>
        <n v="225"/>
        <s v="EFC"/>
        <n v="266"/>
        <n v="344"/>
        <n v="576"/>
        <n v="321"/>
        <n v="235"/>
        <n v="234"/>
        <s v="ETF-DJ"/>
        <n v="186"/>
        <n v="328"/>
        <s v="VISA_1826_ciel"/>
        <n v="308"/>
        <n v="443"/>
        <n v="178"/>
        <n v="549"/>
        <n v="269"/>
        <n v="196"/>
        <n v="231"/>
        <s v="PPA-Beaudry"/>
        <n v="998541"/>
        <n v="180"/>
        <n v="179"/>
        <n v="547"/>
        <n v="283"/>
        <n v="111"/>
        <n v="109"/>
        <n v="287"/>
        <n v="465"/>
        <n v="532"/>
        <s v="PPA-Bimbo"/>
        <n v="522"/>
        <n v="381"/>
        <n v="182"/>
        <s v="ETF-假定付款"/>
        <n v="198"/>
        <n v="122"/>
        <n v="194"/>
        <n v="506"/>
        <n v="183"/>
        <n v="123"/>
        <n v="309"/>
        <n v="575"/>
        <n v="524"/>
        <n v="124"/>
        <n v="508"/>
        <n v="758"/>
        <n v="358"/>
        <n v="320"/>
        <n v="126"/>
        <n v="331"/>
        <n v="230"/>
        <n v="502"/>
        <n v="268"/>
        <n v="281"/>
        <n v="353"/>
        <n v="305"/>
        <n v="337"/>
        <n v="129"/>
        <n v="425"/>
        <n v="426"/>
        <n v="345"/>
        <n v="228"/>
        <n v="258"/>
        <n v="630"/>
        <n v="264"/>
        <n v="512"/>
        <n v="247"/>
        <n v="541"/>
        <n v="246"/>
        <n v="195"/>
        <n v="232"/>
        <n v="261"/>
        <n v="639"/>
        <n v="379"/>
        <n v="360"/>
        <n v="525"/>
        <n v="125"/>
        <n v="127"/>
        <n v="313"/>
        <n v="452"/>
        <n v="274"/>
        <n v="740"/>
        <n v="433"/>
        <n v="291"/>
        <s v="ETF-Consco"/>
        <n v="213"/>
        <n v="251"/>
        <n v="323"/>
        <n v="427"/>
        <n v="798"/>
        <n v="314"/>
        <n v="862"/>
        <n v="299"/>
        <n v="296"/>
        <n v="211"/>
        <n v="557"/>
        <n v="249"/>
        <n v="457"/>
        <n v="322"/>
        <n v="316"/>
        <n v="995"/>
        <n v="270"/>
        <n v="638"/>
        <n v="455"/>
        <n v="256"/>
        <n v="574"/>
        <n v="376"/>
        <n v="579"/>
        <n v="542"/>
        <n v="217"/>
        <n v="566"/>
        <n v="130"/>
        <s v="Visa_1826_Sleeman"/>
        <n v="612"/>
        <n v="710"/>
        <n v="133"/>
        <n v="252"/>
        <n v="132"/>
        <n v="511"/>
        <n v="536"/>
        <n v="578"/>
        <n v="289"/>
        <n v="219"/>
        <n v="551"/>
        <n v="349"/>
        <n v="537"/>
        <n v="445"/>
        <n v="303"/>
        <n v="475"/>
        <n v="564"/>
        <n v="315"/>
        <n v="253"/>
        <n v="645"/>
        <n v="352"/>
        <n v="429"/>
        <n v="350"/>
        <n v="428"/>
        <n v="271"/>
        <n v="868"/>
        <n v="260"/>
        <n v="544"/>
        <n v="137"/>
        <n v="272"/>
        <n v="380"/>
        <n v="552"/>
        <n v="503"/>
        <s v="ETF-Blangerie Blouin"/>
        <s v="ETF-Canada Bread"/>
        <n v="517"/>
        <n v="286"/>
        <n v="776"/>
        <n v="708"/>
        <n v="138"/>
        <n v="284"/>
        <n v="588"/>
        <n v="411"/>
        <n v="611"/>
        <n v="548"/>
        <n v="624"/>
        <n v="900"/>
        <n v="519"/>
        <n v="577"/>
        <n v="324"/>
        <n v="756"/>
        <n v="759"/>
        <n v="560"/>
        <n v="1000"/>
        <n v="406"/>
        <n v="516"/>
        <n v="846"/>
        <n v="335"/>
        <n v="550"/>
        <n v="715"/>
        <n v="436"/>
        <n v="290"/>
        <n v="597"/>
        <n v="515"/>
        <n v="909"/>
        <n v="450"/>
        <n v="304"/>
        <n v="334"/>
        <n v="845"/>
        <n v="154"/>
        <n v="752"/>
        <n v="650"/>
        <n v="998520"/>
        <n v="998557"/>
        <n v="582"/>
        <n v="765"/>
        <n v="581"/>
        <n v="622"/>
        <n v="586"/>
        <n v="458"/>
        <n v="359"/>
        <n v="998539"/>
        <n v="310"/>
        <n v="587"/>
        <n v="504"/>
        <n v="649"/>
        <n v="140"/>
        <n v="794"/>
        <n v="439"/>
        <n v="585"/>
        <n v="1054"/>
        <n v="647"/>
        <n v="330"/>
        <n v="535"/>
        <n v="755"/>
        <n v="143"/>
        <n v="434"/>
        <n v="456"/>
        <n v="355"/>
        <n v="782"/>
        <s v="RBC转账"/>
        <n v="562"/>
        <n v="510"/>
        <n v="145"/>
        <n v="559"/>
        <n v="520"/>
        <n v="155"/>
        <n v="584"/>
        <n v="144"/>
        <n v="414"/>
        <s v="RBC转账-MS T"/>
        <n v="327"/>
        <n v="332"/>
        <n v="333"/>
        <n v="998550"/>
        <n v="658"/>
        <n v="74"/>
        <n v="538"/>
        <n v="146"/>
        <n v="388"/>
        <n v="521"/>
        <n v="343"/>
        <n v="451"/>
        <n v="148"/>
        <n v="554"/>
        <n v="442"/>
        <n v="533"/>
        <n v="998544"/>
        <n v="583"/>
        <n v="410"/>
        <n v="470"/>
        <n v="147"/>
        <n v="476"/>
        <n v="387"/>
        <n v="626"/>
        <n v="437"/>
        <n v="421"/>
        <n v="386"/>
        <n v="150"/>
        <n v="413"/>
        <n v="998547"/>
        <n v="423"/>
        <n v="415"/>
        <n v="589"/>
        <n v="416"/>
        <n v="417"/>
        <n v="149"/>
        <n v="462"/>
        <n v="418"/>
        <n v="420"/>
        <n v="593"/>
        <n v="151"/>
        <n v="1115"/>
        <n v="469"/>
        <n v="625"/>
        <n v="750"/>
        <n v="556"/>
        <n v="634"/>
        <n v="771"/>
        <n v="998549"/>
        <n v="877"/>
        <n v="702"/>
        <n v="849"/>
        <n v="998551"/>
        <n v="701"/>
        <n v="463"/>
        <n v="732"/>
        <n v="791"/>
        <n v="152"/>
        <n v="998554"/>
        <n v="513"/>
        <n v="863"/>
        <n v="998546"/>
        <n v="763"/>
        <n v="441"/>
        <n v="545"/>
        <n v="775"/>
        <n v="774"/>
        <n v="461"/>
        <n v="468"/>
        <n v="590"/>
        <n v="153"/>
        <n v="531"/>
        <s v="BMO"/>
        <n v="967"/>
        <n v="644"/>
        <n v="998543"/>
        <n v="852"/>
        <n v="449"/>
        <n v="543"/>
        <n v="723"/>
        <n v="655"/>
        <n v="523"/>
        <n v="880"/>
        <n v="716"/>
        <n v="998552"/>
        <n v="781"/>
        <n v="529"/>
        <s v="PPA-CanWide"/>
        <n v="398"/>
        <n v="454"/>
        <n v="623"/>
        <n v="453"/>
        <n v="628"/>
        <n v="595"/>
        <n v="717"/>
        <n v="727"/>
        <n v="796"/>
        <n v="731"/>
        <n v="591"/>
        <n v="399"/>
        <n v="460"/>
        <n v="466"/>
        <n v="505"/>
        <n v="528"/>
        <n v="704"/>
        <n v="472"/>
        <n v="473"/>
        <n v="474"/>
        <n v="390"/>
        <n v="565"/>
        <n v="509"/>
        <n v="872"/>
        <n v="507"/>
        <n v="530"/>
        <n v="657"/>
        <n v="653"/>
        <n v="761"/>
        <n v="514"/>
        <n v="769"/>
        <n v="401"/>
        <n v="400"/>
        <n v="539"/>
        <n v="643"/>
        <n v="601"/>
        <n v="596"/>
        <n v="600"/>
        <n v="751"/>
        <n v="998559"/>
        <n v="563"/>
        <n v="855"/>
        <n v="654"/>
        <n v="848"/>
        <n v="642"/>
        <n v="621"/>
        <n v="540"/>
        <n v="976"/>
        <n v="534"/>
        <n v="403"/>
        <n v="705"/>
        <n v="636"/>
        <n v="635"/>
        <n v="1053"/>
        <n v="1129"/>
        <n v="871"/>
        <n v="553"/>
        <n v="998542"/>
        <n v="903"/>
        <n v="890"/>
        <n v="883"/>
        <n v="779"/>
        <n v="569"/>
        <n v="901"/>
        <n v="407"/>
        <n v="724"/>
        <n v="706"/>
        <n v="570"/>
        <n v="864"/>
        <n v="998538"/>
        <n v="950"/>
        <n v="757"/>
        <n v="998555"/>
        <n v="935"/>
        <n v="648"/>
        <n v="792"/>
        <n v="567"/>
        <n v="568"/>
        <n v="898"/>
        <n v="726"/>
        <n v="772"/>
        <n v="857"/>
        <n v="749"/>
        <n v="885"/>
        <n v="734"/>
        <n v="619"/>
        <n v="998556"/>
        <n v="838"/>
        <n v="998560"/>
        <n v="632"/>
        <n v="784"/>
        <n v="741"/>
        <n v="1078"/>
        <n v="606"/>
        <n v="604"/>
        <n v="998540"/>
        <n v="1069"/>
        <n v="936"/>
        <n v="987"/>
        <n v="998537"/>
        <n v="811"/>
        <n v="629"/>
        <n v="598"/>
        <n v="599"/>
        <n v="609"/>
        <n v="943"/>
        <n v="742"/>
        <n v="640"/>
        <n v="860"/>
        <n v="713"/>
        <n v="157"/>
        <n v="789"/>
        <n v="637"/>
        <n v="617"/>
        <n v="735"/>
        <n v="641"/>
        <n v="652"/>
        <n v="844"/>
        <n v="929"/>
        <n v="607"/>
        <n v="865"/>
        <n v="659"/>
        <n v="656"/>
        <n v="949"/>
        <n v="614"/>
        <n v="970"/>
        <n v="951"/>
        <n v="916"/>
        <n v="725"/>
        <n v="998536"/>
        <n v="1059"/>
        <n v="887"/>
        <n v="788"/>
        <n v="953"/>
        <n v="998558"/>
        <n v="1062"/>
        <n v="911"/>
        <n v="998553"/>
        <n v="961"/>
        <n v="859"/>
        <n v="790"/>
        <n v="728"/>
        <n v="897"/>
        <n v="914"/>
        <n v="926"/>
        <n v="1073"/>
        <n v="964"/>
        <n v="931"/>
        <n v="1087"/>
        <n v="1092"/>
        <n v="847"/>
        <n v="1079"/>
        <n v="922"/>
        <n v="747"/>
        <n v="616"/>
        <n v="912"/>
        <n v="955"/>
        <n v="786"/>
        <n v="618"/>
        <n v="700"/>
        <n v="933"/>
        <n v="1185"/>
        <n v="925"/>
        <n v="928"/>
        <n v="1066"/>
        <n v="874"/>
        <n v="1056"/>
        <n v="858"/>
        <s v="ETF-Tobacco"/>
        <n v="968"/>
        <n v="712"/>
        <n v="780"/>
        <n v="707"/>
        <n v="907"/>
        <n v="709"/>
        <n v="783"/>
        <s v="EFT_Korsmet"/>
        <n v="1057"/>
        <n v="906"/>
        <s v="ETF-korsmet"/>
        <n v="714"/>
        <s v="ETF-Monco"/>
        <n v="851"/>
        <n v="719"/>
        <n v="722"/>
        <n v="873"/>
        <n v="730"/>
        <n v="1060"/>
        <n v="986"/>
        <n v="886"/>
        <n v="1067"/>
        <n v="736"/>
        <n v="899"/>
        <n v="861"/>
        <m/>
        <n v="737"/>
        <n v="739"/>
        <n v="753"/>
        <s v="PPA-Saputo"/>
        <n v="888"/>
        <n v="785"/>
        <n v="744"/>
        <n v="917"/>
        <s v="ETF-Kaima Law"/>
        <n v="748"/>
        <n v="795"/>
        <n v="778"/>
        <n v="812"/>
        <n v="1006"/>
        <n v="884"/>
        <n v="879"/>
        <n v="797"/>
        <n v="1162"/>
        <n v="754"/>
        <n v="760"/>
        <n v="766"/>
        <n v="956"/>
        <n v="954"/>
        <n v="764"/>
        <n v="594"/>
        <n v="1205"/>
        <n v="831"/>
        <n v="1098"/>
        <n v="1156"/>
        <n v="1077"/>
        <n v="1099"/>
        <n v="3002"/>
        <n v="941"/>
        <n v="773"/>
        <n v="1143"/>
        <n v="1157"/>
        <n v="1154"/>
        <n v="1063"/>
        <n v="1074"/>
        <n v="1120"/>
        <n v="919"/>
        <n v="927"/>
        <n v="839"/>
        <n v="768"/>
        <n v="971"/>
        <n v="1127"/>
        <n v="882"/>
        <n v="902"/>
        <n v="975"/>
        <n v="1241"/>
        <n v="920"/>
        <n v="979"/>
        <n v="853"/>
        <n v="946"/>
        <n v="978"/>
        <n v="1070"/>
        <n v="937"/>
        <n v="1122"/>
        <n v="1107"/>
        <n v="984"/>
        <n v="1183"/>
        <n v="1186"/>
        <n v="850"/>
        <n v="813"/>
        <n v="913"/>
        <n v="960"/>
        <n v="932"/>
        <n v="918"/>
        <n v="866"/>
        <n v="1159"/>
        <n v="1019"/>
        <n v="923"/>
        <n v="1199"/>
        <n v="1153"/>
        <n v="870"/>
        <n v="1065"/>
        <n v="1086"/>
        <n v="876"/>
        <n v="1121"/>
        <n v="1174"/>
        <n v="924"/>
        <n v="827"/>
        <n v="988"/>
        <n v="896"/>
        <n v="1104"/>
        <n v="945"/>
        <n v="828"/>
        <n v="1068"/>
        <n v="829"/>
        <n v="830"/>
        <n v="1165"/>
        <n v="942"/>
        <n v="894"/>
        <n v="1204"/>
        <n v="1135"/>
        <n v="904"/>
        <n v="1106"/>
        <n v="1081"/>
        <n v="990"/>
        <n v="891"/>
        <n v="834"/>
        <n v="892"/>
        <n v="963"/>
        <n v="948"/>
        <n v="1071"/>
        <n v="1124"/>
        <n v="910"/>
        <n v="843"/>
        <n v="1180"/>
        <n v="940"/>
        <n v="1141"/>
        <n v="991"/>
        <n v="1076"/>
        <n v="957"/>
        <n v="959"/>
        <n v="965"/>
        <s v="966"/>
        <n v="1116"/>
        <n v="921"/>
        <n v="905"/>
        <n v="1158"/>
        <n v="1147"/>
        <n v="1225"/>
        <n v="1220"/>
        <n v="895"/>
        <n v="1191"/>
        <n v="1197"/>
        <n v="1134"/>
        <n v="1279"/>
        <n v="908"/>
        <n v="841"/>
        <n v="1075"/>
        <n v="1084"/>
        <n v="1039"/>
        <n v="1111"/>
        <n v="1150"/>
        <n v="842"/>
        <n v="1114"/>
        <n v="1140"/>
        <n v="1137"/>
        <n v="939"/>
        <n v="1083"/>
        <n v="1145"/>
        <s v="3008/3009"/>
        <n v="1192"/>
        <n v="1215"/>
        <n v="1128"/>
        <n v="1227"/>
        <n v="1112"/>
        <n v="1148"/>
        <n v="981"/>
        <n v="1007"/>
        <n v="915"/>
        <n v="983"/>
        <n v="1126"/>
        <n v="985"/>
        <n v="992"/>
        <n v="3000"/>
        <n v="938"/>
        <s v="ETF-Midland"/>
        <n v="930"/>
        <n v="1235"/>
        <n v="972"/>
        <n v="994"/>
        <n v="974"/>
        <n v="1182"/>
        <n v="1171"/>
        <n v="1089"/>
        <n v="1133"/>
        <n v="1055"/>
        <n v="1088"/>
        <n v="980"/>
        <n v="1021"/>
        <n v="1003"/>
        <n v="999"/>
        <n v="952"/>
        <n v="1176"/>
        <n v="1002"/>
        <n v="996"/>
        <n v="947"/>
        <n v="1203"/>
        <n v="1090"/>
        <n v="1130"/>
        <n v="997"/>
        <n v="1009"/>
        <n v="3028"/>
        <n v="3027"/>
        <n v="1094"/>
        <n v="1187"/>
        <n v="1132"/>
        <n v="1103"/>
        <n v="982"/>
        <n v="3012"/>
        <n v="1175"/>
        <n v="1195"/>
        <n v="815"/>
        <n v="1004"/>
        <n v="1119"/>
        <n v="1200"/>
        <n v="1207"/>
        <n v="1052"/>
        <n v="1005"/>
        <n v="977"/>
        <n v="3029"/>
        <n v="1242"/>
        <n v="1248"/>
        <n v="1030"/>
        <n v="1161"/>
        <n v="1273"/>
        <n v="1160"/>
        <n v="1051"/>
        <n v="1196"/>
        <n v="1237"/>
        <n v="1082"/>
        <n v="1015"/>
        <n v="1208"/>
        <n v="1213"/>
        <n v="1272"/>
        <n v="3001"/>
        <n v="3025"/>
        <n v="1214"/>
        <n v="1284"/>
        <n v="1138"/>
        <n v="1139"/>
        <n v="1012"/>
        <n v="1008"/>
        <n v="1091"/>
        <n v="1144"/>
        <n v="1085"/>
        <n v="1163"/>
        <n v="1246"/>
        <n v="1101"/>
        <n v="1233"/>
        <n v="1011"/>
        <n v="1018"/>
        <n v="1142"/>
        <n v="1100"/>
        <n v="1298"/>
        <n v="1173"/>
        <n v="1072"/>
        <n v="1229"/>
        <n v="1193"/>
        <n v="1278"/>
        <n v="1264"/>
        <n v="1255"/>
        <n v="1080"/>
        <n v="1224"/>
        <n v="1261"/>
        <n v="1027"/>
        <n v="1181"/>
        <n v="1136"/>
        <n v="1239"/>
        <n v="1014"/>
        <n v="1178"/>
        <n v="1096"/>
        <n v="1016"/>
        <n v="3004"/>
        <n v="989"/>
        <n v="1230"/>
        <n v="3045"/>
        <n v="1189"/>
        <n v="1097"/>
        <n v="1095"/>
        <n v="1259"/>
        <n v="1258"/>
        <n v="1118"/>
        <n v="1169"/>
        <n v="1023"/>
        <n v="1022"/>
        <n v="1102"/>
        <n v="1108"/>
        <n v="1117"/>
        <n v="1105"/>
        <n v="3031"/>
        <n v="1110"/>
        <n v="1155"/>
        <n v="1123"/>
        <n v="1236"/>
        <n v="1179"/>
        <n v="1234"/>
        <n v="3047"/>
        <n v="1131"/>
        <n v="1113"/>
        <n v="1221"/>
        <n v="1166"/>
        <n v="1247"/>
        <n v="1020"/>
        <n v="1295"/>
        <n v="3019"/>
        <n v="3035"/>
        <n v="3010"/>
        <n v="1287"/>
        <n v="1125"/>
        <n v="1244"/>
        <n v="1266"/>
        <n v="1274"/>
        <n v="1222"/>
        <n v="1209"/>
        <n v="1260"/>
        <n v="1226"/>
        <n v="1164"/>
        <n v="1293"/>
        <n v="1024"/>
        <n v="1146"/>
        <n v="1201"/>
        <n v="3005"/>
        <n v="1172"/>
        <n v="1292"/>
        <n v="1151"/>
        <n v="1149"/>
        <n v="1152"/>
        <n v="1061"/>
        <n v="1211"/>
        <n v="1218"/>
        <n v="1028"/>
        <n v="1228"/>
        <n v="1217"/>
        <n v="1033"/>
        <n v="1262"/>
        <n v="1267"/>
        <n v="1249"/>
        <n v="3051"/>
        <n v="1167"/>
        <n v="1032"/>
        <n v="1250"/>
        <n v="1206"/>
        <n v="1168"/>
        <n v="1170"/>
        <n v="1268"/>
        <n v="1026"/>
        <n v="1257"/>
        <n v="1296"/>
        <n v="1177"/>
        <n v="3046"/>
        <n v="1184"/>
        <n v="1190"/>
        <n v="1188"/>
        <n v="1256"/>
        <n v="1198"/>
        <n v="1243"/>
        <n v="1212"/>
        <n v="801"/>
        <n v="1240"/>
        <s v="ETF-Servicelab"/>
        <n v="1286"/>
        <n v="817"/>
        <n v="1202"/>
        <n v="3020"/>
        <s v="Visa_1826_vallee"/>
        <n v="1216"/>
        <n v="1031"/>
        <n v="1210"/>
        <n v="3007"/>
        <n v="1219"/>
        <n v="1223"/>
        <n v="1288"/>
        <n v="1270"/>
        <n v="1238"/>
        <n v="3043"/>
        <n v="3003"/>
        <n v="3039"/>
        <n v="1231"/>
        <n v="3021"/>
        <n v="1040"/>
        <n v="1254"/>
        <n v="1297"/>
        <n v="1232"/>
        <n v="3038"/>
        <n v="3013"/>
        <n v="1034"/>
        <n v="1029"/>
        <s v="PPA-WT"/>
        <n v="1269"/>
        <n v="128"/>
        <n v="1038"/>
        <n v="218"/>
        <n v="240"/>
        <n v="248"/>
        <n v="1245"/>
        <n v="275"/>
        <n v="1050"/>
        <n v="3016"/>
        <n v="3006"/>
        <n v="1263"/>
        <n v="1035"/>
        <n v="3015"/>
        <n v="3014"/>
        <n v="1281"/>
        <n v="3030"/>
        <n v="301"/>
        <n v="3042"/>
        <n v="3018"/>
        <n v="3034"/>
        <n v="1265"/>
        <n v="444"/>
        <n v="501"/>
        <n v="1037"/>
        <n v="1275"/>
        <n v="1049"/>
        <n v="3033"/>
        <n v="3037"/>
        <n v="571"/>
        <n v="1291"/>
        <n v="3024"/>
        <n v="3050"/>
        <n v="1042"/>
        <n v="572"/>
        <n v="651"/>
        <n v="3011"/>
        <n v="615"/>
        <n v="721"/>
        <n v="738"/>
        <n v="3017"/>
        <n v="3040"/>
        <n v="3032"/>
        <n v="762"/>
        <n v="793"/>
        <n v="1044"/>
        <n v="3023"/>
        <n v="3022"/>
        <n v="878"/>
        <n v="835"/>
        <s v="RBC转账-Wah"/>
        <n v="1045"/>
        <s v="ETF-Wah"/>
        <n v="1048"/>
        <n v="3048"/>
        <n v="3100"/>
        <n v="0" u="1"/>
        <n v="4606" u="1"/>
        <n v="4612" u="1"/>
        <n v="4630" u="1"/>
        <n v="4634" u="1"/>
        <n v="4958" u="1"/>
        <n v="4555" u="1"/>
        <n v="4598" u="1"/>
      </sharedItems>
    </cacheField>
    <cacheField name="实际支付金额" numFmtId="2">
      <sharedItems containsBlank="1" containsNumber="1" containsMixedTypes="1" count="3148">
        <n v="13050.75"/>
        <n v="31502.37"/>
        <n v="30000"/>
        <n v="24765.42"/>
        <n v="6285.78"/>
        <n v="1729.42"/>
        <n v="-770.8"/>
        <n v="9248.8"/>
        <n v="2477.98"/>
        <n v="6780"/>
        <n v="9268.45"/>
        <n v="20000"/>
        <n v="8560.01"/>
        <n v="7889.37"/>
        <n v="28230.5"/>
        <n v="4862.99"/>
        <n v="4921.93"/>
        <n v="8580.18"/>
        <n v="13174.23"/>
        <n v="8951.75"/>
        <n v="8938.92"/>
        <n v="2350.03"/>
        <n v="1127.28"/>
        <n v="4699"/>
        <n v="9955.6"/>
        <n v="5021.02"/>
        <n v="1402"/>
        <n v="2268.9"/>
        <n v="10282.25"/>
        <n v="1020"/>
        <n v="795"/>
        <n v="7514.9"/>
        <n v="8763"/>
        <n v="1625.7"/>
        <n v="1816"/>
        <n v="1469"/>
        <n v="6464.63"/>
        <n v="10881.85"/>
        <n v="2867.94"/>
        <n v="3387.41"/>
        <n v="5753.85"/>
        <n v="4807.06"/>
        <n v="1034.7"/>
        <n v="2019"/>
        <n v="2342"/>
        <n v="877.5"/>
        <n v="749"/>
        <n v="900"/>
        <n v="19396.4"/>
        <n v="813.05"/>
        <n v="502.5"/>
        <n v="1608.29"/>
        <n v="260"/>
        <n v="10608.19"/>
        <n v="6372.58"/>
        <n v="8171.94"/>
        <n v="90"/>
        <n v="1467.92"/>
        <n v="12036.7"/>
        <n v="5448.9"/>
        <n v="5123.94"/>
        <n v="638.4"/>
        <n v="684"/>
        <n v="1205"/>
        <n v="3645.64"/>
        <n v="4923.95"/>
        <n v="957.61"/>
        <n v="4936.06"/>
        <n v="7630.3"/>
        <n v="2310"/>
        <n v="607.32"/>
        <n v="725"/>
        <n v="9158"/>
        <n v="39514.4"/>
        <n v="1433.43"/>
        <n v="70.98"/>
        <n v="8087.46"/>
        <n v="1641.6"/>
        <n v="12029.28"/>
        <n v="6185.66"/>
        <n v="7647.78"/>
        <n v="1775"/>
        <n v="5180"/>
        <n v="7867.22"/>
        <n v="1893"/>
        <n v="10870"/>
        <n v="8070.15"/>
        <n v="510"/>
        <n v="2140"/>
        <n v="2351"/>
        <n v="1964.82"/>
        <n v="1282.21"/>
        <n v="1097.95"/>
        <n v="5932"/>
        <n v="4818.06"/>
        <n v="10649"/>
        <n v="7827.42"/>
        <n v="3207.09"/>
        <n v="1654.71"/>
        <n v="5252.01"/>
        <n v="11784.34"/>
        <n v="16276.71"/>
        <n v="612.2"/>
        <n v="564.34"/>
        <n v="4866"/>
        <n v="19093.52"/>
        <n v="2550.49"/>
        <n v="2669.88"/>
        <n v="7104.44"/>
        <n v="6700"/>
        <n v="5867.15"/>
        <n v="4842.21"/>
        <n v="1740.2"/>
        <n v="2294"/>
        <n v="-76.38"/>
        <n v="-574.75"/>
        <n v="2065.71"/>
        <n v="195"/>
        <n v="765"/>
        <n v="31.04"/>
        <n v="92"/>
        <n v="9232.61"/>
        <n v="432.85"/>
        <n v="14721.07"/>
        <n v="2046.89"/>
        <n v="2186.32"/>
        <n v="4839.29"/>
        <n v="389.07"/>
        <n v="955.07"/>
        <n v="3295.05"/>
        <n v="0"/>
        <n v="1300.54"/>
        <n v="733"/>
        <n v="140"/>
        <n v="5669.08"/>
        <n v="5314"/>
        <n v="-500"/>
        <n v="3024"/>
        <n v="15645.3"/>
        <n v="1162.55"/>
        <n v="3987.76"/>
        <n v="5789.17"/>
        <n v="2278.64"/>
        <n v="3988"/>
        <n v="22725.1"/>
        <n v="1008.77"/>
        <n v="6042.93"/>
        <n v="4748"/>
        <n v="6381"/>
        <n v="11692.9"/>
        <n v="4859"/>
        <n v="4143.49"/>
        <n v="1296"/>
        <n v="1569.75"/>
        <n v="1671"/>
        <n v="9203.49"/>
        <n v="8000"/>
        <n v="1300"/>
        <n v="4597"/>
        <n v="5856"/>
        <n v="804"/>
        <n v="2568.42"/>
        <n v="2131.34"/>
        <n v="150.86"/>
        <n v="2200"/>
        <n v="2065.3"/>
        <n v="2029.43"/>
        <n v="372.52"/>
        <n v="5893"/>
        <n v="3328.91"/>
        <n v="3465"/>
        <n v="749.25"/>
        <n v="1793.52"/>
        <n v="-164.51"/>
        <n v="765.36"/>
        <n v="-92.33"/>
        <n v="-292"/>
        <n v="-464"/>
        <n v="711.9"/>
        <n v="709.34"/>
        <n v="15061.6"/>
        <n v="11059"/>
        <n v="2175.59"/>
        <n v="2900.23"/>
        <n v="3077.32"/>
        <n v="2488"/>
        <n v="2050.29"/>
        <n v="4656"/>
        <n v="8395.2"/>
        <n v="10625.88"/>
        <n v="9770"/>
        <n v="2159.23"/>
        <n v="8357.13"/>
        <n v="10401.26"/>
        <n v="744"/>
        <n v="1530"/>
        <n v="679.83"/>
        <n v="2935.95"/>
        <n v="3868.98"/>
        <n v="3567.05"/>
        <n v="819"/>
        <n v="2600.75"/>
        <n v="743"/>
        <n v="170"/>
        <n v="3734.8"/>
        <n v="1638"/>
        <n v="2709.59"/>
        <n v="1477.95"/>
        <n v="3651"/>
        <n v="5501.5"/>
        <n v="840"/>
        <n v="9310"/>
        <n v="750"/>
        <n v="2357.8"/>
        <n v="2217.76"/>
        <n v="4225"/>
        <n v="2351.5"/>
        <n v="6098.2"/>
        <n v="1399"/>
        <n v="-47.45"/>
        <n v="1255.89"/>
        <n v="38401.07"/>
        <n v="727.29"/>
        <n v="7182.5"/>
        <n v="2981"/>
        <n v="4041.71"/>
        <n v="-42.84"/>
        <n v="-686"/>
        <n v="5855.16"/>
        <n v="20150.4"/>
        <n v="21958.7"/>
        <n v="10295.88"/>
        <n v="2213.4"/>
        <n v="384.48"/>
        <n v="1936.62"/>
        <n v="8297.85"/>
        <n v="1872.5"/>
        <n v="6024.2"/>
        <n v="550"/>
        <n v="7210.48"/>
        <n v="1180.65"/>
        <n v="284.1"/>
        <n v="1919.88"/>
        <n v="5639.25"/>
        <n v="11456.4"/>
        <n v="1998"/>
        <n v="2991.02"/>
        <n v="2611.89"/>
        <n v="123"/>
        <n v="1143.67"/>
        <n v="1830.6"/>
        <n v="2888.45"/>
        <n v="98.06"/>
        <n v="3390"/>
        <n v="662.37"/>
        <n v="1616.87"/>
        <n v="-115.07"/>
        <n v="773.97"/>
        <n v="800"/>
        <n v="1872"/>
        <n v="2328.96"/>
        <n v="2571.5"/>
        <n v="12728.54"/>
        <n v="4991.6"/>
        <n v="9315.45"/>
        <n v="841.5"/>
        <n v="2340.53"/>
        <n v="1299.5"/>
        <n v="5271.77"/>
        <n v="6.4"/>
        <n v="2574.84"/>
        <n v="7633.84"/>
        <n v="9438.45"/>
        <n v="4432"/>
        <n v="9758.8"/>
        <n v="7335.94"/>
        <n v="16731.8"/>
        <n v="285"/>
        <n v="1023"/>
        <n v="1311"/>
        <n v="4757"/>
        <n v="138"/>
        <n v="192.98"/>
        <n v="5545.6"/>
        <n v="4503"/>
        <n v="405.45"/>
        <n v="-134.21"/>
        <n v="1110.8"/>
        <n v="5700"/>
        <n v="2798"/>
        <n v="5165.2"/>
        <n v="8104.64"/>
        <n v="20885"/>
        <n v="10718"/>
        <n v="2880"/>
        <n v="5337"/>
        <n v="2847"/>
        <n v="1475.45"/>
        <n v="4129.3"/>
        <n v="1632"/>
        <n v="48.29"/>
        <n v="703.64"/>
        <n v="8210.78"/>
        <n v="702"/>
        <n v="2192"/>
        <n v="4059.04"/>
        <n v="498.15"/>
        <n v="1662.35"/>
        <n v="-133.8"/>
        <n v="4064.2"/>
        <n v="2112.8"/>
        <n v="2152.2"/>
        <n v="2263.38"/>
        <n v="625.59"/>
        <n v="12809.06"/>
        <n v="292.37"/>
        <n v="9645.3"/>
        <n v="210"/>
        <n v="32046"/>
        <n v="1541.6"/>
        <n v="928"/>
        <n v="5073.52"/>
        <n v="16805.76"/>
        <n v="1064"/>
        <n v="300"/>
        <n v="1975.81"/>
        <n v="3105"/>
        <n v="4005.46"/>
        <n v="155.22"/>
        <n v="6548.26"/>
        <n v="14590.2"/>
        <n v="11604"/>
        <n v="2158"/>
        <n v="1743"/>
        <n v="2705.47"/>
        <n v="5792.6"/>
        <n v="3690.99"/>
        <n v="1315.39"/>
        <n v="-33.7"/>
        <n v="606.07"/>
        <n v="1494.9"/>
        <n v="5302"/>
        <n v="37890.58"/>
        <n v="745.04"/>
        <n v="3893.72"/>
        <n v="90.52"/>
        <n v="2692.11"/>
        <n v="2956.08"/>
        <n v="4395"/>
        <n v="4742"/>
        <n v="6423.28"/>
        <n v="706.74"/>
        <n v="760"/>
        <n v="759.6"/>
        <n v="-38.29"/>
        <n v="4695.84"/>
        <n v="15989.5"/>
        <n v="2407"/>
        <n v="1246"/>
        <n v="2184"/>
        <n v="-481"/>
        <n v="-409"/>
        <n v="4251.62"/>
        <n v="706.17"/>
        <n v="7872.08"/>
        <n v="25869.58"/>
        <n v="2554"/>
        <n v="4489"/>
        <n v="3884"/>
        <n v="2745.75"/>
        <n v="15869.29"/>
        <n v="5480"/>
        <n v="420"/>
        <n v="-90.24"/>
        <n v="5027"/>
        <n v="13000"/>
        <n v="2764.56"/>
        <n v="2029.22"/>
        <n v="-290"/>
        <n v="-249"/>
        <n v="7"/>
        <n v="1400.85"/>
        <n v="-905"/>
        <n v="3573.38"/>
        <n v="12057.16"/>
        <n v="5793"/>
        <n v="5097.5"/>
        <n v="3048.1"/>
        <n v="5218.56"/>
        <n v="11551.2"/>
        <n v="2974.23"/>
        <n v="2236.72"/>
        <n v="1882.41"/>
        <n v="52.8"/>
        <n v="-98.51"/>
        <n v="4628"/>
        <n v="827.82"/>
        <n v="2288"/>
        <n v="1862.3"/>
        <n v="2479.95"/>
        <n v="3293"/>
        <n v="517.3"/>
        <n v="4009.24"/>
        <n v="685.59"/>
        <n v="3637.5"/>
        <n v="7157.29"/>
        <n v="-48.26"/>
        <n v="3451.8"/>
        <n v="13532.73"/>
        <n v="398.12"/>
        <n v="10996.36"/>
        <n v="5563"/>
        <n v="659.49"/>
        <n v="6381.73"/>
        <n v="1554.13"/>
        <n v="581.5"/>
        <n v="1580.24"/>
        <n v="6597.21"/>
        <n v="666"/>
        <n v="1521.85"/>
        <n v="4796.5"/>
        <n v="394.84"/>
        <n v="2484.66"/>
        <n v="-110.06"/>
        <n v="14194.52"/>
        <n v="2000"/>
        <n v="2735"/>
        <n v="520.8"/>
        <n v="90.51"/>
        <n v="1199.48"/>
        <n v="-20"/>
        <n v="4622.66"/>
        <n v="3250"/>
        <n v="3427"/>
        <n v="5962.5"/>
        <n v="342"/>
        <n v="10315.01"/>
        <n v="482.41"/>
        <n v="-93.73"/>
        <n v="4590.4"/>
        <n v="3251.64"/>
        <n v="5162.31"/>
        <n v="4204"/>
        <n v="1255.35"/>
        <n v="1900"/>
        <n v="5597"/>
        <n v="4407.75"/>
        <n v="23053.8"/>
        <n v="4783"/>
        <n v="2874.78"/>
        <n v="2062.3"/>
        <n v="6078"/>
        <n v="3328"/>
        <n v="2318"/>
        <n v="3066.7"/>
        <n v="5393"/>
        <n v="1883.2"/>
        <n v="2369.19"/>
        <n v="2300.63"/>
        <n v="6985.5"/>
        <n v="3060.04"/>
        <n v="30.17"/>
        <n v="8360.96"/>
        <n v="4061.93"/>
        <n v="565"/>
        <n v="4100.1"/>
        <n v="2226.31"/>
        <n v="4910"/>
        <n v="2166.34"/>
        <n v="1843.62"/>
        <n v="894"/>
        <n v="5724.57"/>
        <n v="8642.5"/>
        <n v="696"/>
        <n v="2617.25"/>
        <n v="380"/>
        <n v="240"/>
        <n v="1138"/>
        <n v="500"/>
        <n v="757"/>
        <n v="4867"/>
        <n v="15654.58"/>
        <n v="-384"/>
        <n v="4786"/>
        <n v="-91"/>
        <n v="-299"/>
        <n v="6336.78"/>
        <n v="-126"/>
        <n v="203.41"/>
        <n v="1297.17"/>
        <n v="1829.8"/>
        <n v="10860.53"/>
        <n v="-91.8"/>
        <n v="1130.3"/>
        <n v="2096.04"/>
        <n v="1423.8"/>
        <n v="3324.3"/>
        <n v="777.03"/>
        <n v="5140.4"/>
        <n v="4562.9"/>
        <n v="2181.94"/>
        <n v="58"/>
        <n v="1050.32"/>
        <n v="5282.98"/>
        <n v="3468.42"/>
        <n v="-21.54"/>
        <n v="7290.55"/>
        <n v="820.94"/>
        <n v="544"/>
        <n v="14123.6"/>
        <n v="24399.64"/>
        <n v="656.32"/>
        <n v="47.88"/>
        <n v="6788"/>
        <n v="203.2"/>
        <n v="1721.85"/>
        <n v="4381.5"/>
        <n v="-278"/>
        <n v="367.36"/>
        <n v="10727.98"/>
        <n v="3141.97"/>
        <n v="756.38"/>
        <n v="13743.54"/>
        <n v="2874"/>
        <n v="455.97"/>
        <n v="334.81"/>
        <n v="1529.2"/>
        <n v="5203.66"/>
        <n v="10283"/>
        <n v="8624.78"/>
        <n v="3798.5"/>
        <n v="2124.54"/>
        <n v="3343.28"/>
        <n v="3686.41"/>
        <n v="352"/>
        <n v="6036.51"/>
        <n v="5540.09"/>
        <n v="14711.06"/>
        <n v="4186.25"/>
        <n v="2348.1"/>
        <n v="586"/>
        <n v="2956.17"/>
        <n v="5085.5"/>
        <n v="248.72"/>
        <n v="5000"/>
        <n v="40931.92"/>
        <n v="1347.37"/>
        <n v="2919"/>
        <n v="-123.24"/>
        <n v="3155.93"/>
        <n v="4744"/>
        <n v="15181.26"/>
        <n v="95.76"/>
        <n v="3120"/>
        <n v="446"/>
        <n v="270"/>
        <n v="12152.2"/>
        <n v="3362.82"/>
        <n v="2006"/>
        <n v="1904.8"/>
        <n v="5570.22"/>
        <n v="-297.87"/>
        <n v="698.75"/>
        <n v="54.24"/>
        <n v="17.95"/>
        <n v="3115.5"/>
        <n v="2203.4"/>
        <n v="1261.71"/>
        <n v="524.1"/>
        <n v="5026.06"/>
        <n v="4800"/>
        <n v="1071"/>
        <n v="8071"/>
        <n v="2600.52"/>
        <n v="102.12"/>
        <n v="14588.68"/>
        <n v="450.73"/>
        <n v="593.25"/>
        <n v="2800.34"/>
        <n v="7908.12"/>
        <n v="1268"/>
        <n v="115.68"/>
        <n v="1120.76"/>
        <n v="2165.27"/>
        <n v="2480"/>
        <n v="675.83"/>
        <n v="3065.12"/>
        <n v="1062"/>
        <n v="810"/>
        <n v="17813.24"/>
        <n v="10341"/>
        <n v="1401.18"/>
        <n v="4774.8"/>
        <n v="4943"/>
        <n v="-40.88"/>
        <n v="-1790.68"/>
        <n v="-409.8"/>
        <n v="5614.9"/>
        <n v="393"/>
        <n v="9240"/>
        <n v="1890"/>
        <n v="-550"/>
        <n v="2951.91"/>
        <n v="5110.6"/>
        <n v="-34"/>
        <n v="-22.93"/>
        <n v="1687.8"/>
        <n v="175.95"/>
        <n v="143.31"/>
        <n v="211.25"/>
        <n v="3671.25"/>
        <n v="2738"/>
        <n v="984.8"/>
        <n v="2646.89"/>
        <n v="993.38"/>
        <n v="983.39"/>
        <n v="2838"/>
        <n v="1849.19"/>
        <n v="4997"/>
        <n v="10354.4"/>
        <n v="211.23"/>
        <n v="3541.2"/>
        <n v="1200.06"/>
        <n v="1562"/>
        <n v="4632"/>
        <n v="1292.2"/>
        <n v="558.2"/>
        <n v="-304"/>
        <n v="3421"/>
        <n v="-69"/>
        <n v="674.44"/>
        <n v="-171.49"/>
        <n v="632.96"/>
        <n v="-175.67"/>
        <n v="-74.58"/>
        <n v="5113.75"/>
        <n v="20829.47"/>
        <n v="2732.39"/>
        <n v="4179"/>
        <n v="3761"/>
        <n v="2359"/>
        <n v="1772.33"/>
        <n v="3267"/>
        <n v="629.36"/>
        <n v="954.4"/>
        <n v="45.26"/>
        <n v="5256.29"/>
        <n v="2629"/>
        <n v="4490"/>
        <n v="2339.68"/>
        <n v="-360"/>
        <n v="-32.11"/>
        <n v="898"/>
        <n v="15654.26"/>
        <n v="674.61"/>
        <n v="5152"/>
        <n v="675"/>
        <n v="5460.12"/>
        <n v="5191.33"/>
        <n v="11551.41"/>
        <n v="1771.95"/>
        <n v="-115"/>
        <n v="-320"/>
        <n v="12389.14"/>
        <n v="2652.32"/>
        <n v="447.46"/>
        <n v="3459.47"/>
        <n v="18972.2"/>
        <n v="720"/>
        <n v="8464.95"/>
        <n v="960"/>
        <n v="4280"/>
        <n v="11506.45"/>
        <n v="3353.1"/>
        <n v="2701.91"/>
        <n v="156"/>
        <n v="-14.16"/>
        <n v="660"/>
        <n v="2534"/>
        <n v="620"/>
        <n v="5273.03"/>
        <n v="1816.95"/>
        <n v="3936"/>
        <n v="1182.9"/>
        <n v="142.5"/>
        <n v="2419.95"/>
        <n v="1754.46"/>
        <n v="3125"/>
        <n v="231"/>
        <n v="-1000"/>
        <n v="8107"/>
        <n v="1444.52"/>
        <n v="2869.7"/>
        <n v="353.78"/>
        <n v="3308.38"/>
        <n v="33.9"/>
        <n v="81.36"/>
        <n v="-50.65"/>
        <n v="6840.9"/>
        <n v="1185.96"/>
        <n v="680.61"/>
        <n v="163.66"/>
        <n v="654.5"/>
        <n v="19955.62"/>
        <n v="102.72"/>
        <n v="1024"/>
        <n v="1096.61"/>
        <n v="3145.42"/>
        <n v="-52.64"/>
        <n v="445.12"/>
        <n v="2628.5"/>
        <n v="59"/>
        <n v="110"/>
        <n v="24862.63"/>
        <n v="1141"/>
        <n v="5782.7"/>
        <n v="793.2"/>
        <n v="2113"/>
        <n v="1040.4"/>
        <n v="487.27"/>
        <n v="2876.36"/>
        <n v="1779.6"/>
        <n v="3440"/>
        <n v="1860"/>
        <n v="1260"/>
        <n v="-72.79"/>
        <n v="689.39"/>
        <n v="4567.4"/>
        <n v="1672"/>
        <n v="-294.93"/>
        <n v="1442.55"/>
        <n v="360"/>
        <n v="443.24"/>
        <n v="18784.01"/>
        <n v="592.5"/>
        <n v="1424.27"/>
        <n v="1480"/>
        <n v="-82.16"/>
        <n v="3206.12"/>
        <n v="375"/>
        <n v="2394"/>
        <n v="122.04"/>
        <n v="1434.5"/>
        <n v="5741.62"/>
        <n v="1182.84"/>
        <n v="1315.9"/>
        <n v="5863.73"/>
        <n v="114.1"/>
        <n v="286.61"/>
        <n v="3167.85"/>
        <n v="-86"/>
        <n v="-450"/>
        <n v="-58"/>
        <n v="1369.33"/>
        <n v="666.08"/>
        <n v="-22"/>
        <n v="6068"/>
        <n v="2335.5"/>
        <n v="6606.86"/>
        <n v="2889.8"/>
        <n v="4697.9"/>
        <n v="-98.71"/>
        <n v="683.22"/>
        <n v="4088.33"/>
        <n v="120"/>
        <n v="768.95"/>
        <n v="950.26"/>
        <n v="3900"/>
        <n v="594.07"/>
        <n v="-113.38"/>
        <n v="4066.92"/>
        <n v="1512"/>
        <n v="8190.2"/>
        <n v="3300.84"/>
        <n v="2091.28"/>
        <n v="93.36"/>
        <n v="3055.45"/>
        <n v="640"/>
        <n v="1240"/>
        <n v="1728.54"/>
        <n v="4328"/>
        <n v="-123"/>
        <n v="-81.76"/>
        <n v="717.12"/>
        <n v="1192"/>
        <n v="2767"/>
        <n v="2524.5"/>
        <n v="653.32"/>
        <n v="-142.79"/>
        <n v="383.5"/>
        <n v="1320"/>
        <n v="-110"/>
        <n v="-106.2"/>
        <n v="739.54"/>
        <n v="2965.28"/>
        <n v="1278"/>
        <n v="16492.14"/>
        <n v="-192"/>
        <n v="489.99"/>
        <n v="3138"/>
        <n v="438.98"/>
        <n v="7853.6"/>
        <n v="1492.39"/>
        <n v="-33.9"/>
        <n v="3193.09"/>
        <n v="17991.31"/>
        <n v="4267.5"/>
        <n v="989"/>
        <n v="5392"/>
        <n v="-6336.78"/>
        <n v="1223"/>
        <n v="452.5"/>
        <n v="3581.15"/>
        <n v="990"/>
        <n v="1623.5"/>
        <n v="3787.93"/>
        <n v="1100"/>
        <n v="3730"/>
        <n v="1561.5"/>
        <n v="7326.07"/>
        <n v="1300.38"/>
        <n v="-110.49"/>
        <n v="509.53"/>
        <n v="3705.75"/>
        <n v="1948"/>
        <n v="2378"/>
        <n v="1035.55"/>
        <n v="7929.3"/>
        <n v="13616.18"/>
        <n v="820.38"/>
        <n v="4124.62"/>
        <n v="3989.35"/>
        <n v="1758.1"/>
        <n v="638.33"/>
        <n v="905.67"/>
        <n v="2757"/>
        <n v="2040"/>
        <n v="236.75"/>
        <n v="2243.1"/>
        <n v="-131.02"/>
        <n v="4588.5"/>
        <n v="4889.5"/>
        <n v="1905.9"/>
        <n v="2060"/>
        <n v="832.28"/>
        <n v="3000"/>
        <n v="5934"/>
        <n v="3005.65"/>
        <n v="1580"/>
        <n v="817.7"/>
        <n v="-411"/>
        <n v="-6"/>
        <n v="-4"/>
        <n v="46.68"/>
        <n v="691.39"/>
        <n v="-25.33"/>
        <n v="1235.39"/>
        <n v="4"/>
        <n v="1353.5"/>
        <n v="2865"/>
        <n v="9964.89"/>
        <n v="-234"/>
        <n v="1653.79"/>
        <n v="3548.2"/>
        <n v="1135.73"/>
        <n v="1415.43"/>
        <n v="1728"/>
        <n v="1112.41"/>
        <n v="33.06"/>
        <n v="20832.2"/>
        <n v="2484"/>
        <n v="20.74"/>
        <n v="4261"/>
        <n v="545"/>
        <n v="650"/>
        <n v="-244"/>
        <n v="-92"/>
        <n v="4874.24"/>
        <n v="3425.5"/>
        <n v="8173.1"/>
        <n v="1736.1"/>
        <n v="-298.37"/>
        <n v="-580.98"/>
        <n v="703.56"/>
        <n v="-82.56"/>
        <n v="2916.8"/>
        <n v="9826.82"/>
        <n v="3720"/>
        <n v="22221.51"/>
        <n v="4213"/>
        <n v="820.3"/>
        <n v="880.69"/>
        <n v="1830"/>
        <n v="2275.06"/>
        <n v="7983.61"/>
        <n v="600.66"/>
        <n v="-1180"/>
        <n v="2699.93"/>
        <n v="1339"/>
        <n v="2633"/>
        <n v="735"/>
        <n v="1645"/>
        <n v="2166.49"/>
        <n v="4025.02"/>
        <n v="3189"/>
        <n v="1364.75"/>
        <n v="692.39"/>
        <n v="-1288"/>
        <n v="820"/>
        <n v="5613"/>
        <n v="-40"/>
        <n v="-80"/>
        <n v="1758.5"/>
        <n v="1080"/>
        <n v="531"/>
        <n v="1773"/>
        <n v="1685.69"/>
        <n v="4289.97"/>
        <n v="1623.13"/>
        <n v="6788.32"/>
        <n v="1575"/>
        <n v="180.36"/>
        <n v="756.02"/>
        <n v="1710.4"/>
        <n v="3635"/>
        <n v="907.56"/>
        <n v="2269.9"/>
        <n v="-41.87"/>
        <n v="23.73"/>
        <n v="3887"/>
        <n v="9443"/>
        <n v="2589.8"/>
        <n v="597.6"/>
        <n v="7056.44"/>
        <n v="799.08"/>
        <n v="2072.5"/>
        <n v="2921.1"/>
        <n v="3078.53"/>
        <n v="984.82"/>
        <n v="8422.2"/>
        <n v="11665.95"/>
        <n v="1303.56"/>
        <n v="2550"/>
        <n v="-130"/>
        <n v="67"/>
        <n v="-298"/>
        <n v="-264"/>
        <n v="-95.5"/>
        <n v="16117.6"/>
        <n v="1742.52"/>
        <n v="983"/>
        <n v="1267"/>
        <n v="2185.51"/>
        <n v="3848.09"/>
        <n v="1975.66"/>
        <n v="3115"/>
        <n v="2770.06"/>
        <n v="2120.75"/>
        <n v="-176"/>
        <n v="2776.5"/>
        <n v="1876.3"/>
        <n v="1241.83"/>
        <n v="2215.58"/>
        <n v="159"/>
        <n v="4283.5"/>
        <n v="1248"/>
        <n v="19492.08"/>
        <n v="2531"/>
        <n v="2706.5"/>
        <n v="344"/>
        <n v="349.5"/>
        <n v="344.05"/>
        <n v="150"/>
        <n v="18152.18"/>
        <n v="-719"/>
        <n v="-60"/>
        <n v="-25"/>
        <n v="1795.11"/>
        <n v="131.98"/>
        <n v="2841"/>
        <n v="-400"/>
        <n v="-521"/>
        <n v="-402.05"/>
        <n v="10000"/>
        <n v="1813.8"/>
        <n v="9897.06"/>
        <n v="1438.3"/>
        <n v="-307"/>
        <n v="1440.55"/>
        <n v="1627"/>
        <n v="1273.88"/>
        <n v="6521.89"/>
        <n v="-50"/>
        <n v="3381"/>
        <n v="4030"/>
        <n v="1881"/>
        <n v="2928.5"/>
        <n v="2934.16"/>
        <n v="852.59"/>
        <n v="-66"/>
        <n v="4874.5"/>
        <n v="6270"/>
        <n v="4570.75"/>
        <n v="-109"/>
        <n v="6379.75"/>
        <n v="2529.9"/>
        <n v="975.71"/>
        <n v="440"/>
        <n v="115.5"/>
        <n v="4147"/>
        <n v="458"/>
        <n v="679.59"/>
        <n v="958.19"/>
        <n v="1322"/>
        <n v="3039.2"/>
        <n v="2374.13"/>
        <n v="2751.05"/>
        <n v="645.1"/>
        <n v="707.88"/>
        <n v="15244.94"/>
        <n v="-1904"/>
        <n v="-492"/>
        <n v="2086.25"/>
        <n v="-72.75"/>
        <n v="2487.25"/>
        <n v="1789"/>
        <n v="943.62"/>
        <n v="-74.75"/>
        <n v="2693.75"/>
        <n v="3754"/>
        <n v="-104.5"/>
        <n v="9119.5"/>
        <n v="-3548.2"/>
        <n v="5773.8"/>
        <n v="820.05"/>
        <n v="2805.66"/>
        <n v="1355"/>
        <n v="15660.87"/>
        <n v="3662"/>
        <n v="5761"/>
        <n v="788.01"/>
        <n v="540"/>
        <n v="4179.4"/>
        <n v="2947.75"/>
        <n v="1818"/>
        <n v="2330.51"/>
        <n v="-676.05"/>
        <n v="-490"/>
        <n v="2145.25"/>
        <n v="14406.87"/>
        <n v="665.32"/>
        <n v="11775"/>
        <n v="9037.84"/>
        <n v="19275.71"/>
        <n v="-482.5"/>
        <n v="2956"/>
        <n v="5296"/>
        <n v="3496.82"/>
        <n v="5008.6"/>
        <n v="3002.41"/>
        <n v="1425.56"/>
        <n v="1605.53"/>
        <n v="12134.07"/>
        <n v="4904.03"/>
        <n v="2255"/>
        <n v="8120.65"/>
        <n v="6534.5"/>
        <n v="632"/>
        <n v="2918"/>
        <n v="946.98"/>
        <n v="714"/>
        <n v="264"/>
        <n v="6561.24"/>
        <n v="460.8"/>
        <n v="-363"/>
        <n v="-402"/>
        <n v="-262"/>
        <n v="3487.25"/>
        <n v="1491.35"/>
        <n v="3860.67"/>
        <n v="1123.15"/>
        <n v="4351"/>
        <n v="6046.5"/>
        <n v="5692"/>
        <n v="198"/>
        <n v="4599"/>
        <n v="5540.29"/>
        <n v="5680"/>
        <n v="1432.48"/>
        <n v="2379.75"/>
        <n v="-35.5"/>
        <n v="3357.25"/>
        <n v="1672.1"/>
        <n v="10079"/>
        <n v="-120"/>
        <n v="1152"/>
        <n v="5860.01"/>
        <n v="2328"/>
        <n v="410"/>
        <n v="3215"/>
        <n v="6898.5"/>
        <n v="-398"/>
        <n v="2726.5"/>
        <n v="-45.5"/>
        <n v="2808.12"/>
        <n v="11725.33"/>
        <n v="-150"/>
        <n v="2778"/>
        <n v="595"/>
        <n v="1034"/>
        <n v="2673"/>
        <n v="1600"/>
        <n v="2136.8"/>
        <n v="4000"/>
        <n v="855"/>
        <n v="2119"/>
        <n v="31.5"/>
        <n v="57.49"/>
        <n v="722.5"/>
        <n v="1344"/>
        <n v="7930.44"/>
        <n v="4827"/>
        <n v="5759"/>
        <n v="4472.38"/>
        <n v="2581.74"/>
        <n v="-427"/>
        <n v="-595"/>
        <n v="-175"/>
        <n v="-246"/>
        <n v="3553.5"/>
        <n v="5672.7"/>
        <n v="2108.5"/>
        <n v="1659.21"/>
        <n v="382"/>
        <n v="2519"/>
        <n v="561.9"/>
        <n v="1742"/>
        <n v="3116.75"/>
        <n v="1590.65"/>
        <n v="4420"/>
        <n v="9336"/>
        <n v="3872"/>
        <n v="681"/>
        <n v="2756"/>
        <n v="6407.2"/>
        <n v="8303.31"/>
        <n v="2159.9"/>
        <n v="3259"/>
        <n v="700.7"/>
        <n v="5457.79"/>
        <n v="9991.25"/>
        <n v="633.6"/>
        <n v="290"/>
        <n v="-19.5"/>
        <n v="3878.5"/>
        <n v="876.96"/>
        <n v="1826"/>
        <n v="-59.5"/>
        <n v="340"/>
        <n v="19220.15"/>
        <n v="-330"/>
        <n v="2525.5"/>
        <n v="3940.5"/>
        <n v="3614"/>
        <n v="4888.19"/>
        <n v="2264.42"/>
        <n v="1474.17"/>
        <n v="6849.5"/>
        <n v="1294.15"/>
        <n v="1617.3"/>
        <n v="78.66"/>
        <n v="2705.67"/>
        <n v="2149.88"/>
        <n v="2769.79"/>
        <n v="5019.74"/>
        <n v="3611.5"/>
        <n v="57.5"/>
        <n v="-59"/>
        <n v="2829.75"/>
        <n v="-38.5"/>
        <n v="3160"/>
        <n v="-1230"/>
        <n v="-639.82"/>
        <n v="1022.94"/>
        <n v="-2677.92"/>
        <n v="1338.4"/>
        <n v="2605.5"/>
        <n v="-102"/>
        <n v="1640.41"/>
        <n v="661.07"/>
        <n v="614.85"/>
        <n v="1160"/>
        <n v="12.23"/>
        <n v="8943.38"/>
        <n v="-140"/>
        <n v="2958.5"/>
        <n v="3041"/>
        <n v="2075"/>
        <n v="2002"/>
        <n v="1449.61"/>
        <n v="1048"/>
        <n v="1911.62"/>
        <n v="989.92"/>
        <n v="294"/>
        <n v="-606"/>
        <n v="15941.08"/>
        <n v="2112.85"/>
        <n v="477.14"/>
        <n v="-393"/>
        <n v="5249"/>
        <n v="1666"/>
        <n v="1650"/>
        <n v="2674.94"/>
        <n v="3461.34"/>
        <n v="1158.11"/>
        <n v="-346"/>
        <n v="4257"/>
        <n v="6161.91"/>
        <n v="1404"/>
        <n v="2453.32"/>
        <n v="2348"/>
        <n v="3339.8"/>
        <n v="503.5"/>
        <n v="5544"/>
        <n v="-489"/>
        <n v="1553.85"/>
        <n v="5419"/>
        <n v="3429.3"/>
        <n v="3227.22"/>
        <n v="5957.2"/>
        <n v="746.94"/>
        <n v="4248"/>
        <n v="-59.75"/>
        <n v="2795.75"/>
        <n v="1763.2"/>
        <n v="3235.75"/>
        <n v="1117.56"/>
        <n v="1017.09"/>
        <n v="1498"/>
        <n v="3992.75"/>
        <n v="459.9"/>
        <n v="4891.63"/>
        <n v="3564"/>
        <n v="-152"/>
        <n v="3653"/>
        <n v="320"/>
        <n v="2598.25"/>
        <n v="2313.91"/>
        <n v="-31.3"/>
        <n v="-37.5"/>
        <n v="3243"/>
        <n v="-322"/>
        <n v="-37"/>
        <n v="1433.5"/>
        <n v="21550.9"/>
        <n v="-141.5"/>
        <n v="1763.75"/>
        <n v="1249.05"/>
        <n v="-600"/>
        <n v="6769.78"/>
        <n v="76.34"/>
        <n v="17594.98"/>
        <n v="-338"/>
        <n v="2632"/>
        <n v="-352.5"/>
        <n v="3272.5"/>
        <n v="771"/>
        <n v="2905"/>
        <n v="3395"/>
        <n v="1653"/>
        <n v="-28"/>
        <n v="1050"/>
        <n v="-48"/>
        <n v="2150.23"/>
        <n v="2858.9"/>
        <n v="2628"/>
        <n v="3325.4"/>
        <n v="6787.9"/>
        <n v="-283"/>
        <n v="306.2"/>
        <n v="6651.97"/>
        <n v="263.87"/>
        <n v="7884.45"/>
        <n v="2336"/>
        <n v="-1062"/>
        <n v="2637"/>
        <n v="2473.71"/>
        <n v="336"/>
        <n v="4456"/>
        <n v="757.83"/>
        <n v="4835.62"/>
        <n v="-116.33"/>
        <n v="3202"/>
        <n v="2159"/>
        <n v="2881.75"/>
        <n v="1661.6"/>
        <n v="79.2"/>
        <n v="4270"/>
        <n v="1182"/>
        <n v="7047.4"/>
        <n v="624.98"/>
        <n v="2663.85"/>
        <n v="3704.01"/>
        <n v="4370"/>
        <n v="4263"/>
        <n v="-32.5"/>
        <n v="3924.1"/>
        <n v="1665.65"/>
        <n v="-93"/>
        <n v="995.4"/>
        <n v="1506"/>
        <n v="8049.02"/>
        <n v="3818"/>
        <n v="3644.25"/>
        <n v="1897.5"/>
        <n v="16456.34"/>
        <n v="-200"/>
        <n v="3650"/>
        <n v="3968"/>
        <n v="2238.75"/>
        <n v="193.05"/>
        <n v="-62"/>
        <n v="8738.51"/>
        <n v="2297.37"/>
        <n v="2099"/>
        <n v="-172.5"/>
        <n v="4128"/>
        <n v="4485.7"/>
        <n v="-337"/>
        <n v="-72"/>
        <n v="15995.05"/>
        <n v="3159"/>
        <n v="1678.25"/>
        <n v="1740.3"/>
        <n v="2510.04"/>
        <n v="3221.5"/>
        <n v="891.57"/>
        <n v="974.79"/>
        <n v="1150.2"/>
        <n v="7325"/>
        <n v="3449.25"/>
        <n v="5171"/>
        <n v="2935"/>
        <n v="673.2"/>
        <n v="940"/>
        <n v="2250"/>
        <n v="3096"/>
        <n v="2070.45"/>
        <n v="730.91"/>
        <n v="1253"/>
        <n v="777.23"/>
        <n v="13171.46"/>
        <n v="-128"/>
        <n v="6064.5"/>
        <n v="-240"/>
        <n v="-1030.5"/>
        <n v="4947"/>
        <n v="973.94"/>
        <n v="-113"/>
        <n v="1760"/>
        <n v="2223"/>
        <n v="13734.84"/>
        <n v="2333.5"/>
        <n v="673.04"/>
        <n v="4848.25"/>
        <n v="1217.31"/>
        <n v="1185.6"/>
        <n v="9011.75"/>
        <n v="-18.5"/>
        <n v="3977.75"/>
        <n v="-30"/>
        <n v="1537.79"/>
        <n v="2836.13"/>
        <n v="-43"/>
        <n v="4593"/>
        <n v="4427"/>
        <n v="1024.1"/>
        <n v="87.15"/>
        <n v="1156.56"/>
        <n v="4850.44"/>
        <n v="3259.25"/>
        <n v="7277.06"/>
        <n v="353.45"/>
        <n v="1129"/>
        <n v="-98"/>
        <n v="1907.78"/>
        <n v="1425"/>
        <n v="2999.8"/>
        <n v="4446.63"/>
        <n v="2565"/>
        <n v="905"/>
        <n v="3431.75"/>
        <n v="3437.13"/>
        <n v="-160"/>
        <n v="4355.48"/>
        <n v="5000.92"/>
        <n v="2414"/>
        <n v="3860"/>
        <n v="-94"/>
        <n v="4802"/>
        <n v="1134"/>
        <n v="1033.6"/>
        <n v="5171.87"/>
        <n v="2071.5"/>
        <n v="4251.5"/>
        <n v="399"/>
        <n v="949.47"/>
        <n v="1931.62"/>
        <n v="2400.8"/>
        <n v="1832.55"/>
        <n v="9244.12"/>
        <n v="2825"/>
        <n v="2659.5"/>
        <n v="2700.85"/>
        <n v="14897.41"/>
        <n v="2699.7"/>
        <n v="1384.8"/>
        <n v="7212"/>
        <n v="2403.6"/>
        <n v="3337"/>
        <n v="4512.25"/>
        <n v="40"/>
        <n v="1863.6"/>
        <n v="4600.23"/>
        <n v="1122"/>
        <n v="5343.57"/>
        <n v="2469"/>
        <n v="3365"/>
        <n v="9547.76"/>
        <n v="3675"/>
        <n v="3943.34"/>
        <n v="13054.53"/>
        <n v="-78"/>
        <n v="3661"/>
        <n v="894.35"/>
        <n v="3636"/>
        <n v="1662"/>
        <n v="4680"/>
        <n v="4508"/>
        <n v="2874.5"/>
        <n v="5605"/>
        <n v="1396"/>
        <n v="1714"/>
        <n v="307.5"/>
        <n v="5706"/>
        <n v="2189.96"/>
        <n v="2596.75"/>
        <n v="7119.9"/>
        <n v="-118"/>
        <n v="14320"/>
        <n v="-106.4"/>
        <n v="-351"/>
        <n v="3401.5"/>
        <n v="4324"/>
        <n v="3627.5"/>
        <n v="1034.17"/>
        <n v="1510"/>
        <n v="1194.76"/>
        <n v="-118.8"/>
        <n v="-871.2"/>
        <n v="-272"/>
        <n v="628"/>
        <n v="6188.06"/>
        <n v="2281"/>
        <n v="8833.82"/>
        <n v="1920.6"/>
        <n v="2191"/>
        <n v="6833.55"/>
        <n v="2500"/>
        <n v="2775.7"/>
        <n v="3228.25"/>
        <n v="3719.75"/>
        <n v="1267.07"/>
        <n v="-350"/>
        <n v="-114"/>
        <n v="-155"/>
        <n v="2860"/>
        <n v="1793.14"/>
        <n v="4403.62"/>
        <n v="3198"/>
        <n v="1218.28"/>
        <n v="5955.82"/>
        <n v="3144.67"/>
        <n v="1299"/>
        <n v="3537.8"/>
        <n v="2871.14"/>
        <n v="220"/>
        <n v="1243.04"/>
        <n v="-56"/>
        <n v="4288.75"/>
        <n v="2778.5"/>
        <n v="1244"/>
        <n v="1825"/>
        <n v="-228"/>
        <n v="-67"/>
        <n v="4301"/>
        <n v="1745.65"/>
        <n v="1755"/>
        <n v="3018"/>
        <n v="3182.3"/>
        <n v="865.4"/>
        <n v="1569.7"/>
        <n v="15710.99"/>
        <n v="1239.2"/>
        <n v="-440"/>
        <n v="3191.74"/>
        <n v="867.68"/>
        <n v="-430"/>
        <n v="3843.5"/>
        <n v="-396"/>
        <n v="1395.24"/>
        <n v="3457.73"/>
        <n v="339.82"/>
        <n v="1690.75"/>
        <n v="-196.61"/>
        <n v="2245"/>
        <n v="1588"/>
        <n v="9038.99"/>
        <n v="-90"/>
        <n v="2890"/>
        <n v="675.22"/>
        <n v="-43.5"/>
        <n v="977.29"/>
        <n v="2826"/>
        <n v="7995.56"/>
        <n v="3817"/>
        <n v="4610.5"/>
        <n v="3385.5"/>
        <n v="6739.52"/>
        <n v="16185.67"/>
        <n v="-608"/>
        <n v="3406"/>
        <n v="786"/>
        <n v="2381.16"/>
        <n v="2946.29"/>
        <n v="6993.66"/>
        <n v="10831.06"/>
        <n v="4923"/>
        <n v="3069.02"/>
        <n v="3432"/>
        <n v="11642.71"/>
        <n v="2431.5"/>
        <n v="4845"/>
        <n v="4224.89"/>
        <n v="-100"/>
        <n v="-74"/>
        <n v="-373"/>
        <n v="5138.63"/>
        <n v="1796"/>
        <n v="-375"/>
        <n v="3174.5"/>
        <n v="1980.52"/>
        <n v="3568.48"/>
        <n v="5613.56"/>
        <n v="2561.5"/>
        <n v="780"/>
        <n v="2218.88"/>
        <n v="5173"/>
        <n v="1494"/>
        <n v="1750"/>
        <n v="3804.8"/>
        <n v="7345.78"/>
        <n v="2698"/>
        <n v="12632"/>
        <n v="-310"/>
        <n v="2364.75"/>
        <n v="850"/>
        <n v="1368"/>
        <n v="458.5"/>
        <n v="2177.5"/>
        <n v="1439.11"/>
        <n v="803"/>
        <n v="7122.5"/>
        <n v="3417.12"/>
        <n v="8628.34"/>
        <n v="996.5"/>
        <n v="2917"/>
        <n v="-710"/>
        <n v="2491.5"/>
        <n v="237.1"/>
        <n v="2272"/>
        <n v="2464"/>
        <n v="4430"/>
        <n v="3810"/>
        <n v="-144"/>
        <n v="7475"/>
        <n v="11006.89"/>
        <n v="7013.73"/>
        <n v="998.1"/>
        <n v="5288.5"/>
        <n v="2928.96"/>
        <n v="8615.3"/>
        <n v="4786.25"/>
        <n v="-230"/>
        <n v="4388"/>
        <n v="4066.02"/>
        <n v="8906.02"/>
        <n v="3119.52"/>
        <n v="470.9"/>
        <n v="2424"/>
        <n v="-185"/>
        <n v="2691.75"/>
        <n v="1728.45"/>
        <n v="7967.69"/>
        <n v="12160.33"/>
        <n v="1125.47"/>
        <n v="5724"/>
        <n v="6800"/>
        <n v="6330"/>
        <n v="1200"/>
        <n v="6717.2"/>
        <n v="4486.55"/>
        <n v="5110.32"/>
        <n v="6740"/>
        <n v="5626.4"/>
        <n v="-499.97"/>
        <n v="3980.75"/>
        <n v="4387"/>
        <n v="1690.53"/>
        <n v="12315.98"/>
        <n v="3446"/>
        <n v="870"/>
        <n v="1813.5"/>
        <n v="669.25"/>
        <n v="764.93"/>
        <n v="1479.46"/>
        <n v="1016.28"/>
        <n v="594"/>
        <n v="2020.09"/>
        <n v="2590.2"/>
        <n v="2270"/>
        <n v="-275"/>
        <n v="4612.5"/>
        <n v="2474.43"/>
        <n v="1191.52"/>
        <n v="2651.88"/>
        <n v="-42"/>
        <n v="2936"/>
        <n v="1587.65"/>
        <n v="1190"/>
        <n v="3387.5"/>
        <n v="2153.75"/>
        <n v="47.93"/>
        <n v="1367.1"/>
        <n v="4512.75"/>
        <n v="2845"/>
        <n v="4695.73"/>
        <n v="10262"/>
        <n v="963.14"/>
        <n v="21842"/>
        <n v="4303.74"/>
        <n v="2675.19"/>
        <n v="3780.5"/>
        <n v="1836.8"/>
        <n v="1249.33"/>
        <n v="1289"/>
        <n v="1264.8"/>
        <n v="429.99"/>
        <n v="2608.93"/>
        <n v="370"/>
        <n v="1389.23"/>
        <n v="4218.8"/>
        <n v="8945.54"/>
        <n v="-164"/>
        <n v="2408"/>
        <n v="4215.86"/>
        <n v="4379.38"/>
        <n v="5193.5"/>
        <n v="-364"/>
        <n v="4526.5"/>
        <n v="-288.54"/>
        <n v="2453"/>
        <n v="5168"/>
        <n v="3485.5"/>
        <n v="1781.79"/>
        <n v="3676"/>
        <n v="321.45"/>
        <n v="2512"/>
        <n v="3125.1"/>
        <n v="2885.58"/>
        <n v="1560.46"/>
        <n v="4205.84"/>
        <n v="20276.82"/>
        <n v="9258.95"/>
        <n v="-391"/>
        <n v="-68"/>
        <n v="1336.2"/>
        <n v="1556"/>
        <n v="4334.35"/>
        <n v="2502.6"/>
        <n v="2933"/>
        <n v="2145"/>
        <n v="3105.74"/>
        <n v="3965.1"/>
        <n v="4494.5"/>
        <n v="130"/>
        <n v="6773.15"/>
        <n v="2081"/>
        <n v="1353.75"/>
        <n v="1451.5"/>
        <n v="6487.89"/>
        <n v="6991.75"/>
        <n v="450"/>
        <n v="1428"/>
        <n v="2829"/>
        <n v="4473.79"/>
        <n v="1647"/>
        <n v="3495.4"/>
        <n v="-182"/>
        <n v="-112"/>
        <n v="3480"/>
        <n v="2701.7"/>
        <m/>
        <n v="-127"/>
        <n v="-132"/>
        <n v="16806.3"/>
        <n v="4844.8"/>
        <n v="3630.5"/>
        <n v="3721"/>
        <n v="316.5"/>
        <n v="2160"/>
        <n v="912"/>
        <n v="4039"/>
        <n v="438.78"/>
        <n v="4936.19"/>
        <n v="3957.33"/>
        <n v="2304.3"/>
        <n v="3751.47"/>
        <n v="6464"/>
        <n v="632.71"/>
        <n v="2559.5"/>
        <n v="1306.48"/>
        <n v="400"/>
        <n v="2199.6"/>
        <n v="1700"/>
        <n v="-170"/>
        <n v="5341.4"/>
        <n v="-148.32"/>
        <n v="2440.49"/>
        <n v="60.9"/>
        <n v="3398.76"/>
        <n v="21647.63"/>
        <n v="2930"/>
        <n v="1696.5"/>
        <n v="4438"/>
        <n v="905.96"/>
        <n v="2013"/>
        <n v="6303"/>
        <n v="1226.2"/>
        <n v="2450"/>
        <n v="456.68"/>
        <n v="11500.81"/>
        <n v="3588.5"/>
        <n v="2248.67"/>
        <n v="755"/>
        <n v="-536"/>
        <n v="2557"/>
        <n v="722.6"/>
        <n v="144.1"/>
        <n v="1075.16"/>
        <n v="10201.03"/>
        <n v="384"/>
        <n v="1914.48"/>
        <n v="1995.19"/>
        <n v="1829.21"/>
        <n v="1570"/>
        <n v="10252.4"/>
        <n v="5097.6"/>
        <n v="6753.6"/>
        <n v="9045.43"/>
        <n v="2558.33"/>
        <n v="3015.29"/>
        <n v="-19"/>
        <n v="1232.15"/>
        <n v="-335"/>
        <n v="-390"/>
        <n v="2395"/>
        <n v="-61"/>
        <n v="1473.26"/>
        <n v="1501.4"/>
        <n v="4024.13"/>
        <n v="10757.4"/>
        <n v="7489.5"/>
        <n v="3701"/>
        <n v="1480.1"/>
        <n v="5117.95"/>
        <n v="1700.08"/>
        <n v="861.96"/>
        <n v="4835"/>
        <n v="3878"/>
        <n v="1751.05"/>
        <n v="-348.37"/>
        <n v="1791.79"/>
        <n v="4555.24"/>
        <n v="5180.22"/>
        <n v="2583"/>
        <n v="985.97"/>
        <n v="6049.5"/>
        <n v="4654"/>
        <n v="2957.5"/>
        <n v="2419"/>
        <n v="752"/>
        <n v="-126.58"/>
        <n v="1400"/>
        <n v="1856.12"/>
        <n v="6294"/>
        <n v="396"/>
        <n v="3474.7"/>
        <n v="1739.2"/>
        <n v="294.93"/>
        <n v="3916.5"/>
        <n v="14612.14"/>
        <n v="2179.8"/>
        <n v="8939.69"/>
        <n v="2047"/>
        <n v="1464.88"/>
        <n v="5273"/>
        <n v="3778.97"/>
        <n v="5444.34"/>
        <n v="2586"/>
        <n v="3665"/>
        <n v="3111.08"/>
        <n v="2773"/>
        <n v="5264.31"/>
        <n v="370.69"/>
        <n v="2428"/>
        <n v="7176.44"/>
        <n v="864.45"/>
        <n v="791.82"/>
        <n v="10698.34"/>
        <n v="-245.5"/>
        <n v="1241.9"/>
        <n v="-165.22"/>
        <n v="7080.5"/>
        <n v="1286"/>
        <n v="1504.03"/>
        <n v="-64.69"/>
        <n v="1000.47"/>
        <n v="3075.67"/>
        <n v="4031"/>
        <n v="910"/>
        <n v="553.5"/>
        <n v="890"/>
        <n v="7346"/>
        <n v="93.68"/>
        <n v="258.69"/>
        <n v="-612"/>
        <n v="4380.6"/>
        <n v="-104"/>
        <n v="5638"/>
        <n v="3019.5"/>
        <n v="4454.8"/>
        <n v="1270.1"/>
        <n v="4545.5"/>
        <n v="522.25"/>
        <n v="12277.7"/>
        <n v="4066"/>
        <n v="2162"/>
        <n v="4845.9"/>
        <n v="1111.75"/>
        <n v="775.42"/>
        <n v="-173.81"/>
        <n v="1913"/>
        <n v="2429"/>
        <n v="6968.36"/>
        <n v="9837.5"/>
        <n v="-308"/>
        <n v="1132.29"/>
        <n v="3121.67"/>
        <n v="1319.01"/>
        <n v="-339.68"/>
        <n v="496.15"/>
        <n v="14979"/>
        <n v="5699.2"/>
        <n v="4128.5"/>
        <n v="2385.39"/>
        <n v="11380.98"/>
        <n v="10156.5"/>
        <n v="4110"/>
        <n v="-52"/>
        <n v="2986.86"/>
        <n v="7398.41"/>
        <n v="2065.99"/>
        <n v="6900.7"/>
        <n v="1790.97"/>
        <n v="918.26"/>
        <n v="1666.5"/>
        <n v="8422.91"/>
        <n v="1609.5"/>
        <n v="1115.99"/>
        <n v="-97.93"/>
        <n v="2523.37"/>
        <n v="2879.04"/>
        <n v="12681.8"/>
        <n v="5104.12"/>
        <n v="-27.5"/>
        <n v="11955.14"/>
        <n v="117"/>
        <n v="1967.98"/>
        <n v="-672"/>
        <n v="4189.39"/>
        <n v="4504.5"/>
        <n v="-147"/>
        <n v="2782.5"/>
        <n v="-78.97"/>
        <n v="505.56"/>
        <n v="-145.95"/>
        <n v="2436"/>
        <n v="3987.34"/>
        <n v="949.5"/>
        <n v="5219.82"/>
        <n v="106.35"/>
        <n v="3342.83"/>
        <n v="1060"/>
        <n v="1763"/>
        <n v="1549.95"/>
        <n v="1983.31"/>
        <n v="1823.42"/>
        <n v="631.54"/>
        <n v="4005"/>
        <n v="4919.34"/>
        <n v="-46.2"/>
        <n v="6042.56"/>
        <n v="4640"/>
        <n v="4157"/>
        <n v="4011.32"/>
        <n v="1931.01"/>
        <n v="4908"/>
        <n v="4394.28"/>
        <n v="2644.43"/>
        <n v="7276.8"/>
        <n v="-149.68"/>
        <n v="2261.87"/>
        <n v="5184"/>
        <n v="2788.05"/>
        <n v="3453.3"/>
        <n v="1487.31"/>
        <n v="2232.13"/>
        <n v="2220"/>
        <n v="3362.51"/>
        <n v="948"/>
        <n v="6275.8"/>
        <n v="9669.89"/>
        <n v="4770.5"/>
        <n v="-212.81"/>
        <n v="2971"/>
        <n v="947.5"/>
        <n v="-18"/>
        <n v="-319"/>
        <n v="9033.84"/>
        <n v="3695"/>
        <n v="-210"/>
        <n v="4265"/>
        <n v="1540.96"/>
        <n v="2369"/>
        <n v="1627.13"/>
        <n v="-49.26"/>
        <n v="722.42"/>
        <n v="3700.75"/>
        <n v="2397.5"/>
        <n v="10794.52"/>
        <n v="1966.07"/>
        <n v="1849.05"/>
        <n v="173.15"/>
        <n v="10282"/>
        <n v="2560.21"/>
        <n v="-175.92"/>
        <n v="966.35"/>
        <n v="3377"/>
        <n v="17951.05"/>
        <n v="3248"/>
        <n v="11463.5"/>
        <n v="1916.09"/>
        <n v="-70.32"/>
        <n v="3288"/>
        <n v="7815.48"/>
        <n v="365"/>
        <n v="978"/>
        <n v="3665.92"/>
        <n v="2176.8"/>
        <n v="2573"/>
        <n v="-76"/>
        <n v="1235.49"/>
        <n v="-192.34"/>
        <n v="1894.63"/>
        <n v="1622"/>
        <n v="7103"/>
        <n v="2924"/>
        <n v="5340.5"/>
        <n v="5036.8"/>
        <n v="4165"/>
        <n v="9652.86"/>
        <n v="448.4"/>
        <n v="1356"/>
        <n v="2297.46"/>
        <n v="-114.97"/>
        <n v="3645.9"/>
        <n v="1957.4"/>
        <n v="3130"/>
        <n v="935.88"/>
        <n v="1694"/>
        <n v="276"/>
        <n v="1783.2"/>
        <n v="-93.13"/>
        <n v="1387"/>
        <n v="11192.48"/>
        <n v="6448"/>
        <n v="609.02"/>
        <n v="-168"/>
        <n v="911.52"/>
        <n v="1000"/>
        <n v="-49.2"/>
        <n v="950"/>
        <n v="-434"/>
        <n v="1124.8"/>
        <n v="860"/>
        <n v="10076.59"/>
        <n v="1296.7"/>
        <n v="1156.92"/>
        <n v="193.5"/>
        <n v="392"/>
        <n v="575.04"/>
        <n v="9006.86"/>
        <n v="84"/>
        <n v="672.6"/>
        <n v="2109"/>
        <n v="9060.46"/>
        <n v="4477"/>
        <n v="-432"/>
        <n v="1513.44"/>
        <n v="1382.99"/>
        <n v="998.36"/>
        <n v="238.45"/>
        <n v="1361.66"/>
        <n v="6610.7"/>
        <n v="1912"/>
        <n v="3219.3"/>
        <n v="3110.17"/>
        <n v="-62.09"/>
        <n v="351.92"/>
        <n v="7094.95"/>
        <n v="3699"/>
        <n v="1954.4"/>
        <n v="4533.41"/>
        <n v="2087"/>
        <n v="1296.5"/>
        <n v="1518.1"/>
        <n v="4432.95"/>
        <n v="-1449.28"/>
        <n v="1300.8"/>
        <n v="-31.37"/>
        <n v="1337"/>
        <n v="2968"/>
        <n v="3165"/>
        <n v="794"/>
        <n v="544.5"/>
        <n v="160"/>
        <n v="1606.91"/>
        <n v="1252.55"/>
        <n v="2510.92"/>
        <n v="-32"/>
        <n v="471.85"/>
        <n v="-131.08"/>
        <n v="2530"/>
        <n v="1937"/>
        <n v="2634"/>
        <n v="3228"/>
        <n v="1170.2"/>
        <n v="1567.42"/>
        <n v="4206"/>
        <n v="4755"/>
        <n v="2320"/>
        <n v="13143.9"/>
        <n v="-144.87"/>
        <n v="-21.98"/>
        <n v="3520.2"/>
        <n v="1035.07"/>
        <n v="3694.16"/>
        <n v="1563"/>
        <n v="1181"/>
        <n v="-78.16"/>
        <n v="9611.22"/>
        <n v="733.45"/>
        <n v="365.5"/>
        <n v="1782.82"/>
        <n v="2537"/>
        <n v="1495.2"/>
        <n v="-89.69"/>
        <n v="1047.8"/>
        <n v="7200"/>
        <n v="4051.15"/>
        <n v="21867.32"/>
        <n v="-395"/>
        <n v="1264"/>
        <n v="2713"/>
        <n v="588"/>
        <n v="13830.6"/>
        <n v="372"/>
        <n v="1962.3"/>
        <n v="-66.96"/>
        <n v="7245.8"/>
        <n v="193"/>
        <n v="9350.85"/>
        <n v="14180.73"/>
        <n v="-276"/>
        <n v="-106"/>
        <n v="1168.73"/>
        <n v="-127.63"/>
        <n v="10551.83"/>
        <n v="5106"/>
        <n v="1764.5"/>
        <n v="2021.55"/>
        <n v="3405"/>
        <n v="885.92"/>
        <n v="2149"/>
        <n v="6543.35"/>
        <n v="27323.25"/>
        <n v="149.47"/>
        <n v="-23.23"/>
        <n v="1867.85"/>
        <n v="4924.45"/>
        <n v="3776"/>
        <n v="6560.2"/>
        <n v="5741.65"/>
        <n v="3649"/>
        <n v="5677"/>
        <n v="5402.89"/>
        <n v="1534.16"/>
        <n v="9357.92"/>
        <n v="1180.88"/>
        <n v="3423"/>
        <n v="8882.2"/>
        <n v="2646"/>
        <n v="5448"/>
        <n v="-96"/>
        <n v="-20.7"/>
        <n v="981.49"/>
        <n v="-198.67"/>
        <n v="3513.5"/>
        <n v="4422.4"/>
        <n v="2836"/>
        <n v="2410.5"/>
        <n v="3724"/>
        <n v="1005.8"/>
        <n v="5442.5"/>
        <n v="1340"/>
        <n v="1273.37"/>
        <n v="-78.06"/>
        <n v="2120"/>
        <n v="4339"/>
        <n v="1964"/>
        <n v="516.78"/>
        <n v="806"/>
        <n v="1315"/>
        <n v="12473.61"/>
        <n v="6132"/>
        <n v="725.71"/>
        <n v="1318.28"/>
        <n v="-115.21"/>
        <n v="6930"/>
        <n v="-824"/>
        <n v="-552"/>
        <n v="587.83"/>
        <n v="2725"/>
        <n v="3762"/>
        <n v="257.54"/>
        <n v="5444.32"/>
        <n v="1925.9"/>
        <n v="2027.39"/>
        <n v="1064.61"/>
        <n v="1018.08"/>
        <n v="3181"/>
        <n v="16642.29"/>
        <n v="5930.69"/>
        <n v="526"/>
        <n v="1758.17"/>
        <n v="2937.5"/>
        <n v="2322.56"/>
        <n v="4293"/>
        <n v="10533.24"/>
        <n v="50.19"/>
        <n v="-82.75"/>
        <n v="1287.03"/>
        <n v="3590"/>
        <n v="1527.03"/>
        <n v="-182.81"/>
        <n v="8481.59"/>
        <n v="8397.95"/>
        <n v="727.3"/>
        <n v="4402.59"/>
        <n v="4514"/>
        <n v="2049.8"/>
        <n v="1122.39"/>
        <n v="-196.38"/>
        <n v="-26"/>
        <n v="4096"/>
        <n v="2528"/>
        <n v="1680.93"/>
        <n v="2668.64"/>
        <n v="1436.95"/>
        <n v="2833.22"/>
        <n v="1161.7"/>
        <n v="4171.11"/>
        <n v="800.34"/>
        <n v="3334.28"/>
        <n v="4963.87"/>
        <n v="963.53"/>
        <n v="100"/>
        <n v="480"/>
        <n v="2386"/>
        <n v="1285"/>
        <n v="882"/>
        <n v="3718.7"/>
        <n v="4771.25"/>
        <n v="1313.19"/>
        <n v="1401.26"/>
        <n v="2601.2"/>
        <n v="695"/>
        <n v="2334.77"/>
        <n v="1200.12"/>
        <n v="1052"/>
        <n v="3688.61"/>
        <n v="2516.32"/>
        <n v="1361.88"/>
        <n v="1397.69"/>
        <n v="1099.5"/>
        <n v="4696.23"/>
        <n v="5674.92"/>
        <n v="4443"/>
        <n v="2100"/>
        <n v="8267.58"/>
        <n v="916"/>
        <n v="4227"/>
        <n v="2496"/>
        <n v="-274.8"/>
        <n v="699.2"/>
        <n v="5149"/>
        <n v="-170.96"/>
        <n v="1744.65"/>
        <n v="3809"/>
        <n v="764.94"/>
        <n v="2022.18"/>
        <n v="2882.03"/>
        <n v="9453.31"/>
        <n v="5275.5"/>
        <n v="3638"/>
        <n v="726.9"/>
        <n v="703.65"/>
        <n v="1001.36"/>
        <n v="2005.15"/>
        <n v="1268.31"/>
        <n v="1656.26"/>
        <n v="-122.1"/>
        <n v="-325"/>
        <n v="-515"/>
        <n v="8255"/>
        <n v="2988"/>
        <n v="21050.41"/>
        <n v="-7.2"/>
        <n v="4946.5"/>
        <n v="11255.3"/>
        <n v="536"/>
        <n v="-216"/>
        <n v="516.95"/>
        <n v="2008.75"/>
        <n v="-134.53"/>
        <n v="-180"/>
        <n v="907.2"/>
        <n v="814"/>
        <n v="6139.96"/>
        <n v="44.27"/>
        <n v="-171"/>
        <n v="-35.4"/>
        <n v="3781.86"/>
        <n v="2209.17"/>
        <n v="344.65"/>
        <n v="2144.46"/>
        <n v="1204.67"/>
        <n v="1136"/>
        <n v="2183"/>
        <n v="1835"/>
        <n v="4149.91"/>
        <n v="27.18"/>
        <n v="1335.23"/>
        <n v="1651"/>
        <n v="760.65"/>
        <n v="272"/>
        <n v="1319.08"/>
        <n v="1759.74"/>
        <n v="632.17"/>
        <n v="609.35"/>
        <n v="1120.05"/>
        <n v="20012.86"/>
        <n v="6090"/>
        <n v="2731.5"/>
        <n v="5435.52"/>
        <n v="2995.6"/>
        <n v="1833"/>
        <n v="8296"/>
        <n v="7675.61"/>
        <n v="-125.43"/>
        <n v="9589.55"/>
        <n v="4086.2"/>
        <n v="3803.5"/>
        <n v="2652"/>
        <n v="9757.46"/>
        <n v="3552"/>
        <n v="3663"/>
        <n v="1862"/>
        <n v="600.15"/>
        <n v="-27.23"/>
        <n v="1564.73"/>
        <n v="-79.5"/>
        <n v="1732.59"/>
        <n v="-21"/>
        <n v="4854"/>
        <n v="3962"/>
        <n v="2396"/>
        <n v="5583.98"/>
        <n v="2388.66"/>
        <n v="1565.44"/>
        <n v="2750"/>
        <n v="4871"/>
        <n v="1777.39"/>
        <n v="10990.49"/>
        <n v="-161"/>
        <n v="-101"/>
        <n v="1108.1"/>
        <n v="2537.4"/>
        <n v="418.97"/>
        <n v="-74.13"/>
        <n v="3473.9"/>
        <n v="5140.94"/>
        <n v="5644.69"/>
        <n v="4428"/>
        <n v="2348.4"/>
        <n v="8778.98"/>
        <n v="6068.1"/>
        <n v="4970.4"/>
        <n v="2118"/>
        <n v="2501.91"/>
        <n v="31984.26"/>
        <n v="1516.81"/>
        <n v="725.8"/>
        <n v="1053.5"/>
        <n v="302.37"/>
        <n v="3679.2"/>
        <n v="6386.31"/>
        <n v="6069"/>
        <n v="1359"/>
        <n v="-36"/>
        <n v="7742.24"/>
        <n v="1016.7"/>
        <n v="2868.57"/>
        <n v="-177.6"/>
        <n v="1674.79"/>
        <n v="4091.52"/>
        <n v="6613"/>
        <n v="3035.5"/>
        <n v="7710"/>
        <n v="3108"/>
        <n v="-25.95"/>
        <n v="2654.94"/>
        <n v="1499.5"/>
        <n v="2962"/>
        <n v="864.93"/>
        <n v="5440.65"/>
        <n v="491.88"/>
        <n v="10525"/>
        <n v="3873"/>
        <n v="578.65"/>
        <n v="4150"/>
        <n v="22.25"/>
        <n v="20784.36"/>
        <n v="562.6"/>
        <n v="-537"/>
        <n v="86.4"/>
        <n v="2971.43"/>
        <n v="2178.75"/>
        <n v="1732"/>
        <n v="1905.5"/>
        <n v="-108"/>
        <n v="-173.96"/>
        <n v="-138"/>
        <n v="3767"/>
        <n v="92.37"/>
        <n v="191.79"/>
        <n v="2528.63"/>
        <n v="245"/>
        <n v="23451.96"/>
        <n v="1811.52"/>
        <n v="2702"/>
        <n v="7067.96"/>
        <n v="4958.5"/>
        <n v="-131"/>
        <n v="1121.45"/>
        <n v="-124"/>
        <n v="2451.53"/>
        <n v="2108.75"/>
        <n v="12284.69"/>
        <n v="-703.65"/>
        <n v="1127.3"/>
        <n v="6020.24"/>
        <n v="1838"/>
        <n v="3701.79"/>
        <n v="2262.4"/>
        <n v="8141"/>
        <n v="1202.07"/>
        <n v="982.41"/>
        <n v="2569.5"/>
        <n v="1725.02"/>
        <n v="-47.36"/>
        <n v="3314"/>
        <n v="-54"/>
        <n v="1125.31"/>
        <n v="3212.08"/>
        <n v="3310.5"/>
        <n v="2670.3"/>
        <n v="1348.48"/>
        <n v="8432"/>
        <n v="507.04"/>
        <n v="18530.2"/>
        <n v="-132.08"/>
        <n v="5851.1"/>
        <n v="2556.3"/>
        <n v="3110"/>
        <n v="627.52"/>
        <n v="1398"/>
        <n v="4465.15"/>
        <n v="1114"/>
        <n v="13282.51"/>
        <n v="2876"/>
        <n v="3784.54"/>
        <n v="-37.95"/>
        <n v="1589.04"/>
        <n v="-167"/>
        <n v="13661.29"/>
        <n v="1346.96"/>
        <n v="-1284"/>
        <n v="5511.07"/>
        <n v="2957"/>
        <n v="2326"/>
        <n v="-300"/>
        <n v="1211.31"/>
        <n v="9044.78"/>
        <n v="504.04"/>
        <n v="3280.4"/>
        <n v="1328.5"/>
        <n v="4285"/>
        <n v="677"/>
        <n v="24734.79"/>
        <n v="2588.8"/>
        <n v="3092.26"/>
        <n v="2491.24"/>
        <n v="10015.8"/>
        <n v="3013"/>
        <n v="2283.79"/>
        <n v="624"/>
        <n v="3789.58"/>
        <n v="1883.8"/>
        <n v="2045.15"/>
        <n v="1030.97"/>
        <n v="2910.42"/>
        <n v="7090.4"/>
        <n v="16642.68"/>
        <n v="8116.4"/>
        <n v="-64"/>
        <n v="2402"/>
        <n v="30"/>
        <n v="1729"/>
        <n v="6801.42"/>
        <n v="1482"/>
        <n v="7333.4"/>
        <n v="709.2"/>
        <n v="1546.69"/>
        <n v="1060.96"/>
        <n v="1956.42"/>
        <n v="4003.79"/>
        <n v="-118.15"/>
        <n v="1516.4"/>
        <n v="5533.5"/>
        <n v="-81"/>
        <n v="228.8"/>
        <n v="-73.83"/>
        <n v="-642"/>
        <n v="378"/>
        <n v="910.68"/>
        <n v="5348.67"/>
        <n v="1921.6"/>
        <n v="4315.5"/>
        <n v="3050.8"/>
        <n v="815.2"/>
        <n v="5823.95"/>
        <n v="11750.48"/>
        <n v="970.47"/>
        <n v="1516.75"/>
        <n v="2700.93"/>
        <n v="3632.8"/>
        <n v="5065.97"/>
        <n v="3126.4"/>
        <n v="2605.42"/>
        <n v="1581.83"/>
        <n v="10309.95"/>
        <n v="7859"/>
        <n v="2740"/>
        <n v="2786"/>
        <n v="515.85"/>
        <n v="-363.94"/>
        <n v="1693.54"/>
        <n v="-354.98"/>
        <n v="86.18"/>
        <n v="5043"/>
        <n v="2658"/>
        <n v="740"/>
        <n v="1883.29"/>
        <n v="-61.58"/>
        <n v="2118.4"/>
        <n v="1217"/>
        <n v="5028.98"/>
        <n v="3325"/>
        <n v="14507.54"/>
        <n v="1886"/>
        <n v="689.85"/>
        <n v="6708.7"/>
        <n v="9633.14"/>
        <n v="691"/>
        <n v="10289.46"/>
        <n v="2029.45"/>
        <n v="2919.17"/>
        <n v="604.8"/>
        <n v="2472"/>
        <n v="3136.98"/>
        <n v="-1244.06"/>
        <n v="900.3"/>
        <n v="908.3"/>
        <n v="-68.64"/>
        <n v="1599.07"/>
        <n v="2492.9"/>
        <n v="6195"/>
        <n v="-162.11"/>
        <n v="-353"/>
        <n v="6499"/>
        <n v="2761"/>
        <n v="1360"/>
        <n v="4834.92"/>
        <n v="6566.5"/>
        <n v="2994.99"/>
        <n v="528"/>
        <n v="149.16"/>
        <n v="3166"/>
        <n v="1388"/>
        <n v="1920.59"/>
        <n v="439.34"/>
        <n v="437.08"/>
        <n v="1867.2"/>
        <n v="852"/>
        <n v="1619.37"/>
        <n v="935.05"/>
        <n v="-510"/>
        <n v="1614.07"/>
        <n v="3008"/>
        <n v="946.68"/>
        <n v="10447.61"/>
        <n v="1596.25"/>
        <n v="2835"/>
        <n v="2178"/>
        <n v="6682"/>
        <n v="9885.56"/>
        <n v="1044.15"/>
        <n v="2686.12"/>
        <n v="3822"/>
        <n v="-10.35"/>
        <n v="967.28"/>
        <n v="3191.39"/>
        <n v="983.66"/>
        <n v="1891.99"/>
        <n v="6077.87"/>
        <n v="1382"/>
        <n v="10432.11"/>
        <n v="3491"/>
        <n v="2814"/>
        <n v="650.6"/>
        <n v="5985.36"/>
        <n v="-6.25"/>
        <n v="621.34"/>
        <n v="1973.4"/>
        <n v="6792"/>
        <n v="20466"/>
        <n v="7887.62"/>
        <n v="6634.8"/>
        <n v="1475"/>
        <n v="-285"/>
        <n v="-183.03"/>
        <n v="4292.34"/>
        <n v="4354"/>
        <n v="2505"/>
        <n v="186.84"/>
        <n v="1576.68"/>
        <n v="8007.83"/>
        <n v="1805.17"/>
        <n v="-299.94"/>
        <n v="3785"/>
        <n v="7462.83"/>
        <n v="2569.77"/>
        <n v="11729.4"/>
        <n v="2696"/>
        <n v="1651.8"/>
        <n v="1122.95"/>
        <n v="3567"/>
        <n v="1259"/>
        <n v="1987.06"/>
        <n v="-180.53"/>
        <n v="2807.67"/>
        <n v="3884.82"/>
        <n v="1178.5"/>
        <n v="2132.1"/>
        <n v="4426.29"/>
        <n v="826.5"/>
        <n v="1706.25"/>
        <s v=""/>
        <n v="3610"/>
        <n v="5508.9"/>
        <n v="2553"/>
        <n v="1605.73"/>
        <n v="2844"/>
        <n v="2816.89"/>
        <n v="7021.8"/>
        <n v="1664.55"/>
        <n v="1937.71"/>
        <n v="2240.6"/>
        <n v="931.1"/>
        <n v="8173.23"/>
        <n v="413.91"/>
        <n v="1369.54"/>
        <n v="1009.35"/>
        <n v="4738.87"/>
        <n v="4738"/>
        <n v="4886"/>
        <n v="3106.5"/>
        <n v="-162.12"/>
        <n v="6584"/>
        <n v="1333.17"/>
        <n v="3379.52"/>
        <n v="3210.8"/>
        <n v="4797"/>
        <n v="4071.2"/>
        <n v="3212"/>
        <n v="216"/>
        <n v="825"/>
        <n v="1454"/>
        <n v="15310.97"/>
        <n v="2901"/>
        <n v="852.45"/>
        <n v="904.51"/>
        <n v="4884"/>
        <n v="-235"/>
        <n v="16910.89"/>
        <n v="-137.15"/>
        <n v="1890.54"/>
        <n v="11346.22"/>
        <n v="5252.42"/>
        <n v="310"/>
        <n v="1287"/>
        <n v="547.03"/>
        <n v="1630"/>
        <n v="978.5"/>
        <n v="15820.25"/>
        <n v="5203"/>
        <n v="-312"/>
        <n v="-10"/>
        <n v="973"/>
        <n v="1086.5"/>
        <n v="7404"/>
        <n v="8918.2"/>
        <n v="1680"/>
        <n v="-3210"/>
        <n v="295.37"/>
        <n v="-21.19"/>
        <n v="-199.42"/>
        <n v="1535.36"/>
        <n v="3390.21"/>
        <n v="2733.72"/>
        <n v="3778.24"/>
        <n v="4220.81"/>
        <n v="4281.9"/>
        <n v="8861.48"/>
        <n v="-1764"/>
        <n v="3084"/>
        <n v="552"/>
        <n v="6680.27"/>
        <n v="2434"/>
        <n v="906"/>
        <n v="525"/>
        <n v="60"/>
        <n v="10551.41"/>
        <n v="1976.62"/>
        <n v="-19.95"/>
        <n v="1609.02"/>
        <n v="1186.88"/>
        <n v="571.2"/>
        <n v="3073.76"/>
        <n v="2217.67"/>
        <n v="916.11"/>
        <n v="141.42"/>
        <n v="-187"/>
        <n v="943.2"/>
        <n v="3641.5"/>
        <n v="1446.26"/>
        <n v="5453"/>
        <n v="4768"/>
        <n v="33.3"/>
        <n v="882.28"/>
        <n v="5872.3"/>
        <n v="-130.68"/>
        <n v="1720.44"/>
        <n v="-2319.87"/>
        <n v="1053.69"/>
        <n v="215"/>
        <n v="460.53"/>
        <n v="4572.28"/>
        <n v="190"/>
        <n v="1853.18"/>
        <n v="1093.6"/>
        <n v="2024.71"/>
        <n v="1800"/>
        <n v="1594.66"/>
        <n v="243"/>
        <n v="1317.24"/>
        <n v="2398.31"/>
        <n v="1478.57"/>
        <n v="1828.2"/>
        <n v="1634.13"/>
        <n v="9548.24"/>
        <n v="4376"/>
        <n v="1403.4"/>
        <n v="-370"/>
        <n v="11350"/>
        <n v="2415.5"/>
        <n v="4995.42"/>
        <n v="2879"/>
        <n v="7690.74"/>
        <n v="1441.05"/>
        <n v="844"/>
        <n v="2078.71"/>
        <n v="2295.5"/>
        <n v="1973.55"/>
        <n v="15115.9"/>
        <n v="4380"/>
        <n v="3531.7"/>
        <n v="1406.71"/>
        <n v="1857.72"/>
        <n v="-485"/>
        <n v="5831"/>
        <n v="2355"/>
        <n v="5495"/>
        <n v="-5495"/>
        <n v="176.67"/>
        <n v="2646.31"/>
        <n v="1464.67"/>
        <n v="5807.5"/>
        <n v="-114.98"/>
        <n v="2529.45"/>
        <n v="4486.5"/>
        <n v="5659.3"/>
        <n v="10419"/>
        <n v="1108"/>
        <n v="11.37"/>
        <n v="405"/>
        <n v="4848.48"/>
        <n v="18.64"/>
        <n v="1203.03"/>
        <n v="-173"/>
        <n v="734.93"/>
        <n v="5154.05"/>
        <n v="5613.2"/>
        <n v="2427.06"/>
        <n v="3359"/>
        <n v="153.86"/>
        <n v="4515.18"/>
        <n v="11259.4"/>
        <n v="7462"/>
        <n v="2717"/>
        <n v="6376.5"/>
        <n v="1053.7"/>
        <n v="-296"/>
        <n v="-196"/>
        <n v="3602"/>
        <n v="871.49"/>
        <n v="53.49"/>
        <n v="3251.53"/>
        <n v="366"/>
        <n v="853.2"/>
        <n v="-456"/>
        <n v="3232"/>
        <n v="1216.33"/>
        <n v="1673.05"/>
        <n v="345"/>
        <n v="159.99"/>
        <n v="1782.99"/>
        <n v="2570.25"/>
        <n v="438.85"/>
        <n v="3435.53"/>
        <n v="10370"/>
        <n v="3015"/>
        <n v="70"/>
        <n v="2854.75"/>
        <n v="688.5"/>
        <n v="6983.25"/>
        <n v="5230.97"/>
        <n v="2616.71"/>
        <n v="610.84"/>
        <n v="7.58"/>
        <n v="18375.34"/>
        <n v="17155.24"/>
        <n v="570"/>
        <n v="921.97"/>
        <n v="3599.71"/>
        <n v="7667.53"/>
        <n v="1579.75"/>
        <n v="938.62"/>
        <n v="9006.8"/>
        <n v="4183.26"/>
        <n v="1516"/>
        <n v="9471.34"/>
        <n v="5369"/>
        <n v="3438.5"/>
        <n v="77"/>
        <n v="1500"/>
        <n v="-268"/>
        <n v="4590"/>
        <n v="648"/>
        <n v="10079.02"/>
        <n v="9730"/>
        <n v="-153.5"/>
        <n v="246.3"/>
        <n v="1353.39"/>
        <n v="2972.08"/>
        <n v="8359.14"/>
        <n v="1521.84"/>
        <n v="207"/>
        <n v="1405"/>
        <n v="473"/>
        <n v="23536.01"/>
        <n v="2463.25"/>
        <n v="6311.5"/>
        <n v="-1700"/>
        <n v="1108.09"/>
        <n v="-620"/>
        <n v="1393.55"/>
        <n v="44.67"/>
        <n v="-117"/>
        <n v="2670"/>
        <n v="1438.86"/>
        <n v="2635.51"/>
        <n v="10740.57"/>
        <n v="4800.56"/>
        <n v="1773.9"/>
        <n v="2637.6"/>
        <n v="-145.59"/>
        <n v="1010"/>
        <n v="2122"/>
        <n v="4388.99"/>
        <n v="1722"/>
        <n v="3109.57"/>
        <n v="124"/>
        <n v="1524"/>
        <n v="-2040"/>
        <n v="4729.68"/>
        <n v="206.96"/>
        <n v="1733.05"/>
        <n v="-60.98"/>
        <n v="4587.5"/>
        <n v="-1102"/>
        <n v="1334.24"/>
        <n v="2667.13"/>
        <n v="1356.05"/>
        <n v="6864.96"/>
        <n v="8826.58"/>
        <n v="4272"/>
        <n v="159.74"/>
        <n v="2754"/>
        <n v="8776.07"/>
        <n v="-58.5"/>
        <n v="4867.5"/>
        <n v="2510"/>
        <n v="848"/>
        <n v="175"/>
        <n v="8570.03"/>
        <n v="-280"/>
        <n v="5003.5"/>
        <n v="-14.07"/>
        <n v="27.23"/>
        <n v="-12.5"/>
        <n v="1130"/>
        <n v="-165"/>
        <n v="3072.5"/>
        <n v="9214.18"/>
        <n v="1665.74"/>
        <n v="3116.37"/>
        <n v="2976"/>
        <n v="4488.8"/>
        <n v="1089.6"/>
        <n v="2852.71"/>
        <n v="2708.24"/>
        <n v="10429.25"/>
        <n v="14.99"/>
        <n v="727"/>
        <n v="1182.13"/>
        <n v="4367"/>
        <n v="4809.62"/>
        <n v="5918"/>
        <n v="1644"/>
        <n v="3499.48"/>
        <n v="20.2"/>
        <n v="4594"/>
        <n v="-412"/>
        <n v="11944.33"/>
        <n v="2815"/>
        <n v="14759.3"/>
        <n v="1115.9"/>
        <n v="1114.59"/>
        <n v="9465.45"/>
        <n v="6092.6"/>
        <n v="-55.89"/>
        <n v="1583"/>
        <n v="11897.77"/>
        <n v="12278.05"/>
        <n v="2259"/>
        <n v="3542"/>
        <n v="1187"/>
        <n v="-14.99"/>
        <n v="8890"/>
        <n v="-46"/>
        <n v="473.78"/>
        <n v="-150.85"/>
        <n v="5071"/>
        <n v="2278"/>
        <n v="-180.4"/>
        <n v="7495.12"/>
        <n v="5843.52"/>
        <n v="108"/>
        <n v="2036.37"/>
        <n v="353"/>
        <n v="2750.98"/>
        <n v="10190.53"/>
        <n v="-610"/>
        <n v="1732.45"/>
        <n v="1753.7"/>
        <n v="2180.5"/>
        <n v="4658"/>
        <n v="1284.29"/>
        <n v="3096.31"/>
        <n v="2501.47"/>
        <n v="9146.93"/>
        <n v="9718.2"/>
        <n v="3411.1"/>
        <n v="2267.25"/>
        <n v="667"/>
        <n v="4275.46"/>
        <n v="7210"/>
        <n v="2800"/>
        <n v="42878.49"/>
        <n v="1441.71"/>
        <n v="1057.75"/>
        <n v="527.74"/>
        <n v="4105"/>
        <n v="501.3"/>
        <n v="668.32"/>
        <n v="78.64"/>
        <n v="157.29"/>
        <n v="478.72"/>
        <n v="-2084"/>
        <n v="2777.8"/>
        <n v="364"/>
        <n v="2126"/>
        <n v="4534.2"/>
        <n v="1051"/>
        <n v="8972.1"/>
        <n v="6121"/>
        <n v="110.4"/>
        <n v="1199"/>
        <n v="-700"/>
        <n v="-1563"/>
        <n v="8615"/>
        <n v="339.47"/>
        <n v="4397"/>
        <n v="1060.02"/>
        <n v="3241.4"/>
        <n v="12200"/>
        <n v="2170.69"/>
        <n v="3093.03"/>
        <n v="3333"/>
        <n v="3111.53"/>
        <n v="2827.04"/>
        <n v="770.05"/>
        <n v="582.35"/>
        <n v="4101.85"/>
        <n v="5981.25"/>
        <n v="3065.5"/>
        <n v="265"/>
        <n v="6236.51"/>
        <n v="1224.5"/>
        <n v="2551.1"/>
        <n v="575.64"/>
        <n v="4011.5"/>
        <n v="5467.64"/>
        <n v="7.2"/>
        <n v="-154"/>
        <n v="328.12"/>
        <n v="8379.86"/>
        <n v="883.2"/>
        <n v="7268"/>
        <n v="-503"/>
        <n v="757.44"/>
        <n v="-188"/>
        <n v="-831"/>
        <n v="-273"/>
        <n v="-84"/>
        <n v="4512"/>
        <n v="2324.55"/>
        <n v="2206"/>
        <n v="5129.3"/>
        <n v="22380.22"/>
        <n v="10587.72"/>
        <n v="2947.96"/>
        <n v="4199.84"/>
        <n v="3680.86"/>
        <n v="14583.71"/>
        <n v="4171"/>
        <n v="3972.85"/>
        <n v="2209"/>
        <n v="1701"/>
        <n v="3123.93"/>
        <n v="4395.59"/>
        <n v="4321"/>
        <n v="1117.8"/>
        <n v="125"/>
        <n v="1706"/>
        <n v="-652"/>
        <n v="8016"/>
        <n v="175.34"/>
        <n v="4397.5"/>
        <n v="1868.5"/>
        <n v="11168.31"/>
        <n v="2875"/>
        <n v="7341.6"/>
        <n v="8761"/>
        <n v="-266"/>
        <n v="-767"/>
        <n v="903.5"/>
        <n v="2380"/>
        <n v="9368.39"/>
        <n v="6011"/>
        <n v="6453"/>
        <n v="2517.8"/>
        <n v="2315.45"/>
        <n v="-190"/>
        <n v="1778"/>
        <n v="5300"/>
        <n v="-44.91"/>
        <n v="16638.11"/>
        <n v="989.46"/>
        <n v="3050.85"/>
        <n v="3694"/>
        <n v="-12"/>
        <n v="-198"/>
        <n v="-692"/>
        <n v="3740"/>
        <n v="1593.75"/>
        <n v="2374"/>
        <n v="1297"/>
        <n v="2036.5"/>
        <n v="4548"/>
        <n v="-580"/>
        <n v="2306"/>
        <n v="1032.43"/>
        <n v="5500.48"/>
        <n v="2621"/>
        <n v="2557.5"/>
        <n v="2528.5"/>
        <n v="4434"/>
        <n v="13019.74"/>
        <n v="174.87"/>
        <n v="2761.5"/>
        <n v="7259"/>
        <n v="1475.4"/>
        <n v="5449"/>
        <n v="344.93"/>
        <n v="7825"/>
        <n v="-331"/>
        <n v="1336"/>
        <n v="-220"/>
        <n v="-236"/>
        <n v="3512"/>
        <n v="13290.55"/>
        <n v="7557"/>
        <n v="2283.04"/>
        <n v="-82"/>
        <n v="919.21"/>
        <n v="3915"/>
        <n v="1590"/>
        <n v="-840"/>
        <n v="787"/>
        <n v="2906.51"/>
        <n v="3394.71"/>
        <n v="5225"/>
        <n v="680"/>
        <n v="10327.89"/>
        <n v="4178"/>
        <n v="1156"/>
        <n v="1390"/>
        <n v="-1036"/>
        <n v="3104.33"/>
        <n v="2932.57"/>
        <n v="2504.5"/>
        <n v="4830"/>
        <n v="1795"/>
        <n v="282.9"/>
        <n v="3056"/>
        <n v="3134"/>
        <n v="5844"/>
        <n v="1470"/>
        <n v="3775"/>
        <n v="1839"/>
        <n v="6975.41"/>
        <n v="1624"/>
        <n v="6981.4"/>
        <n v="2841.45"/>
        <n v="2990"/>
        <n v="5477"/>
        <n v="36.22"/>
        <n v="4314.72"/>
        <n v="2827.26"/>
        <n v="596.73"/>
        <n v="2992"/>
        <n v="1657"/>
        <n v="5390"/>
        <n v="88.69"/>
        <n v="3352"/>
        <n v="3522"/>
        <n v="4065"/>
        <n v="5398"/>
        <n v="10100"/>
        <n v="139.12"/>
        <n v="1560"/>
        <n v="-1064"/>
        <n v="1350"/>
        <n v="-1188"/>
      </sharedItems>
    </cacheField>
    <cacheField name="付款支票总额" numFmtId="2">
      <sharedItems containsString="0" containsBlank="1" containsNumber="1" minValue="-5495" maxValue="95617.76" count="1382">
        <n v="14780.17"/>
        <n v="31502.37"/>
        <n v="30000"/>
        <n v="24765.42"/>
        <n v="6285.78"/>
        <n v="6859.5"/>
        <n v="9248.8"/>
        <n v="2477.98"/>
        <n v="16048.45"/>
        <n v="20000"/>
        <n v="8560.01"/>
        <n v="7889.37"/>
        <n v="28230.5"/>
        <n v="14404.6"/>
        <n v="32507.15"/>
        <n v="8580.18"/>
        <n v="13174.23"/>
        <n v="8951.75"/>
        <n v="8938.92"/>
        <n v="5035.23"/>
        <n v="18844.94"/>
        <n v="5021.02"/>
        <n v="1402"/>
        <n v="2268.9"/>
        <n v="19612.15"/>
        <n v="19661.2"/>
        <n v="6464.63"/>
        <n v="17893.61"/>
        <n v="3387.41"/>
        <n v="5753.85"/>
        <n v="5841.76"/>
        <n v="27817.21"/>
        <n v="1315.55"/>
        <n v="3178.04"/>
        <n v="34180.38"/>
        <n v="10608.19"/>
        <n v="6372.58"/>
        <n v="17485.6"/>
        <n v="5123.94"/>
        <n v="4850.64"/>
        <n v="5881.56"/>
        <n v="4936.06"/>
        <n v="2310"/>
        <n v="9866.5"/>
        <n v="40884.8"/>
        <n v="39514.4"/>
        <n v="9520.89"/>
        <n v="17278.82"/>
        <n v="1641.6"/>
        <n v="12029.28"/>
        <n v="6185.66"/>
        <n v="9926.42"/>
        <n v="8070.15"/>
        <n v="8845.98"/>
        <n v="5932"/>
        <n v="4818.06"/>
        <n v="17247"/>
        <n v="7827.42"/>
        <n v="11069.77"/>
        <n v="612.2"/>
        <n v="564.34"/>
        <n v="4866"/>
        <n v="29982.97"/>
        <n v="7104.44"/>
        <n v="6700"/>
        <n v="5867.15"/>
        <n v="4842.21"/>
        <n v="1740.2"/>
        <n v="2294"/>
        <n v="2065.71"/>
        <n v="1833"/>
        <n v="43459.72"/>
        <n v="11784.34"/>
        <n v="14721.07"/>
        <n v="2046.89"/>
        <n v="607.32"/>
        <n v="2186.32"/>
        <n v="4839.29"/>
        <n v="389.07"/>
        <n v="955.07"/>
        <n v="3295.05"/>
        <n v="0"/>
        <n v="1300.54"/>
        <n v="19583.1"/>
        <n v="1162.55"/>
        <n v="17280.21"/>
        <n v="3988"/>
        <n v="74765.83"/>
        <n v="19195.03"/>
        <n v="6042.93"/>
        <n v="29275.5"/>
        <n v="12861.8"/>
        <n v="11692.9"/>
        <n v="18304.66"/>
        <n v="4143.49"/>
        <n v="8187"/>
        <n v="9203.49"/>
        <n v="8000"/>
        <n v="5212.62"/>
        <n v="4597"/>
        <n v="5856"/>
        <n v="2802"/>
        <n v="5444.78"/>
        <n v="2131.34"/>
        <n v="150.86"/>
        <n v="28432.75"/>
        <n v="7839.46"/>
        <n v="372.52"/>
        <n v="5893"/>
        <n v="3328.91"/>
        <n v="2709"/>
        <n v="749.25"/>
        <n v="-164.51"/>
        <n v="765.36"/>
        <n v="-92.33"/>
        <n v="5390.1"/>
        <n v="709.34"/>
        <n v="15061.6"/>
        <n v="11059"/>
        <n v="5240.76"/>
        <n v="8292.1"/>
        <n v="4656"/>
        <n v="9770"/>
        <n v="23236.33"/>
        <n v="95617.76"/>
        <n v="2529"/>
        <n v="679.83"/>
        <n v="23952.79"/>
        <n v="3651"/>
        <n v="29272.36"/>
        <n v="840"/>
        <n v="19020.09"/>
        <n v="1399"/>
        <n v="-47.45"/>
        <n v="38401.07"/>
        <n v="727.29"/>
        <n v="11246.7"/>
        <n v="2981"/>
        <n v="11085.67"/>
        <n v="-42.84"/>
        <n v="3746"/>
        <n v="20150.4"/>
        <n v="21958.7"/>
        <n v="10927.88"/>
        <n v="2213.4"/>
        <n v="6110.39"/>
        <n v="10234.47"/>
        <n v="6574.2"/>
        <n v="15082.56"/>
        <n v="1180.65"/>
        <n v="7110.01"/>
        <n v="5639.25"/>
        <n v="11456.4"/>
        <n v="1143.67"/>
        <n v="2888.45"/>
        <n v="98.06"/>
        <n v="13044"/>
        <n v="4539.35"/>
        <n v="-115.07"/>
        <n v="773.97"/>
        <n v="2901.74"/>
        <n v="20860.39"/>
        <n v="2328.96"/>
        <n v="2571.5"/>
        <n v="12728.54"/>
        <n v="4991.6"/>
        <n v="1299.5"/>
        <n v="5278.17"/>
        <n v="28444.42"/>
        <n v="22794.74"/>
        <n v="16731.8"/>
        <n v="285"/>
        <n v="4503"/>
        <n v="-134.21"/>
        <n v="2511.65"/>
        <n v="2798"/>
        <n v="15234.66"/>
        <n v="20885"/>
        <n v="60292.14"/>
        <n v="14883.27"/>
        <n v="2192"/>
        <n v="498.15"/>
        <n v="-133.8"/>
        <n v="2112.8"/>
        <n v="625.59"/>
        <n v="12809.06"/>
        <n v="292.37"/>
        <n v="32046"/>
        <n v="25412.88"/>
        <n v="300"/>
        <n v="10976.72"/>
        <n v="7110.46"/>
        <n v="155.22"/>
        <n v="14590.2"/>
        <n v="16261"/>
        <n v="5792.6"/>
        <n v="8854.65"/>
        <n v="-33.7"/>
        <n v="606.07"/>
        <n v="37890.58"/>
        <n v="1572.86"/>
        <n v="9221.55"/>
        <n v="8935.52"/>
        <n v="90.52"/>
        <n v="2692.11"/>
        <n v="12248.3"/>
        <n v="4395"/>
        <n v="4333"/>
        <n v="759.6"/>
        <n v="-38.29"/>
        <n v="4695.84"/>
        <n v="43522.16"/>
        <n v="-481"/>
        <n v="22667.38"/>
        <n v="706.17"/>
        <n v="2264"/>
        <n v="4247"/>
        <n v="2979"/>
        <n v="1680"/>
        <n v="5480"/>
        <n v="920"/>
        <n v="-90.24"/>
        <n v="5027"/>
        <n v="13000"/>
        <n v="15630.54"/>
        <n v="9126.1"/>
        <n v="8968.51"/>
        <n v="24281.19"/>
        <n v="52.8"/>
        <n v="-98.51"/>
        <n v="9768.4"/>
        <n v="9728.5"/>
        <n v="517.3"/>
        <n v="3637.5"/>
        <n v="-48.26"/>
        <n v="20809.39"/>
        <n v="10996.36"/>
        <n v="5563"/>
        <n v="659.49"/>
        <n v="5525.91"/>
        <n v="1711.8"/>
        <n v="6597.21"/>
        <n v="1521.85"/>
        <n v="-110.06"/>
        <n v="9645"/>
        <n v="90.51"/>
        <n v="3250"/>
        <n v="3427"/>
        <n v="5962.5"/>
        <n v="10315.01"/>
        <n v="482.41"/>
        <n v="-93.73"/>
        <n v="4590.4"/>
        <n v="4204"/>
        <n v="1255.35"/>
        <n v="1900"/>
        <n v="5393"/>
        <n v="1883.2"/>
        <n v="2369.19"/>
        <n v="3060.04"/>
        <n v="30.17"/>
        <n v="14615.45"/>
        <n v="2166.34"/>
        <n v="894"/>
        <n v="8642.5"/>
        <n v="-384"/>
        <n v="4396"/>
        <n v="6336.78"/>
        <n v="-126"/>
        <n v="203.41"/>
        <n v="14595.62"/>
        <n v="5896.72"/>
        <n v="10860.53"/>
        <n v="14275.99"/>
        <n v="5103.9"/>
        <n v="10319.9"/>
        <n v="1050.32"/>
        <n v="-21.54"/>
        <n v="1504"/>
        <n v="14123.6"/>
        <n v="656.32"/>
        <n v="47.88"/>
        <n v="6459.17"/>
        <n v="1721.85"/>
        <n v="4381.5"/>
        <n v="-278"/>
        <n v="8214.45"/>
        <n v="24433.73"/>
        <n v="756.38"/>
        <n v="13743.54"/>
        <n v="2874"/>
        <n v="455.97"/>
        <n v="334.81"/>
        <n v="5700.28"/>
        <n v="33607.68"/>
        <n v="8624.78"/>
        <n v="17975.5"/>
        <n v="26788.54"/>
        <n v="26639.66"/>
        <n v="5334.22"/>
        <n v="10300"/>
        <n v="49002.92"/>
        <n v="18601.88"/>
        <n v="-123.24"/>
        <n v="12816.48"/>
        <n v="4744"/>
        <n v="15181.26"/>
        <n v="95.76"/>
        <n v="26714.05"/>
        <n v="2576"/>
        <n v="60272.74"/>
        <n v="14160.1"/>
        <n v="8639.76"/>
        <n v="698.75"/>
        <n v="54.24"/>
        <n v="17.95"/>
        <n v="29058.72"/>
        <n v="11759.62"/>
        <n v="14662.34"/>
        <n v="4800"/>
        <n v="3940.7"/>
        <n v="4043.07"/>
        <n v="102.12"/>
        <n v="65519.09"/>
        <n v="450.73"/>
        <n v="4341.24"/>
        <n v="2800.34"/>
        <n v="7908.12"/>
        <n v="4157.8"/>
        <n v="115.68"/>
        <n v="2613.15"/>
        <n v="2446"/>
        <n v="675.83"/>
        <n v="4136"/>
        <n v="28964.24"/>
        <n v="10570.77"/>
        <n v="4943"/>
        <n v="-40.88"/>
        <n v="10511.17"/>
        <n v="14777.04"/>
        <n v="-22.93"/>
        <n v="175.95"/>
        <n v="143.31"/>
        <n v="3882.5"/>
        <n v="3570.3"/>
        <n v="2110.94"/>
        <n v="4693"/>
        <n v="14829.4"/>
        <n v="211.23"/>
        <n v="5632.48"/>
        <n v="5254.95"/>
        <n v="1562"/>
        <n v="12254.85"/>
        <n v="3064.85"/>
        <n v="3306"/>
        <n v="12538"/>
        <n v="674.44"/>
        <n v="-171.49"/>
        <n v="632.96"/>
        <n v="-175.67"/>
        <n v="-74.58"/>
        <n v="13682.85"/>
        <n v="3267"/>
        <n v="629.36"/>
        <n v="45.26"/>
        <n v="5256.29"/>
        <n v="1138"/>
        <n v="-32.11"/>
        <n v="674.61"/>
        <n v="5152"/>
        <n v="675"/>
        <n v="5000"/>
        <n v="5191.33"/>
        <n v="11551.41"/>
        <n v="1771.95"/>
        <n v="15463.45"/>
        <n v="9184.95"/>
        <n v="18430.91"/>
        <n v="2701.91"/>
        <n v="-14.16"/>
        <n v="3255.25"/>
        <n v="3530"/>
        <n v="142.5"/>
        <n v="353.78"/>
        <n v="33.9"/>
        <n v="81.36"/>
        <n v="-50.65"/>
        <n v="6840.9"/>
        <n v="680.61"/>
        <n v="163.66"/>
        <n v="19955.62"/>
        <n v="102.72"/>
        <n v="-52.64"/>
        <n v="445.12"/>
        <n v="2628.5"/>
        <n v="5252"/>
        <n v="487.27"/>
        <n v="-72.79"/>
        <n v="689.39"/>
        <n v="1672"/>
        <n v="16244.03"/>
        <n v="3193.5"/>
        <n v="443.24"/>
        <n v="1480"/>
        <n v="-82.16"/>
        <n v="696"/>
        <n v="1944"/>
        <n v="122.04"/>
        <n v="5863.73"/>
        <n v="114.1"/>
        <n v="286.61"/>
        <n v="14538.5"/>
        <n v="1369.33"/>
        <n v="666.08"/>
        <n v="2335.5"/>
        <n v="4697.9"/>
        <n v="-98.71"/>
        <n v="683.22"/>
        <n v="3777"/>
        <n v="594.07"/>
        <n v="-113.38"/>
        <n v="1512"/>
        <n v="14597.4"/>
        <n v="93.36"/>
        <n v="810"/>
        <n v="1728.54"/>
        <n v="4328"/>
        <n v="-81.76"/>
        <n v="717.12"/>
        <n v="2524.5"/>
        <n v="653.32"/>
        <n v="-142.79"/>
        <n v="-106.2"/>
        <n v="739.54"/>
        <n v="2965.28"/>
        <n v="489.99"/>
        <n v="3138"/>
        <n v="7853.6"/>
        <n v="3193.09"/>
        <n v="5256.5"/>
        <n v="4981"/>
        <n v="4248.22"/>
        <n v="24573.04"/>
        <n v="4115"/>
        <n v="39562.69"/>
        <n v="5985"/>
        <n v="7326.07"/>
        <n v="20636.51"/>
        <n v="-110.49"/>
        <n v="509.53"/>
        <n v="14026"/>
        <n v="32372"/>
        <n v="5306.5"/>
        <n v="19971.2"/>
        <n v="21344.28"/>
        <n v="8237.08"/>
        <n v="31265.6"/>
        <n v="1356.05"/>
        <n v="638.33"/>
        <n v="25701"/>
        <n v="11127.24"/>
        <n v="-131.02"/>
        <n v="4883.5"/>
        <n v="11396.51"/>
        <n v="10000"/>
        <n v="48105.43"/>
        <n v="21751.15"/>
        <n v="27115.98"/>
        <n v="46.68"/>
        <n v="691.39"/>
        <n v="-25.33"/>
        <n v="9964.89"/>
        <n v="9322"/>
        <n v="12673"/>
        <n v="1112.41"/>
        <n v="33.06"/>
        <n v="20832.2"/>
        <n v="2110"/>
        <n v="20.74"/>
        <n v="16533"/>
        <n v="650"/>
        <n v="703.56"/>
        <n v="-82.56"/>
        <n v="820.3"/>
        <n v="2699.93"/>
        <n v="5599.4"/>
        <n v="10599.8"/>
        <n v="2166.49"/>
        <n v="3189"/>
        <n v="5887.3"/>
        <n v="692.39"/>
        <n v="8847"/>
        <n v="6867"/>
        <n v="9371"/>
        <n v="18624.38"/>
        <n v="37057.46"/>
        <n v="180.36"/>
        <n v="756.02"/>
        <n v="3382.5"/>
        <n v="6870.75"/>
        <n v="-41.87"/>
        <n v="23.73"/>
        <n v="5034"/>
        <n v="9443"/>
        <n v="799.08"/>
        <n v="2921.1"/>
        <n v="1304.82"/>
        <n v="8422.2"/>
        <n v="67"/>
        <n v="-264"/>
        <n v="-95.5"/>
        <n v="16117.6"/>
        <n v="1742.52"/>
        <n v="5173.66"/>
        <n v="2120.75"/>
        <n v="-176"/>
        <n v="12211.71"/>
        <n v="4632"/>
        <n v="7927.75"/>
        <n v="46878.28"/>
        <n v="344.05"/>
        <n v="18152.18"/>
        <n v="1813.8"/>
        <n v="9897.06"/>
        <n v="-66"/>
        <n v="4874.5"/>
        <n v="8774"/>
        <n v="4570.75"/>
        <n v="-109"/>
        <n v="3039.2"/>
        <n v="2751.05"/>
        <n v="645.1"/>
        <n v="707.88"/>
        <n v="15244.94"/>
        <n v="2086.25"/>
        <n v="-72.75"/>
        <n v="2487.25"/>
        <n v="943.62"/>
        <n v="-74.75"/>
        <n v="2693.75"/>
        <n v="3754"/>
        <n v="-104.5"/>
        <n v="9795"/>
        <n v="3662"/>
        <n v="540"/>
        <n v="2947.75"/>
        <n v="2145.25"/>
        <n v="14406.87"/>
        <n v="9037.84"/>
        <n v="-482.5"/>
        <n v="15559.54"/>
        <n v="6561.24"/>
        <n v="3487.25"/>
        <n v="3860.67"/>
        <n v="198"/>
        <n v="4599"/>
        <n v="1432.48"/>
        <n v="2379.75"/>
        <n v="-35.5"/>
        <n v="3357.25"/>
        <n v="-120"/>
        <n v="1152"/>
        <n v="6898.5"/>
        <n v="2726.5"/>
        <n v="-45.5"/>
        <n v="18521.5"/>
        <n v="2119"/>
        <n v="31.5"/>
        <n v="1344"/>
        <n v="14736.01"/>
        <n v="4827"/>
        <n v="16475.5"/>
        <n v="5672.7"/>
        <n v="6671.32"/>
        <n v="1742"/>
        <n v="3116.75"/>
        <n v="11772.2"/>
        <n v="3959.7"/>
        <n v="2107.77"/>
        <n v="290"/>
        <n v="-19.5"/>
        <n v="3878.5"/>
        <n v="3828.16"/>
        <n v="-59.5"/>
        <n v="150"/>
        <n v="19220.15"/>
        <n v="2525.5"/>
        <n v="2769.79"/>
        <n v="5019.74"/>
        <n v="57.5"/>
        <n v="-59"/>
        <n v="2829.75"/>
        <n v="-38.5"/>
        <n v="3160"/>
        <n v="2299.21"/>
        <n v="1672.11"/>
        <n v="5278.5"/>
        <n v="12.23"/>
        <n v="58296.57"/>
        <n v="29381"/>
        <n v="28399.54"/>
        <n v="8990.5"/>
        <n v="21171.02"/>
        <n v="294"/>
        <n v="3129.13"/>
        <n v="477.14"/>
        <n v="4318.85"/>
        <n v="7294.39"/>
        <n v="22175.09"/>
        <n v="1404"/>
        <n v="32544.45"/>
        <n v="26966.67"/>
        <n v="23450.93"/>
        <n v="26334.61"/>
        <n v="7043.83"/>
        <n v="9432.4"/>
        <n v="6704.14"/>
        <n v="-59.75"/>
        <n v="2795.75"/>
        <n v="1763.2"/>
        <n v="3992.75"/>
        <n v="459.9"/>
        <n v="18503.61"/>
        <n v="2598.25"/>
        <n v="8159.35"/>
        <n v="-37.5"/>
        <n v="3243"/>
        <n v="5207.7"/>
        <n v="43392.9"/>
        <n v="-141.5"/>
        <n v="1763.75"/>
        <n v="3201.51"/>
        <n v="11737.04"/>
        <n v="-28"/>
        <n v="1050"/>
        <n v="5403.7"/>
        <n v="263.87"/>
        <n v="1438"/>
        <n v="757.83"/>
        <n v="12289"/>
        <n v="2159"/>
        <n v="2881.75"/>
        <n v="4886.85"/>
        <n v="-32.5"/>
        <n v="12019.1"/>
        <n v="4030.4"/>
        <n v="3818"/>
        <n v="7057.5"/>
        <n v="16456.34"/>
        <n v="2238.75"/>
        <n v="563.74"/>
        <n v="-62"/>
        <n v="2099"/>
        <n v="-172.5"/>
        <n v="4128"/>
        <n v="14384.1"/>
        <n v="49564.56"/>
        <n v="974.79"/>
        <n v="3449.25"/>
        <n v="5171"/>
        <n v="2935"/>
        <n v="3096"/>
        <n v="2070.45"/>
        <n v="730.91"/>
        <n v="777.23"/>
        <n v="-240"/>
        <n v="-1030.5"/>
        <n v="12955.6"/>
        <n v="16068.34"/>
        <n v="3105"/>
        <n v="4848.25"/>
        <n v="3977.75"/>
        <n v="2836.13"/>
        <n v="23648.5"/>
        <n v="28291.5"/>
        <n v="1111.25"/>
        <n v="3431.75"/>
        <n v="4355.48"/>
        <n v="3860"/>
        <n v="1134"/>
        <n v="6205.47"/>
        <n v="2071.5"/>
        <n v="1832.55"/>
        <n v="2825"/>
        <n v="2659.5"/>
        <n v="2699.7"/>
        <n v="3337"/>
        <n v="4512.25"/>
        <n v="3365"/>
        <n v="4680"/>
        <n v="5605"/>
        <n v="307.5"/>
        <n v="5706"/>
        <n v="8210.31"/>
        <n v="14320"/>
        <n v="14448.99"/>
        <n v="6188.06"/>
        <n v="6833.55"/>
        <n v="3228.25"/>
        <n v="3719.75"/>
        <n v="2558.07"/>
        <n v="4416.28"/>
        <n v="10992.98"/>
        <n v="4288.75"/>
        <n v="9244.97"/>
        <n v="16134.18"/>
        <n v="-430"/>
        <n v="22096.99"/>
        <n v="2245"/>
        <n v="-43.5"/>
        <n v="977.29"/>
        <n v="4610.5"/>
        <n v="3385.5"/>
        <n v="39535.12"/>
        <n v="16185.67"/>
        <n v="21009.62"/>
        <n v="8208.03"/>
        <n v="1100"/>
        <n v="34572.95"/>
        <n v="7252.7"/>
        <n v="3069.02"/>
        <n v="24830.3"/>
        <n v="2431.5"/>
        <n v="4845"/>
        <n v="16201.82"/>
        <n v="5138.63"/>
        <n v="2649.77"/>
        <n v="25134.36"/>
        <n v="2561.5"/>
        <n v="780"/>
        <n v="13340.41"/>
        <n v="13256.5"/>
        <n v="10107.8"/>
        <n v="15876"/>
        <n v="-310"/>
        <n v="12184.83"/>
        <n v="26805.15"/>
        <n v="7122.5"/>
        <n v="19131.86"/>
        <n v="6476"/>
        <n v="39221.51"/>
        <n v="996.5"/>
        <n v="2917"/>
        <n v="-710"/>
        <n v="6060.47"/>
        <n v="2272"/>
        <n v="17959.2"/>
        <n v="9439"/>
        <n v="11006.89"/>
        <n v="5288.5"/>
        <n v="8609.67"/>
        <n v="22846"/>
        <n v="4066.02"/>
        <n v="2691.75"/>
        <n v="7967.69"/>
        <n v="12160.33"/>
        <n v="17664.9"/>
        <n v="20888.15"/>
        <n v="6717.2"/>
        <n v="25634.52"/>
        <n v="1320"/>
        <n v="3980.75"/>
        <n v="4387"/>
        <n v="1479.46"/>
        <n v="11613"/>
        <n v="320"/>
        <n v="2270"/>
        <n v="24058"/>
        <n v="2474.43"/>
        <n v="1191.52"/>
        <n v="47.93"/>
        <n v="4298.7"/>
        <n v="4512.75"/>
        <n v="17486.77"/>
        <n v="4303.74"/>
        <n v="2675.19"/>
        <n v="3718.84"/>
        <n v="8898.3"/>
        <n v="4218.8"/>
        <n v="3927.32"/>
        <n v="4379.38"/>
        <n v="2453"/>
        <n v="5298"/>
        <n v="3676"/>
        <n v="2512"/>
        <n v="6010.68"/>
        <n v="46271.24"/>
        <n v="9258.95"/>
        <n v="9162.63"/>
        <n v="2933"/>
        <n v="8326.41"/>
        <n v="1353.75"/>
        <n v="6991.75"/>
        <n v="6605"/>
        <n v="4473.79"/>
        <n v="1647"/>
        <n v="3495.4"/>
        <n v="2701.7"/>
        <m/>
        <n v="316.5"/>
        <n v="912"/>
        <n v="3751.47"/>
        <n v="8763"/>
        <n v="60.9"/>
        <n v="3188.63"/>
        <n v="1226.2"/>
        <n v="6162.8"/>
        <n v="11500.81"/>
        <n v="2248.67"/>
        <n v="755"/>
        <n v="866.7"/>
        <n v="2000"/>
        <n v="1995.19"/>
        <n v="1570"/>
        <n v="15350"/>
        <n v="6753.6"/>
        <n v="-61"/>
        <n v="1473.26"/>
        <n v="4024.13"/>
        <n v="14367.85"/>
        <n v="30837.5"/>
        <n v="3878"/>
        <n v="1751.05"/>
        <n v="-348.37"/>
        <n v="1791.79"/>
        <n v="10624.56"/>
        <n v="17759"/>
        <n v="-126.58"/>
        <n v="396"/>
        <n v="3696.6"/>
        <n v="2179.8"/>
        <n v="8939.69"/>
        <n v="1464.88"/>
        <n v="3665"/>
        <n v="2773"/>
        <n v="44641.82"/>
        <n v="-165.22"/>
        <n v="13123.06"/>
        <n v="1286"/>
        <n v="1504.03"/>
        <n v="-64.69"/>
        <n v="1000.47"/>
        <n v="10600"/>
        <n v="93.68"/>
        <n v="408.16"/>
        <n v="26801.7"/>
        <n v="7803.6"/>
        <n v="14448"/>
        <n v="9963.7"/>
        <n v="5651"/>
        <n v="33206.14"/>
        <n v="22070.61"/>
        <n v="25421.6"/>
        <n v="12304.5"/>
        <n v="47446.38"/>
        <n v="-173.81"/>
        <n v="13520"/>
        <n v="2429"/>
        <n v="27435.73"/>
        <n v="1132.29"/>
        <n v="3121.67"/>
        <n v="1319.01"/>
        <n v="-339.68"/>
        <n v="3814.33"/>
        <n v="6617.46"/>
        <n v="10156.5"/>
        <n v="25242.82"/>
        <n v="33011.62"/>
        <n v="1666.5"/>
        <n v="21185.41"/>
        <n v="6140.72"/>
        <n v="1115.99"/>
        <n v="-97.93"/>
        <n v="27922.28"/>
        <n v="2879.04"/>
        <n v="12681.8"/>
        <n v="-27.5"/>
        <n v="14743.19"/>
        <n v="4736.9"/>
        <n v="-78.97"/>
        <n v="505.56"/>
        <n v="-145.95"/>
        <n v="18454"/>
        <n v="6971.01"/>
        <n v="3449.18"/>
        <n v="27856.69"/>
        <n v="8569.52"/>
        <n v="1823.42"/>
        <n v="631.54"/>
        <n v="4923.34"/>
        <n v="29145"/>
        <n v="5942.33"/>
        <n v="4908"/>
        <n v="2644.43"/>
        <n v="14476.8"/>
        <n v="-149.68"/>
        <n v="2261.87"/>
        <n v="6275.8"/>
        <n v="-212.81"/>
        <n v="9033.84"/>
        <n v="21950"/>
        <n v="2369"/>
        <n v="1627.13"/>
        <n v="-49.26"/>
        <n v="722.42"/>
        <n v="9880.11"/>
        <n v="1966.07"/>
        <n v="173.15"/>
        <n v="2560.21"/>
        <n v="-175.92"/>
        <n v="41031.51"/>
        <n v="-70.32"/>
        <n v="5123"/>
        <n v="2573"/>
        <n v="1235.49"/>
        <n v="-192.34"/>
        <n v="1894.63"/>
        <n v="1622"/>
        <n v="5340.5"/>
        <n v="5036.8"/>
        <n v="4165"/>
        <n v="2712"/>
        <n v="2297.46"/>
        <n v="-114.97"/>
        <n v="12344.67"/>
        <n v="-93.13"/>
        <n v="609.02"/>
        <n v="-49.2"/>
        <n v="6537"/>
        <n v="10076.59"/>
        <n v="1350.42"/>
        <n v="500"/>
        <n v="8644"/>
        <n v="35053.6"/>
        <n v="1382.99"/>
        <n v="998.36"/>
        <n v="238.45"/>
        <n v="6610.7"/>
        <n v="3219.3"/>
        <n v="-62.09"/>
        <n v="351.92"/>
        <n v="4533.41"/>
        <n v="3824.5"/>
        <n v="1518.1"/>
        <n v="-31.37"/>
        <n v="2510.92"/>
        <n v="471.85"/>
        <n v="-131.08"/>
        <n v="4734"/>
        <n v="5965.62"/>
        <n v="4206"/>
        <n v="5406.81"/>
        <n v="-144.87"/>
        <n v="-21.98"/>
        <n v="21252.65"/>
        <n v="41295.6"/>
        <n v="365.5"/>
        <n v="1782.82"/>
        <n v="35247.5"/>
        <n v="1495.2"/>
        <n v="-89.69"/>
        <n v="1047.8"/>
        <n v="4051.15"/>
        <n v="8817.05"/>
        <n v="2055.5"/>
        <n v="7245.8"/>
        <n v="193"/>
        <n v="14180.73"/>
        <n v="-127.63"/>
        <n v="3405"/>
        <n v="9063.43"/>
        <n v="35206.6"/>
        <n v="-23.23"/>
        <n v="1534.16"/>
        <n v="11528.2"/>
        <n v="-20.7"/>
        <n v="981.49"/>
        <n v="-198.67"/>
        <n v="1273.37"/>
        <n v="-78.06"/>
        <n v="2120"/>
        <n v="17237.75"/>
        <n v="1318.28"/>
        <n v="-115.21"/>
        <n v="15950"/>
        <n v="587.83"/>
        <n v="19737.4"/>
        <n v="1400"/>
        <n v="1064.61"/>
        <n v="1018.08"/>
        <n v="5930.69"/>
        <n v="4191.37"/>
        <n v="6560.86"/>
        <n v="31542"/>
        <n v="16299.19"/>
        <n v="360.08"/>
        <n v="-82.75"/>
        <n v="1287.03"/>
        <n v="7063.9"/>
        <n v="18726.8"/>
        <n v="23171.27"/>
        <n v="8481.59"/>
        <n v="8397.95"/>
        <n v="12094.58"/>
        <n v="4398.2"/>
        <n v="1122.39"/>
        <n v="-196.38"/>
        <n v="35630.18"/>
        <n v="3828.8"/>
        <n v="5478.49"/>
        <n v="3334.28"/>
        <n v="21520.33"/>
        <n v="963.53"/>
        <n v="32072.56"/>
        <n v="4229.89"/>
        <n v="2516.32"/>
        <n v="1361.88"/>
        <n v="1397.69"/>
        <n v="3208.25"/>
        <n v="8787.75"/>
        <n v="50575.21"/>
        <n v="13220.5"/>
        <n v="17612.58"/>
        <n v="1754"/>
        <n v="29050"/>
        <n v="-170.96"/>
        <n v="3749.8"/>
        <n v="13684.5"/>
        <n v="2452.25"/>
        <n v="703.65"/>
        <n v="1001.36"/>
        <n v="1268.31"/>
        <n v="1656.26"/>
        <n v="-122.1"/>
        <n v="21050.41"/>
        <n v="5646.63"/>
        <n v="22245.79"/>
        <n v="516.95"/>
        <n v="-134.53"/>
        <n v="2003"/>
        <n v="907.2"/>
        <n v="6139.96"/>
        <n v="-171"/>
        <n v="-35.4"/>
        <n v="2489.11"/>
        <n v="1204.67"/>
        <n v="2796.5"/>
        <n v="27.18"/>
        <n v="632.17"/>
        <n v="609.35"/>
        <n v="1120.05"/>
        <n v="8715.92"/>
        <n v="2995.6"/>
        <n v="7675.61"/>
        <n v="-125.43"/>
        <n v="15440.65"/>
        <n v="20105.5"/>
        <n v="1732.59"/>
        <n v="19453"/>
        <n v="4871"/>
        <n v="34735.02"/>
        <n v="418.97"/>
        <n v="-74.13"/>
        <n v="5140.94"/>
        <n v="2501.91"/>
        <n v="302.37"/>
        <n v="3679.2"/>
        <n v="7742.24"/>
        <n v="1016.7"/>
        <n v="11202.43"/>
        <n v="-177.6"/>
        <n v="1674.79"/>
        <n v="-25.95"/>
        <n v="23807.51"/>
        <n v="578.65"/>
        <n v="22.25"/>
        <n v="20784.36"/>
        <n v="86.4"/>
        <n v="2971.43"/>
        <n v="2178.75"/>
        <n v="33278"/>
        <n v="-173.96"/>
        <n v="2105.87"/>
        <n v="1811.52"/>
        <n v="28702.93"/>
        <n v="41139.91"/>
        <n v="1725.02"/>
        <n v="-47.36"/>
        <n v="1125.31"/>
        <n v="18530.2"/>
        <n v="-132.08"/>
        <n v="3784.54"/>
        <n v="-37.95"/>
        <n v="13661.29"/>
        <n v="1346.96"/>
        <n v="5511.07"/>
        <n v="18057"/>
        <n v="37053.27"/>
        <n v="5935.5"/>
        <n v="4285"/>
        <n v="9785.54"/>
        <n v="11491.79"/>
        <n v="17252"/>
        <n v="3789.58"/>
        <n v="3535.6"/>
        <n v="13673.29"/>
        <n v="1030.97"/>
        <n v="36439.05"/>
        <n v="1729"/>
        <n v="28097.81"/>
        <n v="31542.79"/>
        <n v="5623.16"/>
        <n v="-118.15"/>
        <n v="1516.4"/>
        <n v="228.8"/>
        <n v="-73.83"/>
        <n v="3809.91"/>
        <n v="10087.54"/>
        <n v="13898.5"/>
        <n v="18392.43"/>
        <n v="33673.04"/>
        <n v="970.47"/>
        <n v="1516.75"/>
        <n v="2700.93"/>
        <n v="20146.32"/>
        <n v="13644.79"/>
        <n v="45601.27"/>
        <n v="3028.25"/>
        <n v="-354.98"/>
        <n v="86.18"/>
        <n v="3325"/>
        <n v="16393.54"/>
        <n v="6708.7"/>
        <n v="10289.46"/>
        <n v="21122.41"/>
        <n v="604.8"/>
        <n v="1892.92"/>
        <n v="900.3"/>
        <n v="793.32"/>
        <n v="-68.64"/>
        <n v="1599.07"/>
        <n v="-162.11"/>
        <n v="16633"/>
        <n v="3164"/>
        <n v="21871.02"/>
        <n v="12341"/>
        <n v="852"/>
        <n v="935.05"/>
        <n v="1614.07"/>
        <n v="9376.25"/>
        <n v="2178"/>
        <n v="12295.2"/>
        <n v="3730.27"/>
        <n v="20072"/>
        <n v="-10.35"/>
        <n v="967.28"/>
        <n v="5985.36"/>
        <n v="6305.25"/>
        <n v="45850.16"/>
        <n v="28505.5"/>
        <n v="15638.56"/>
        <n v="27529.7"/>
        <n v="1987.06"/>
        <n v="-180.53"/>
        <n v="5063.32"/>
        <n v="2132.1"/>
        <n v="2532.75"/>
        <n v="3610"/>
        <n v="2816.89"/>
        <n v="8173.23"/>
        <n v="1369.54"/>
        <n v="-162.12"/>
        <n v="1333.17"/>
        <n v="3210.8"/>
        <n v="16129.8"/>
        <n v="25719"/>
        <n v="6584"/>
        <n v="904.51"/>
        <n v="-137.15"/>
        <n v="1890.54"/>
        <n v="10169.02"/>
        <n v="5252.42"/>
        <n v="1630"/>
        <n v="27590.4"/>
        <n v="1086.5"/>
        <n v="295.37"/>
        <n v="-199.42"/>
        <n v="1535.36"/>
        <n v="3390.21"/>
        <n v="3778.24"/>
        <n v="8861.48"/>
        <n v="552"/>
        <n v="10551.41"/>
        <n v="916.11"/>
        <n v="141.42"/>
        <n v="1446.26"/>
        <n v="33.3"/>
        <n v="882.28"/>
        <n v="24573.1"/>
        <n v="1403.4"/>
        <n v="11350"/>
        <n v="4995.42"/>
        <n v="5060.5"/>
        <n v="27765.61"/>
        <n v="8020.5"/>
        <n v="20233.06"/>
        <n v="2355"/>
        <n v="5495"/>
        <n v="-5495"/>
        <n v="176.67"/>
        <n v="13500.63"/>
        <n v="1464.67"/>
        <n v="6681.5"/>
        <n v="2529.45"/>
        <n v="26280.84"/>
        <n v="11.37"/>
        <n v="5253.48"/>
        <n v="18.64"/>
        <n v="1203.03"/>
        <n v="3625.6"/>
        <n v="12019.01"/>
        <n v="5636.06"/>
        <n v="153.86"/>
        <n v="4515.18"/>
        <n v="41784.86"/>
        <n v="2471.18"/>
        <n v="53.49"/>
        <n v="29712.07"/>
        <n v="1192"/>
        <n v="24365"/>
        <n v="1673.05"/>
        <n v="159.99"/>
        <n v="1782.99"/>
        <n v="21098.2"/>
        <n v="8874"/>
        <n v="688.5"/>
        <n v="6983.25"/>
        <n v="610.84"/>
        <n v="7.58"/>
        <n v="11267.24"/>
        <n v="1579.75"/>
        <n v="938.62"/>
        <n v="18472.25"/>
        <n v="4183.26"/>
        <n v="29625.5"/>
        <n v="1500"/>
        <n v="40758.56"/>
        <n v="4724.46"/>
        <n v="44.67"/>
        <n v="2773.1"/>
        <n v="15541.13"/>
        <n v="13671.67"/>
        <n v="16721.17"/>
        <n v="-145.59"/>
        <n v="20782.5"/>
        <n v="1733.05"/>
        <n v="-60.98"/>
        <n v="4023.18"/>
        <n v="8826.58"/>
        <n v="159.74"/>
        <n v="8892.5"/>
        <n v="175"/>
        <n v="8570.03"/>
        <n v="-14.07"/>
        <n v="27.23"/>
        <n v="1130"/>
        <n v="1665.74"/>
        <n v="23674"/>
        <n v="1089.6"/>
        <n v="2852.71"/>
        <n v="20604.79"/>
        <n v="14802.55"/>
        <n v="1182.13"/>
        <n v="19131"/>
        <n v="20.2"/>
        <n v="2815"/>
        <n v="1115.9"/>
        <n v="1114.59"/>
        <n v="-55.89"/>
        <n v="1187"/>
        <n v="473.78"/>
        <n v="-150.85"/>
        <n v="5942.29"/>
        <n v="3096.31"/>
        <n v="3411.1"/>
        <n v="42878.49"/>
        <n v="11040.49"/>
        <n v="1057.75"/>
        <n v="527.74"/>
        <n v="20792.5"/>
        <n v="501.3"/>
        <n v="668.32"/>
        <n v="78.64"/>
        <n v="1000"/>
        <n v="157.29"/>
        <n v="478.72"/>
        <n v="51867.9"/>
        <n v="993.6"/>
        <n v="1199"/>
        <n v="339.47"/>
        <n v="4281.42"/>
        <n v="12200"/>
        <n v="2170.69"/>
        <n v="7084.38"/>
        <n v="5151.59"/>
        <n v="770.05"/>
        <n v="582.35"/>
        <n v="4101.85"/>
        <n v="265"/>
        <n v="19766.87"/>
        <n v="5945.81"/>
        <n v="575.64"/>
        <n v="5474.84"/>
        <n v="328.12"/>
        <n v="757.44"/>
        <n v="35367.5"/>
        <n v="27509.52"/>
        <n v="4612.5"/>
        <n v="2947.96"/>
        <n v="3680.86"/>
        <n v="14583.71"/>
        <n v="5544"/>
        <n v="4446"/>
        <n v="1117.8"/>
        <n v="4447"/>
        <n v="1706"/>
        <n v="8016"/>
        <n v="175.34"/>
        <n v="4397.5"/>
        <n v="1868.5"/>
        <n v="3748.5"/>
        <n v="8817"/>
        <n v="7180"/>
        <n v="10992.39"/>
        <n v="2517.8"/>
        <n v="4598.49"/>
        <n v="4710.57"/>
        <n v="29883.75"/>
        <n v="989.46"/>
        <n v="3050.85"/>
        <n v="7027.5"/>
        <n v="27557"/>
        <n v="3967.75"/>
        <n v="4018.43"/>
        <n v="5500.48"/>
        <n v="7707"/>
        <n v="8589"/>
        <n v="174.87"/>
        <n v="5449"/>
        <n v="10699"/>
        <n v="1202.11"/>
        <n v="4094.5"/>
        <n v="5225"/>
        <n v="1390"/>
        <n v="310"/>
        <n v="3104.33"/>
        <n v="4830"/>
        <n v="6399"/>
        <n v="5844"/>
        <n v="3110"/>
        <n v="3775"/>
        <n v="1839"/>
        <n v="6975.41"/>
        <n v="6981.4"/>
        <n v="2841.45"/>
        <n v="2990"/>
        <n v="5477"/>
        <n v="36.22"/>
        <n v="4314.72"/>
        <n v="3423.99"/>
        <n v="2992"/>
        <n v="1657"/>
        <n v="5390"/>
        <n v="88.69"/>
        <n v="3352"/>
        <n v="3522"/>
        <n v="4065"/>
        <n v="3785"/>
        <n v="6090"/>
        <n v="5398"/>
        <n v="10100"/>
        <n v="139.12"/>
      </sharedItems>
    </cacheField>
    <cacheField name="开支票日期" numFmtId="178">
      <sharedItems containsString="0" containsBlank="1" containsNonDate="0" containsDate="1" minDate="2024-05-31T00:00:00" maxDate="2025-07-01T00:00:00" count="318">
        <d v="2024-08-22T00:00:00"/>
        <d v="2024-08-20T00:00:00"/>
        <d v="2025-01-22T00:00:00"/>
        <d v="2024-05-31T00:00:00"/>
        <d v="2024-08-24T00:00:00"/>
        <d v="2024-08-27T00:00:00"/>
        <d v="2024-07-17T00:00:00"/>
        <d v="2024-06-14T00:00:00"/>
        <d v="2024-08-07T00:00:00"/>
        <d v="2024-09-05T00:00:00"/>
        <d v="2024-06-28T00:00:00"/>
        <d v="2025-01-06T00:00:00"/>
        <d v="2024-08-13T00:00:00"/>
        <d v="2024-07-18T00:00:00"/>
        <d v="2024-08-19T00:00:00"/>
        <d v="2024-07-03T00:00:00"/>
        <d v="2024-07-07T00:00:00"/>
        <d v="2024-07-08T00:00:00"/>
        <d v="2024-09-11T00:00:00"/>
        <d v="2024-08-06T00:00:00"/>
        <d v="2024-08-09T00:00:00"/>
        <d v="2024-10-02T00:00:00"/>
        <d v="2024-08-21T00:00:00"/>
        <d v="2024-07-09T00:00:00"/>
        <d v="2024-11-04T00:00:00"/>
        <d v="2024-11-29T00:00:00"/>
        <d v="2024-10-25T00:00:00"/>
        <d v="2024-12-23T00:00:00"/>
        <d v="2024-08-15T00:00:00"/>
        <d v="2024-07-26T00:00:00"/>
        <d v="2024-09-18T00:00:00"/>
        <d v="2024-09-13T00:00:00"/>
        <d v="2024-08-14T00:00:00"/>
        <d v="2024-08-16T00:00:00"/>
        <d v="2024-07-27T00:00:00"/>
        <d v="2024-08-28T00:00:00"/>
        <d v="2024-09-17T00:00:00"/>
        <d v="2024-09-10T00:00:00"/>
        <d v="2024-11-07T00:00:00"/>
        <d v="2024-09-12T00:00:00"/>
        <d v="2024-08-01T00:00:00"/>
        <d v="2024-08-02T00:00:00"/>
        <d v="2025-02-27T00:00:00"/>
        <d v="2025-04-10T00:00:00"/>
        <d v="2024-07-25T00:00:00"/>
        <d v="2025-04-29T00:00:00"/>
        <d v="2025-05-22T00:00:00"/>
        <d v="2025-06-26T00:00:00"/>
        <d v="2024-07-29T00:00:00"/>
        <d v="2024-10-03T00:00:00"/>
        <d v="2024-10-31T00:00:00"/>
        <d v="2024-08-08T00:00:00"/>
        <d v="2024-10-30T00:00:00"/>
        <d v="2024-08-30T00:00:00"/>
        <d v="2024-07-30T00:00:00"/>
        <d v="2024-10-09T00:00:00"/>
        <d v="2024-10-11T00:00:00"/>
        <d v="2024-10-16T00:00:00"/>
        <d v="2024-10-23T00:00:00"/>
        <d v="2024-09-30T00:00:00"/>
        <d v="2024-12-19T00:00:00"/>
        <d v="2025-02-20T00:00:00"/>
        <d v="2024-10-12T00:00:00"/>
        <d v="2024-08-03T00:00:00"/>
        <d v="2024-10-24T00:00:00"/>
        <d v="2024-08-05T00:00:00"/>
        <d v="2024-10-17T00:00:00"/>
        <d v="2024-12-31T00:00:00"/>
        <d v="2024-09-26T00:00:00"/>
        <d v="2025-03-06T00:00:00"/>
        <d v="2024-09-24T00:00:00"/>
        <d v="2024-09-16T00:00:00"/>
        <d v="2024-09-28T00:00:00"/>
        <d v="2024-08-26T00:00:00"/>
        <d v="2024-11-15T00:00:00"/>
        <d v="2024-10-18T00:00:00"/>
        <d v="2025-03-12T00:00:00"/>
        <d v="2024-11-19T00:00:00"/>
        <d v="2025-03-13T00:00:00"/>
        <d v="2025-03-20T00:00:00"/>
        <d v="2024-10-08T00:00:00"/>
        <d v="2024-12-20T00:00:00"/>
        <d v="2024-09-04T00:00:00"/>
        <d v="2024-08-12T00:00:00"/>
        <d v="2025-03-27T00:00:00"/>
        <d v="2024-08-23T00:00:00"/>
        <d v="2024-08-17T00:00:00"/>
        <d v="2025-01-09T00:00:00"/>
        <d v="2025-01-15T00:00:00"/>
        <d v="2025-04-02T00:00:00"/>
        <d v="2025-04-03T00:00:00"/>
        <d v="2024-09-06T00:00:00"/>
        <d v="2024-10-10T00:00:00"/>
        <d v="2025-02-12T00:00:00"/>
        <d v="2024-11-06T00:00:00"/>
        <d v="2024-09-09T00:00:00"/>
        <d v="2024-11-08T00:00:00"/>
        <d v="2025-04-16T00:00:00"/>
        <d v="2024-11-05T00:00:00"/>
        <d v="2025-04-17T00:00:00"/>
        <d v="2024-12-06T00:00:00"/>
        <d v="2024-09-29T00:00:00"/>
        <d v="2025-04-24T00:00:00"/>
        <d v="2024-09-03T00:00:00"/>
        <d v="2024-09-20T00:00:00"/>
        <d v="2025-04-30T00:00:00"/>
        <d v="2025-05-01T00:00:00"/>
        <d v="2024-10-07T00:00:00"/>
        <d v="2025-05-08T00:00:00"/>
        <d v="2024-11-20T00:00:00"/>
        <d v="2024-09-23T00:00:00"/>
        <d v="2025-05-15T00:00:00"/>
        <d v="2025-05-21T00:00:00"/>
        <d v="2024-08-29T00:00:00"/>
        <d v="2025-01-16T00:00:00"/>
        <d v="2024-11-12T00:00:00"/>
        <d v="2024-10-21T00:00:00"/>
        <d v="2024-12-12T00:00:00"/>
        <d v="2024-11-11T00:00:00"/>
        <d v="2025-01-29T00:00:00"/>
        <d v="2024-10-22T00:00:00"/>
        <d v="2024-09-02T00:00:00"/>
        <d v="2025-02-21T00:00:00"/>
        <d v="2024-12-13T00:00:00"/>
        <d v="2025-02-05T00:00:00"/>
        <d v="2024-12-26T00:00:00"/>
        <d v="2024-11-21T00:00:00"/>
        <d v="2024-11-27T00:00:00"/>
        <d v="2024-12-02T00:00:00"/>
        <d v="2024-11-14T00:00:00"/>
        <d v="2024-11-24T00:00:00"/>
        <d v="2024-09-07T00:00:00"/>
        <d v="2025-01-08T00:00:00"/>
        <d v="2025-03-07T00:00:00"/>
        <d v="2024-11-18T00:00:00"/>
        <d v="2024-10-29T00:00:00"/>
        <d v="2024-12-27T00:00:00"/>
        <d v="2024-09-14T00:00:00"/>
        <d v="2024-09-25T00:00:00"/>
        <d v="2025-01-07T00:00:00"/>
        <d v="2024-09-19T00:00:00"/>
        <d v="2024-09-27T00:00:00"/>
        <d v="2024-12-09T00:00:00"/>
        <d v="2024-10-04T00:00:00"/>
        <d v="2024-12-04T00:00:00"/>
        <d v="2024-11-26T00:00:00"/>
        <d v="2024-10-19T00:00:00"/>
        <d v="2024-11-01T00:00:00"/>
        <d v="2024-10-14T00:00:00"/>
        <d v="2024-10-28T00:00:00"/>
        <d v="2024-11-16T00:00:00"/>
        <d v="2024-12-03T00:00:00"/>
        <d v="2024-11-28T00:00:00"/>
        <d v="2024-10-01T00:00:00"/>
        <d v="2024-12-05T00:00:00"/>
        <d v="2024-12-10T00:00:00"/>
        <d v="2025-01-03T00:00:00"/>
        <d v="2024-11-13T00:00:00"/>
        <d v="2025-01-20T00:00:00"/>
        <d v="2024-12-11T00:00:00"/>
        <d v="2025-01-10T00:00:00"/>
        <d v="2024-12-18T00:00:00"/>
        <d v="2025-01-17T00:00:00"/>
        <d v="2025-01-23T00:00:00"/>
        <d v="2025-01-30T00:00:00"/>
        <d v="2024-10-15T00:00:00"/>
        <d v="2025-02-06T00:00:00"/>
        <d v="2025-01-13T00:00:00"/>
        <d v="2025-02-11T00:00:00"/>
        <d v="2024-12-17T00:00:00"/>
        <d v="2024-11-25T00:00:00"/>
        <d v="2025-01-21T00:00:00"/>
        <d v="2025-02-13T00:00:00"/>
        <d v="2025-02-15T00:00:00"/>
        <d v="2024-12-16T00:00:00"/>
        <d v="2024-09-21T00:00:00"/>
        <d v="2024-09-22T00:00:00"/>
        <d v="2024-11-22T00:00:00"/>
        <d v="2024-10-26T00:00:00"/>
        <d v="2024-11-09T00:00:00"/>
        <d v="2025-01-14T00:00:00"/>
        <d v="2024-11-23T00:00:00"/>
        <d v="2024-11-30T00:00:00"/>
        <d v="2025-03-03T00:00:00"/>
        <d v="2025-04-04T00:00:00"/>
        <d v="2025-02-19T00:00:00"/>
        <d v="2025-01-27T00:00:00"/>
        <d v="2024-12-30T00:00:00"/>
        <d v="2025-01-25T00:00:00"/>
        <d v="2025-01-28T00:00:00"/>
        <d v="2025-02-01T00:00:00"/>
        <d v="2025-02-18T00:00:00"/>
        <d v="2025-02-08T00:00:00"/>
        <d v="2025-02-22T00:00:00"/>
        <d v="2025-02-24T00:00:00"/>
        <d v="2025-03-01T00:00:00"/>
        <d v="2025-03-04T00:00:00"/>
        <d v="2024-12-21T00:00:00"/>
        <d v="2025-03-08T00:00:00"/>
        <d v="2025-03-23T00:00:00"/>
        <d v="2025-05-29T00:00:00"/>
        <d v="2024-12-25T00:00:00"/>
        <d v="2025-03-25T00:00:00"/>
        <d v="2025-04-08T00:00:00"/>
        <d v="2025-02-28T00:00:00"/>
        <d v="2025-04-15T00:00:00"/>
        <d v="2025-02-07T00:00:00"/>
        <d v="2025-04-19T00:00:00"/>
        <d v="2025-04-26T00:00:00"/>
        <d v="2025-03-11T00:00:00"/>
        <d v="2025-02-25T00:00:00"/>
        <d v="2025-05-03T00:00:00"/>
        <d v="2025-05-10T00:00:00"/>
        <d v="2025-03-19T00:00:00"/>
        <d v="2025-05-13T00:00:00"/>
        <d v="2025-05-17T00:00:00"/>
        <d v="2025-03-14T00:00:00"/>
        <d v="2025-06-13T00:00:00"/>
        <d v="2025-04-25T00:00:00"/>
        <d v="2025-06-24T00:00:00"/>
        <d v="2025-02-04T00:00:00"/>
        <d v="2025-03-05T00:00:00"/>
        <m/>
        <d v="2024-08-04T00:00:00"/>
        <d v="2024-08-11T00:00:00"/>
        <d v="2024-12-24T00:00:00"/>
        <d v="2025-03-24T00:00:00"/>
        <d v="2024-08-18T00:00:00"/>
        <d v="2025-05-02T00:00:00"/>
        <d v="2025-04-11T00:00:00"/>
        <d v="2025-06-06T00:00:00"/>
        <d v="2025-04-09T00:00:00"/>
        <d v="2025-02-10T00:00:00"/>
        <d v="2025-02-14T00:00:00"/>
        <d v="2025-03-26T00:00:00"/>
        <d v="2024-10-06T00:00:00"/>
        <d v="2024-10-20T00:00:00"/>
        <d v="2024-10-27T00:00:00"/>
        <d v="2025-01-24T00:00:00"/>
        <d v="2025-02-16T00:00:00"/>
        <d v="2025-04-22T00:00:00"/>
        <d v="2024-11-17T00:00:00"/>
        <d v="2025-02-03T00:00:00"/>
        <d v="2024-12-01T00:00:00"/>
        <d v="2025-04-23T00:00:00"/>
        <d v="2025-02-17T00:00:00"/>
        <d v="2024-12-08T00:00:00"/>
        <d v="2024-12-15T00:00:00"/>
        <d v="2025-02-26T00:00:00"/>
        <d v="2024-12-22T00:00:00"/>
        <d v="2025-05-07T00:00:00"/>
        <d v="2025-05-06T00:00:00"/>
        <d v="2025-03-17T00:00:00"/>
        <d v="2024-12-29T00:00:00"/>
        <d v="2025-03-28T00:00:00"/>
        <d v="2025-05-05T00:00:00"/>
        <d v="2025-03-31T00:00:00"/>
        <d v="2025-01-19T00:00:00"/>
        <d v="2025-03-21T00:00:00"/>
        <d v="2025-03-10T00:00:00"/>
        <d v="2025-05-14T00:00:00"/>
        <d v="2025-01-26T00:00:00"/>
        <d v="2025-04-21T00:00:00"/>
        <d v="2025-01-31T00:00:00"/>
        <d v="2025-03-16T00:00:00"/>
        <d v="2025-04-07T00:00:00"/>
        <d v="2025-03-18T00:00:00"/>
        <d v="2025-03-15T00:00:00"/>
        <d v="2025-02-02T00:00:00"/>
        <d v="2025-02-09T00:00:00"/>
        <d v="2025-03-30T00:00:00"/>
        <d v="2025-06-16T00:00:00"/>
        <d v="2025-07-01T00:00:00"/>
        <d v="2025-05-16T00:00:00"/>
        <d v="2025-05-23T00:00:00"/>
        <d v="2025-02-23T00:00:00"/>
        <d v="2025-03-02T00:00:00"/>
        <d v="2025-06-12T00:00:00"/>
        <d v="2025-03-09T00:00:00"/>
        <d v="2025-03-29T00:00:00"/>
        <d v="2025-06-03T00:00:00"/>
        <d v="2025-05-26T00:00:00"/>
        <d v="2025-05-20T00:00:00"/>
        <d v="2025-04-28T00:00:00"/>
        <d v="2025-04-06T00:00:00"/>
        <d v="2025-06-23T00:00:00"/>
        <d v="2025-04-13T00:00:00"/>
        <d v="2025-04-18T00:00:00"/>
        <d v="2025-04-20T00:00:00"/>
        <d v="2025-05-04T00:00:00"/>
        <d v="2025-05-09T00:00:00"/>
        <d v="2025-05-11T00:00:00"/>
        <d v="2025-06-17T00:00:00"/>
        <d v="2025-06-25T00:00:00"/>
        <d v="2025-06-04T00:00:00"/>
        <d v="2025-06-11T00:00:00"/>
        <d v="2025-05-18T00:00:00"/>
        <d v="2025-06-18T00:00:00"/>
        <d v="2025-05-30T00:00:00"/>
        <d v="2025-05-25T00:00:00"/>
        <d v="2025-06-01T00:00:00"/>
        <d v="2025-06-02T00:00:00"/>
        <d v="2025-05-31T00:00:00"/>
        <d v="2025-06-15T00:00:00"/>
        <d v="2025-06-20T00:00:00"/>
        <d v="2025-06-22T00:00:00"/>
        <d v="2024-07-02T00:00:00"/>
        <d v="2024-08-25T00:00:00"/>
        <d v="2025-06-05T00:00:00"/>
        <d v="2025-06-19T00:00:00"/>
        <d v="2024-07-24T00:00:00"/>
        <d v="2025-05-28T00:00:00"/>
        <d v="2025-06-09T00:00:00"/>
        <d v="2025-06-30T00:00:00"/>
        <d v="2025-06-10T00:00:00"/>
        <d v="2025-05-19T00:00:00"/>
        <d v="2025-05-27T00:00:00"/>
        <d v="2025-06-14T00:00:00"/>
      </sharedItems>
    </cacheField>
    <cacheField name="支票寄出日期" numFmtId="178">
      <sharedItems containsString="0" containsBlank="1" containsNonDate="0" containsDate="1" minDate="2025-05-05T00:00:00" maxDate="2025-05-28T00:00:00" count="5">
        <m/>
        <d v="2025-05-05T00:00:00"/>
        <d v="2025-05-13T00:00:00"/>
        <d v="2025-05-28T00:00:00"/>
        <d v="2025-05-20T00:00:00"/>
      </sharedItems>
    </cacheField>
    <cacheField name="银行对账日期" numFmtId="178">
      <sharedItems containsBlank="1" containsDate="1" containsMixedTypes="1" count="15">
        <d v="2024-09-01T00:00:00"/>
        <d v="2024-10-19T00:00:00"/>
        <d v="2024-08-01T00:00:00"/>
        <d v="2025-01-01T00:00:00"/>
        <d v="2024-07-01T00:00:00"/>
        <d v="2024-10-01T00:00:00"/>
        <d v="2024-11-01T00:00:00"/>
        <d v="2024-12-01T00:00:00"/>
        <d v="2025-02-01T00:00:00"/>
        <d v="2025-03-01T00:00:00"/>
        <d v="2025-04-01T00:00:00"/>
        <d v="2025-05-01T00:00:00"/>
        <s v=""/>
        <m/>
        <d v="2025-06-01T00:00:00"/>
      </sharedItems>
    </cacheField>
    <cacheField name="差额" numFmtId="0">
      <sharedItems containsBlank="1" containsNumber="1" containsMixedTypes="1" count="96">
        <m/>
        <n v="0"/>
        <n v="695.610000000001"/>
        <n v="-5762"/>
        <n v="-3000"/>
        <n v="3548.2"/>
        <n v="-3548.2"/>
        <n v="3719.75"/>
        <n v="4288.75"/>
        <n v="-430"/>
        <n v="2245"/>
        <n v="-43.5"/>
        <n v="4610.5"/>
        <n v="2431.5"/>
        <n v="4845"/>
        <n v="780"/>
        <s v="3008/3009 两张支票多付45元"/>
        <n v="11248.45"/>
        <n v="1535.36"/>
        <n v="916.11"/>
        <n v="141.42"/>
        <n v="1446.26"/>
        <n v="4768"/>
        <n v="33.3"/>
        <n v="882.28"/>
        <n v="176.67"/>
        <n v="1464.67"/>
        <n v="4486.5"/>
        <n v="459.9"/>
        <n v="11.37"/>
        <n v="18.64"/>
        <n v="734.93"/>
        <n v="5230.97"/>
        <n v="689.85"/>
        <n v="4388.99"/>
        <n v="-145.22"/>
        <n v="825.07"/>
        <n v="4272"/>
        <n v="16662.31"/>
        <n v="500"/>
        <n v="3116.37"/>
        <n v="-322"/>
        <n v="2976"/>
        <n v="1970.75"/>
        <n v="1356"/>
        <n v="4809.62"/>
        <n v="-1111.06"/>
        <n v="5918"/>
        <n v="-412"/>
        <n v="3777"/>
        <n v="2122"/>
        <n v="2759.5"/>
        <n v="300"/>
        <n v="4428"/>
        <n v="4652.72"/>
        <n v="1873.15"/>
        <n v="11897.77"/>
        <n v="8890"/>
        <n v="-46"/>
        <n v="-260"/>
        <n v="1875.8"/>
        <n v="5071"/>
        <n v="7123.9"/>
        <n v="2069.55"/>
        <n v="10221.78"/>
        <n v="-610"/>
        <n v="2991"/>
        <n v="-195"/>
        <n v="4452.75"/>
        <n v="5884.17"/>
        <n v="4275.46"/>
        <n v="1241.73"/>
        <n v="2800"/>
        <n v="35001.58"/>
        <n v="1570.8"/>
        <n v="-64"/>
        <n v="-228"/>
        <n v="4105"/>
        <n v="6885.99"/>
        <n v="3056"/>
        <n v="4557"/>
        <n v="3394.04"/>
        <n v="-368"/>
        <n v="2777.8"/>
        <n v="364"/>
        <n v="2126"/>
        <n v="1650"/>
        <n v="-1563"/>
        <n v="8615"/>
        <n v="240"/>
        <n v="3271.1"/>
        <n v="372"/>
        <n v="260"/>
        <n v="3111.53"/>
        <n v="2827.04"/>
        <n v="6268.91"/>
      </sharedItems>
    </cacheField>
    <cacheField name="备注" numFmtId="0">
      <sharedItems containsBlank="1" count="37">
        <m/>
        <s v="过账年份手动标注"/>
        <s v="因为是ETF直接扣款，因此默认为扣款日期即为发票日期"/>
        <s v="手动添加，为了平账，但需要找出来"/>
        <s v="发票与实际支付金额为4559.35，但对方银行过账错误，仅为4539.35"/>
        <s v="使用信用卡支付，默认开票日期为发票日期"/>
        <s v="支票252，金额4241，但对方入账4247，多入6元"/>
        <s v="重复记录支票号577/998544,记录两遍，未来会抵扣"/>
        <s v="待核refund"/>
        <s v="采取debit转账给模式，开支票日期默认为发票日期"/>
        <s v="之前多支付，现在抵消，支票号775/872"/>
        <s v="发票金额2256.60，支付错误，支付5773.80"/>
        <s v="返点"/>
        <s v="找出发票金额"/>
        <s v="手工添加，根据支票890,需要核对这张NC"/>
        <s v="这是增加的一个note de credit"/>
        <s v="‘=-O7502(12632+6740+5626.4)*0.02"/>
        <s v="香烟公司，直接扣款，需要查验原票验证税"/>
        <s v="个人Refund，支票账簿只记录支票金额以及支票人，具体明细见对应月份的Cash,走现金账；支票账簿不记录税，税记录在cash现金账中"/>
        <s v="需要核对具体支付信息"/>
        <s v="发票金额为9063.13，对方入账9063.43，调整2670.00--&gt;2670.30"/>
        <s v="仅有statement，需核对发票"/>
        <s v="购买sushi春卷"/>
        <s v="这张支票已开出，但是对方称没有收到。因此金额我们在支票号BELL-202505中重新补开，支票可能已作废，待核对"/>
        <s v="对方重复存入，4-7 / 5-9 两次"/>
        <s v="5月对方已退回-5495$"/>
        <s v="发票3154重复过账3次，1113在四月/五月重复过账"/>
        <s v="待查发票"/>
        <s v="电工维修，总额39304.48，首次支付10000"/>
        <s v="VISA1826的银行对账日期为信用卡1826的过账日期，不是支票账户的过账日期。"/>
        <s v="核对原票"/>
        <s v="待核实原票，仅有付款收据"/>
        <s v="需查清如何扣款？"/>
        <s v="可能是PPA支付"/>
        <s v="服务费"/>
        <s v="首次付款，只付款一部分"/>
        <s v="86.18+86.18"/>
      </sharedItems>
    </cacheField>
    <cacheField name="操作时间" numFmtId="178">
      <sharedItems containsString="0" containsBlank="1" containsNonDate="0" containsDate="1" minDate="2025-05-07T00:00:00" maxDate="2025-06-03T00:00:00" count="19">
        <m/>
        <d v="2025-05-14T00:00:00"/>
        <d v="2025-05-16T00:00:00"/>
        <d v="2025-05-08T00:00:00"/>
        <d v="2025-05-15T00:00:00"/>
        <d v="2025-05-29T00:00:00"/>
        <d v="2025-05-22T00:00:00"/>
        <d v="2025-05-21T00:00:00"/>
        <d v="2025-05-23T00:00:00"/>
        <d v="2025-05-13T00:00:00"/>
        <d v="2025-05-30T00:00:00"/>
        <d v="2025-05-07T00:00:00"/>
        <d v="2025-06-02T00:00:00"/>
        <d v="2025-05-28T00:00:00"/>
        <d v="2025-05-09T00:00:00"/>
        <d v="2025-05-12T00:00:00"/>
        <d v="2025-05-27T00:00:00"/>
        <d v="2025-05-26T00:00:00"/>
        <d v="2025-06-03T00:00: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6">
  <r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0"/>
    <x v="1"/>
    <x v="0"/>
    <x v="0"/>
    <x v="0"/>
    <x v="0"/>
    <x v="0"/>
    <x v="1"/>
    <x v="0"/>
  </r>
  <r>
    <x v="1"/>
    <x v="1"/>
    <x v="2"/>
    <x v="0"/>
    <x v="2"/>
    <x v="1"/>
    <x v="0"/>
    <x v="2"/>
    <x v="0"/>
    <x v="0"/>
    <x v="0"/>
    <x v="0"/>
    <x v="0"/>
    <x v="2"/>
    <x v="0"/>
  </r>
  <r>
    <x v="2"/>
    <x v="0"/>
    <x v="3"/>
    <x v="2"/>
    <x v="3"/>
    <x v="2"/>
    <x v="0"/>
    <x v="3"/>
    <x v="0"/>
    <x v="0"/>
    <x v="0"/>
    <x v="0"/>
    <x v="0"/>
    <x v="3"/>
    <x v="0"/>
  </r>
  <r>
    <x v="3"/>
    <x v="1"/>
    <x v="4"/>
    <x v="0"/>
    <x v="4"/>
    <x v="1"/>
    <x v="0"/>
    <x v="4"/>
    <x v="0"/>
    <x v="0"/>
    <x v="0"/>
    <x v="0"/>
    <x v="0"/>
    <x v="4"/>
    <x v="0"/>
  </r>
  <r>
    <x v="4"/>
    <x v="1"/>
    <x v="5"/>
    <x v="3"/>
    <x v="5"/>
    <x v="1"/>
    <x v="0"/>
    <x v="5"/>
    <x v="0"/>
    <x v="0"/>
    <x v="0"/>
    <x v="0"/>
    <x v="0"/>
    <x v="5"/>
    <x v="0"/>
  </r>
  <r>
    <x v="5"/>
    <x v="1"/>
    <x v="6"/>
    <x v="4"/>
    <x v="6"/>
    <x v="1"/>
    <x v="0"/>
    <x v="6"/>
    <x v="0"/>
    <x v="0"/>
    <x v="0"/>
    <x v="0"/>
    <x v="0"/>
    <x v="6"/>
    <x v="0"/>
  </r>
  <r>
    <x v="6"/>
    <x v="1"/>
    <x v="7"/>
    <x v="3"/>
    <x v="7"/>
    <x v="1"/>
    <x v="0"/>
    <x v="7"/>
    <x v="0"/>
    <x v="0"/>
    <x v="0"/>
    <x v="0"/>
    <x v="0"/>
    <x v="7"/>
    <x v="0"/>
  </r>
  <r>
    <x v="7"/>
    <x v="1"/>
    <x v="8"/>
    <x v="5"/>
    <x v="8"/>
    <x v="1"/>
    <x v="0"/>
    <x v="8"/>
    <x v="0"/>
    <x v="0"/>
    <x v="0"/>
    <x v="0"/>
    <x v="0"/>
    <x v="8"/>
    <x v="0"/>
  </r>
  <r>
    <x v="7"/>
    <x v="1"/>
    <x v="9"/>
    <x v="3"/>
    <x v="9"/>
    <x v="1"/>
    <x v="0"/>
    <x v="9"/>
    <x v="0"/>
    <x v="0"/>
    <x v="0"/>
    <x v="0"/>
    <x v="0"/>
    <x v="9"/>
    <x v="0"/>
  </r>
  <r>
    <x v="7"/>
    <x v="1"/>
    <x v="10"/>
    <x v="0"/>
    <x v="10"/>
    <x v="1"/>
    <x v="0"/>
    <x v="10"/>
    <x v="0"/>
    <x v="0"/>
    <x v="0"/>
    <x v="0"/>
    <x v="0"/>
    <x v="10"/>
    <x v="0"/>
  </r>
  <r>
    <x v="8"/>
    <x v="2"/>
    <x v="11"/>
    <x v="6"/>
    <x v="11"/>
    <x v="3"/>
    <x v="0"/>
    <x v="11"/>
    <x v="0"/>
    <x v="0"/>
    <x v="0"/>
    <x v="0"/>
    <x v="0"/>
    <x v="11"/>
    <x v="0"/>
  </r>
  <r>
    <x v="9"/>
    <x v="3"/>
    <x v="12"/>
    <x v="1"/>
    <x v="12"/>
    <x v="4"/>
    <x v="1"/>
    <x v="12"/>
    <x v="0"/>
    <x v="0"/>
    <x v="0"/>
    <x v="0"/>
    <x v="0"/>
    <x v="12"/>
    <x v="0"/>
  </r>
  <r>
    <x v="9"/>
    <x v="3"/>
    <x v="13"/>
    <x v="1"/>
    <x v="13"/>
    <x v="5"/>
    <x v="2"/>
    <x v="13"/>
    <x v="0"/>
    <x v="0"/>
    <x v="0"/>
    <x v="0"/>
    <x v="0"/>
    <x v="13"/>
    <x v="0"/>
  </r>
  <r>
    <x v="10"/>
    <x v="1"/>
    <x v="14"/>
    <x v="7"/>
    <x v="14"/>
    <x v="1"/>
    <x v="0"/>
    <x v="14"/>
    <x v="0"/>
    <x v="0"/>
    <x v="0"/>
    <x v="0"/>
    <x v="0"/>
    <x v="14"/>
    <x v="0"/>
  </r>
  <r>
    <x v="11"/>
    <x v="0"/>
    <x v="15"/>
    <x v="3"/>
    <x v="15"/>
    <x v="1"/>
    <x v="0"/>
    <x v="15"/>
    <x v="0"/>
    <x v="0"/>
    <x v="0"/>
    <x v="0"/>
    <x v="0"/>
    <x v="15"/>
    <x v="0"/>
  </r>
  <r>
    <x v="12"/>
    <x v="4"/>
    <x v="16"/>
    <x v="3"/>
    <x v="16"/>
    <x v="6"/>
    <x v="3"/>
    <x v="16"/>
    <x v="0"/>
    <x v="0"/>
    <x v="0"/>
    <x v="0"/>
    <x v="0"/>
    <x v="16"/>
    <x v="0"/>
  </r>
  <r>
    <x v="12"/>
    <x v="4"/>
    <x v="17"/>
    <x v="0"/>
    <x v="17"/>
    <x v="7"/>
    <x v="4"/>
    <x v="17"/>
    <x v="0"/>
    <x v="0"/>
    <x v="0"/>
    <x v="0"/>
    <x v="0"/>
    <x v="17"/>
    <x v="0"/>
  </r>
  <r>
    <x v="12"/>
    <x v="4"/>
    <x v="18"/>
    <x v="0"/>
    <x v="18"/>
    <x v="8"/>
    <x v="5"/>
    <x v="18"/>
    <x v="0"/>
    <x v="0"/>
    <x v="0"/>
    <x v="0"/>
    <x v="0"/>
    <x v="18"/>
    <x v="0"/>
  </r>
  <r>
    <x v="13"/>
    <x v="5"/>
    <x v="19"/>
    <x v="3"/>
    <x v="19"/>
    <x v="1"/>
    <x v="0"/>
    <x v="19"/>
    <x v="0"/>
    <x v="0"/>
    <x v="0"/>
    <x v="0"/>
    <x v="0"/>
    <x v="19"/>
    <x v="0"/>
  </r>
  <r>
    <x v="13"/>
    <x v="5"/>
    <x v="20"/>
    <x v="3"/>
    <x v="20"/>
    <x v="1"/>
    <x v="0"/>
    <x v="20"/>
    <x v="0"/>
    <x v="0"/>
    <x v="0"/>
    <x v="0"/>
    <x v="0"/>
    <x v="20"/>
    <x v="0"/>
  </r>
  <r>
    <x v="3"/>
    <x v="1"/>
    <x v="21"/>
    <x v="3"/>
    <x v="21"/>
    <x v="1"/>
    <x v="0"/>
    <x v="21"/>
    <x v="0"/>
    <x v="0"/>
    <x v="0"/>
    <x v="0"/>
    <x v="0"/>
    <x v="21"/>
    <x v="0"/>
  </r>
  <r>
    <x v="14"/>
    <x v="0"/>
    <x v="22"/>
    <x v="4"/>
    <x v="22"/>
    <x v="1"/>
    <x v="0"/>
    <x v="22"/>
    <x v="0"/>
    <x v="0"/>
    <x v="0"/>
    <x v="0"/>
    <x v="0"/>
    <x v="22"/>
    <x v="0"/>
  </r>
  <r>
    <x v="15"/>
    <x v="1"/>
    <x v="23"/>
    <x v="3"/>
    <x v="23"/>
    <x v="1"/>
    <x v="0"/>
    <x v="23"/>
    <x v="0"/>
    <x v="0"/>
    <x v="0"/>
    <x v="0"/>
    <x v="0"/>
    <x v="23"/>
    <x v="0"/>
  </r>
  <r>
    <x v="15"/>
    <x v="1"/>
    <x v="24"/>
    <x v="0"/>
    <x v="24"/>
    <x v="1"/>
    <x v="0"/>
    <x v="24"/>
    <x v="0"/>
    <x v="0"/>
    <x v="0"/>
    <x v="0"/>
    <x v="0"/>
    <x v="24"/>
    <x v="0"/>
  </r>
  <r>
    <x v="16"/>
    <x v="5"/>
    <x v="25"/>
    <x v="3"/>
    <x v="25"/>
    <x v="1"/>
    <x v="0"/>
    <x v="25"/>
    <x v="0"/>
    <x v="0"/>
    <x v="0"/>
    <x v="0"/>
    <x v="0"/>
    <x v="25"/>
    <x v="0"/>
  </r>
  <r>
    <x v="17"/>
    <x v="1"/>
    <x v="26"/>
    <x v="7"/>
    <x v="26"/>
    <x v="1"/>
    <x v="0"/>
    <x v="26"/>
    <x v="0"/>
    <x v="0"/>
    <x v="0"/>
    <x v="0"/>
    <x v="0"/>
    <x v="26"/>
    <x v="0"/>
  </r>
  <r>
    <x v="18"/>
    <x v="2"/>
    <x v="27"/>
    <x v="0"/>
    <x v="27"/>
    <x v="1"/>
    <x v="0"/>
    <x v="27"/>
    <x v="0"/>
    <x v="0"/>
    <x v="0"/>
    <x v="0"/>
    <x v="0"/>
    <x v="27"/>
    <x v="0"/>
  </r>
  <r>
    <x v="17"/>
    <x v="1"/>
    <x v="28"/>
    <x v="0"/>
    <x v="28"/>
    <x v="1"/>
    <x v="0"/>
    <x v="28"/>
    <x v="0"/>
    <x v="0"/>
    <x v="0"/>
    <x v="0"/>
    <x v="0"/>
    <x v="28"/>
    <x v="0"/>
  </r>
  <r>
    <x v="7"/>
    <x v="1"/>
    <x v="29"/>
    <x v="3"/>
    <x v="29"/>
    <x v="1"/>
    <x v="0"/>
    <x v="29"/>
    <x v="0"/>
    <x v="0"/>
    <x v="0"/>
    <x v="0"/>
    <x v="0"/>
    <x v="29"/>
    <x v="0"/>
  </r>
  <r>
    <x v="7"/>
    <x v="1"/>
    <x v="30"/>
    <x v="5"/>
    <x v="30"/>
    <x v="1"/>
    <x v="0"/>
    <x v="30"/>
    <x v="0"/>
    <x v="0"/>
    <x v="0"/>
    <x v="0"/>
    <x v="0"/>
    <x v="30"/>
    <x v="0"/>
  </r>
  <r>
    <x v="7"/>
    <x v="1"/>
    <x v="31"/>
    <x v="1"/>
    <x v="31"/>
    <x v="1"/>
    <x v="0"/>
    <x v="31"/>
    <x v="0"/>
    <x v="0"/>
    <x v="0"/>
    <x v="0"/>
    <x v="0"/>
    <x v="31"/>
    <x v="0"/>
  </r>
  <r>
    <x v="19"/>
    <x v="0"/>
    <x v="32"/>
    <x v="0"/>
    <x v="32"/>
    <x v="9"/>
    <x v="0"/>
    <x v="32"/>
    <x v="0"/>
    <x v="0"/>
    <x v="0"/>
    <x v="0"/>
    <x v="0"/>
    <x v="32"/>
    <x v="0"/>
  </r>
  <r>
    <x v="20"/>
    <x v="6"/>
    <x v="33"/>
    <x v="8"/>
    <x v="33"/>
    <x v="1"/>
    <x v="0"/>
    <x v="33"/>
    <x v="0"/>
    <x v="0"/>
    <x v="0"/>
    <x v="0"/>
    <x v="0"/>
    <x v="33"/>
    <x v="0"/>
  </r>
  <r>
    <x v="21"/>
    <x v="0"/>
    <x v="34"/>
    <x v="7"/>
    <x v="34"/>
    <x v="1"/>
    <x v="0"/>
    <x v="34"/>
    <x v="0"/>
    <x v="0"/>
    <x v="0"/>
    <x v="0"/>
    <x v="0"/>
    <x v="34"/>
    <x v="0"/>
  </r>
  <r>
    <x v="10"/>
    <x v="1"/>
    <x v="35"/>
    <x v="8"/>
    <x v="35"/>
    <x v="1"/>
    <x v="0"/>
    <x v="35"/>
    <x v="0"/>
    <x v="0"/>
    <x v="0"/>
    <x v="0"/>
    <x v="0"/>
    <x v="35"/>
    <x v="0"/>
  </r>
  <r>
    <x v="22"/>
    <x v="2"/>
    <x v="36"/>
    <x v="0"/>
    <x v="36"/>
    <x v="1"/>
    <x v="0"/>
    <x v="36"/>
    <x v="0"/>
    <x v="0"/>
    <x v="0"/>
    <x v="0"/>
    <x v="0"/>
    <x v="36"/>
    <x v="0"/>
  </r>
  <r>
    <x v="23"/>
    <x v="7"/>
    <x v="37"/>
    <x v="3"/>
    <x v="37"/>
    <x v="10"/>
    <x v="6"/>
    <x v="37"/>
    <x v="0"/>
    <x v="0"/>
    <x v="0"/>
    <x v="0"/>
    <x v="0"/>
    <x v="37"/>
    <x v="0"/>
  </r>
  <r>
    <x v="23"/>
    <x v="7"/>
    <x v="38"/>
    <x v="9"/>
    <x v="38"/>
    <x v="11"/>
    <x v="7"/>
    <x v="38"/>
    <x v="0"/>
    <x v="0"/>
    <x v="0"/>
    <x v="0"/>
    <x v="0"/>
    <x v="38"/>
    <x v="0"/>
  </r>
  <r>
    <x v="24"/>
    <x v="1"/>
    <x v="39"/>
    <x v="0"/>
    <x v="39"/>
    <x v="1"/>
    <x v="0"/>
    <x v="39"/>
    <x v="0"/>
    <x v="0"/>
    <x v="0"/>
    <x v="0"/>
    <x v="0"/>
    <x v="39"/>
    <x v="0"/>
  </r>
  <r>
    <x v="25"/>
    <x v="5"/>
    <x v="40"/>
    <x v="0"/>
    <x v="40"/>
    <x v="1"/>
    <x v="0"/>
    <x v="40"/>
    <x v="0"/>
    <x v="0"/>
    <x v="0"/>
    <x v="0"/>
    <x v="0"/>
    <x v="40"/>
    <x v="0"/>
  </r>
  <r>
    <x v="26"/>
    <x v="2"/>
    <x v="41"/>
    <x v="0"/>
    <x v="41"/>
    <x v="1"/>
    <x v="0"/>
    <x v="41"/>
    <x v="0"/>
    <x v="0"/>
    <x v="0"/>
    <x v="0"/>
    <x v="0"/>
    <x v="41"/>
    <x v="0"/>
  </r>
  <r>
    <x v="26"/>
    <x v="2"/>
    <x v="42"/>
    <x v="0"/>
    <x v="42"/>
    <x v="1"/>
    <x v="0"/>
    <x v="42"/>
    <x v="0"/>
    <x v="0"/>
    <x v="0"/>
    <x v="0"/>
    <x v="0"/>
    <x v="42"/>
    <x v="0"/>
  </r>
  <r>
    <x v="26"/>
    <x v="2"/>
    <x v="43"/>
    <x v="0"/>
    <x v="43"/>
    <x v="1"/>
    <x v="0"/>
    <x v="43"/>
    <x v="0"/>
    <x v="0"/>
    <x v="0"/>
    <x v="0"/>
    <x v="0"/>
    <x v="43"/>
    <x v="0"/>
  </r>
  <r>
    <x v="27"/>
    <x v="0"/>
    <x v="44"/>
    <x v="10"/>
    <x v="44"/>
    <x v="12"/>
    <x v="8"/>
    <x v="44"/>
    <x v="0"/>
    <x v="0"/>
    <x v="0"/>
    <x v="0"/>
    <x v="0"/>
    <x v="44"/>
    <x v="1"/>
  </r>
  <r>
    <x v="27"/>
    <x v="0"/>
    <x v="45"/>
    <x v="11"/>
    <x v="45"/>
    <x v="12"/>
    <x v="8"/>
    <x v="45"/>
    <x v="0"/>
    <x v="0"/>
    <x v="0"/>
    <x v="0"/>
    <x v="0"/>
    <x v="45"/>
    <x v="1"/>
  </r>
  <r>
    <x v="28"/>
    <x v="2"/>
    <x v="46"/>
    <x v="0"/>
    <x v="46"/>
    <x v="1"/>
    <x v="0"/>
    <x v="46"/>
    <x v="0"/>
    <x v="0"/>
    <x v="0"/>
    <x v="0"/>
    <x v="0"/>
    <x v="46"/>
    <x v="0"/>
  </r>
  <r>
    <x v="29"/>
    <x v="5"/>
    <x v="47"/>
    <x v="7"/>
    <x v="47"/>
    <x v="1"/>
    <x v="0"/>
    <x v="47"/>
    <x v="0"/>
    <x v="0"/>
    <x v="0"/>
    <x v="0"/>
    <x v="0"/>
    <x v="47"/>
    <x v="0"/>
  </r>
  <r>
    <x v="30"/>
    <x v="1"/>
    <x v="48"/>
    <x v="12"/>
    <x v="48"/>
    <x v="1"/>
    <x v="0"/>
    <x v="48"/>
    <x v="0"/>
    <x v="0"/>
    <x v="0"/>
    <x v="0"/>
    <x v="0"/>
    <x v="48"/>
    <x v="0"/>
  </r>
  <r>
    <x v="30"/>
    <x v="1"/>
    <x v="49"/>
    <x v="13"/>
    <x v="15"/>
    <x v="1"/>
    <x v="0"/>
    <x v="15"/>
    <x v="1"/>
    <x v="1"/>
    <x v="0"/>
    <x v="0"/>
    <x v="0"/>
    <x v="49"/>
    <x v="0"/>
  </r>
  <r>
    <x v="30"/>
    <x v="1"/>
    <x v="50"/>
    <x v="14"/>
    <x v="49"/>
    <x v="1"/>
    <x v="0"/>
    <x v="49"/>
    <x v="0"/>
    <x v="0"/>
    <x v="0"/>
    <x v="0"/>
    <x v="0"/>
    <x v="50"/>
    <x v="0"/>
  </r>
  <r>
    <x v="30"/>
    <x v="1"/>
    <x v="51"/>
    <x v="15"/>
    <x v="15"/>
    <x v="1"/>
    <x v="0"/>
    <x v="15"/>
    <x v="1"/>
    <x v="1"/>
    <x v="0"/>
    <x v="0"/>
    <x v="0"/>
    <x v="49"/>
    <x v="0"/>
  </r>
  <r>
    <x v="30"/>
    <x v="1"/>
    <x v="52"/>
    <x v="16"/>
    <x v="50"/>
    <x v="1"/>
    <x v="0"/>
    <x v="50"/>
    <x v="0"/>
    <x v="0"/>
    <x v="0"/>
    <x v="0"/>
    <x v="0"/>
    <x v="51"/>
    <x v="0"/>
  </r>
  <r>
    <x v="30"/>
    <x v="1"/>
    <x v="53"/>
    <x v="17"/>
    <x v="51"/>
    <x v="1"/>
    <x v="0"/>
    <x v="51"/>
    <x v="0"/>
    <x v="0"/>
    <x v="0"/>
    <x v="0"/>
    <x v="0"/>
    <x v="52"/>
    <x v="0"/>
  </r>
  <r>
    <x v="30"/>
    <x v="1"/>
    <x v="54"/>
    <x v="18"/>
    <x v="52"/>
    <x v="1"/>
    <x v="0"/>
    <x v="52"/>
    <x v="0"/>
    <x v="0"/>
    <x v="0"/>
    <x v="0"/>
    <x v="0"/>
    <x v="53"/>
    <x v="0"/>
  </r>
  <r>
    <x v="30"/>
    <x v="1"/>
    <x v="55"/>
    <x v="19"/>
    <x v="15"/>
    <x v="1"/>
    <x v="0"/>
    <x v="15"/>
    <x v="2"/>
    <x v="2"/>
    <x v="0"/>
    <x v="0"/>
    <x v="0"/>
    <x v="54"/>
    <x v="0"/>
  </r>
  <r>
    <x v="30"/>
    <x v="1"/>
    <x v="56"/>
    <x v="20"/>
    <x v="53"/>
    <x v="1"/>
    <x v="0"/>
    <x v="53"/>
    <x v="0"/>
    <x v="0"/>
    <x v="0"/>
    <x v="0"/>
    <x v="0"/>
    <x v="55"/>
    <x v="0"/>
  </r>
  <r>
    <x v="30"/>
    <x v="1"/>
    <x v="57"/>
    <x v="21"/>
    <x v="54"/>
    <x v="1"/>
    <x v="0"/>
    <x v="54"/>
    <x v="0"/>
    <x v="0"/>
    <x v="0"/>
    <x v="0"/>
    <x v="0"/>
    <x v="56"/>
    <x v="0"/>
  </r>
  <r>
    <x v="30"/>
    <x v="1"/>
    <x v="58"/>
    <x v="22"/>
    <x v="55"/>
    <x v="1"/>
    <x v="0"/>
    <x v="55"/>
    <x v="0"/>
    <x v="0"/>
    <x v="0"/>
    <x v="0"/>
    <x v="0"/>
    <x v="57"/>
    <x v="0"/>
  </r>
  <r>
    <x v="30"/>
    <x v="1"/>
    <x v="59"/>
    <x v="23"/>
    <x v="15"/>
    <x v="1"/>
    <x v="0"/>
    <x v="15"/>
    <x v="1"/>
    <x v="2"/>
    <x v="0"/>
    <x v="0"/>
    <x v="0"/>
    <x v="54"/>
    <x v="0"/>
  </r>
  <r>
    <x v="30"/>
    <x v="1"/>
    <x v="60"/>
    <x v="24"/>
    <x v="56"/>
    <x v="1"/>
    <x v="0"/>
    <x v="56"/>
    <x v="0"/>
    <x v="0"/>
    <x v="0"/>
    <x v="0"/>
    <x v="0"/>
    <x v="58"/>
    <x v="0"/>
  </r>
  <r>
    <x v="30"/>
    <x v="1"/>
    <x v="61"/>
    <x v="25"/>
    <x v="57"/>
    <x v="1"/>
    <x v="0"/>
    <x v="57"/>
    <x v="0"/>
    <x v="0"/>
    <x v="0"/>
    <x v="0"/>
    <x v="0"/>
    <x v="59"/>
    <x v="0"/>
  </r>
  <r>
    <x v="30"/>
    <x v="1"/>
    <x v="62"/>
    <x v="26"/>
    <x v="15"/>
    <x v="1"/>
    <x v="0"/>
    <x v="15"/>
    <x v="1"/>
    <x v="2"/>
    <x v="0"/>
    <x v="0"/>
    <x v="0"/>
    <x v="54"/>
    <x v="0"/>
  </r>
  <r>
    <x v="30"/>
    <x v="1"/>
    <x v="63"/>
    <x v="27"/>
    <x v="58"/>
    <x v="1"/>
    <x v="0"/>
    <x v="58"/>
    <x v="0"/>
    <x v="0"/>
    <x v="0"/>
    <x v="0"/>
    <x v="0"/>
    <x v="60"/>
    <x v="0"/>
  </r>
  <r>
    <x v="30"/>
    <x v="1"/>
    <x v="64"/>
    <x v="28"/>
    <x v="59"/>
    <x v="1"/>
    <x v="0"/>
    <x v="59"/>
    <x v="0"/>
    <x v="0"/>
    <x v="0"/>
    <x v="0"/>
    <x v="0"/>
    <x v="61"/>
    <x v="0"/>
  </r>
  <r>
    <x v="30"/>
    <x v="1"/>
    <x v="65"/>
    <x v="29"/>
    <x v="15"/>
    <x v="1"/>
    <x v="0"/>
    <x v="15"/>
    <x v="3"/>
    <x v="2"/>
    <x v="0"/>
    <x v="1"/>
    <x v="0"/>
    <x v="54"/>
    <x v="0"/>
  </r>
  <r>
    <x v="30"/>
    <x v="1"/>
    <x v="66"/>
    <x v="30"/>
    <x v="60"/>
    <x v="1"/>
    <x v="0"/>
    <x v="60"/>
    <x v="0"/>
    <x v="0"/>
    <x v="0"/>
    <x v="0"/>
    <x v="0"/>
    <x v="62"/>
    <x v="0"/>
  </r>
  <r>
    <x v="30"/>
    <x v="1"/>
    <x v="67"/>
    <x v="31"/>
    <x v="61"/>
    <x v="1"/>
    <x v="0"/>
    <x v="61"/>
    <x v="0"/>
    <x v="0"/>
    <x v="0"/>
    <x v="0"/>
    <x v="0"/>
    <x v="63"/>
    <x v="0"/>
  </r>
  <r>
    <x v="30"/>
    <x v="1"/>
    <x v="68"/>
    <x v="32"/>
    <x v="62"/>
    <x v="1"/>
    <x v="0"/>
    <x v="62"/>
    <x v="0"/>
    <x v="0"/>
    <x v="0"/>
    <x v="0"/>
    <x v="0"/>
    <x v="64"/>
    <x v="0"/>
  </r>
  <r>
    <x v="30"/>
    <x v="1"/>
    <x v="69"/>
    <x v="33"/>
    <x v="63"/>
    <x v="1"/>
    <x v="0"/>
    <x v="63"/>
    <x v="0"/>
    <x v="0"/>
    <x v="0"/>
    <x v="0"/>
    <x v="0"/>
    <x v="65"/>
    <x v="0"/>
  </r>
  <r>
    <x v="30"/>
    <x v="1"/>
    <x v="70"/>
    <x v="34"/>
    <x v="64"/>
    <x v="1"/>
    <x v="0"/>
    <x v="64"/>
    <x v="0"/>
    <x v="0"/>
    <x v="0"/>
    <x v="0"/>
    <x v="0"/>
    <x v="66"/>
    <x v="0"/>
  </r>
  <r>
    <x v="30"/>
    <x v="1"/>
    <x v="71"/>
    <x v="35"/>
    <x v="65"/>
    <x v="1"/>
    <x v="0"/>
    <x v="65"/>
    <x v="0"/>
    <x v="0"/>
    <x v="0"/>
    <x v="0"/>
    <x v="0"/>
    <x v="67"/>
    <x v="0"/>
  </r>
  <r>
    <x v="30"/>
    <x v="1"/>
    <x v="72"/>
    <x v="36"/>
    <x v="66"/>
    <x v="1"/>
    <x v="0"/>
    <x v="66"/>
    <x v="0"/>
    <x v="0"/>
    <x v="0"/>
    <x v="0"/>
    <x v="0"/>
    <x v="68"/>
    <x v="0"/>
  </r>
  <r>
    <x v="30"/>
    <x v="1"/>
    <x v="73"/>
    <x v="36"/>
    <x v="15"/>
    <x v="1"/>
    <x v="0"/>
    <x v="15"/>
    <x v="4"/>
    <x v="2"/>
    <x v="0"/>
    <x v="0"/>
    <x v="0"/>
    <x v="54"/>
    <x v="0"/>
  </r>
  <r>
    <x v="30"/>
    <x v="1"/>
    <x v="74"/>
    <x v="37"/>
    <x v="67"/>
    <x v="1"/>
    <x v="0"/>
    <x v="67"/>
    <x v="0"/>
    <x v="0"/>
    <x v="0"/>
    <x v="0"/>
    <x v="0"/>
    <x v="69"/>
    <x v="0"/>
  </r>
  <r>
    <x v="30"/>
    <x v="1"/>
    <x v="75"/>
    <x v="38"/>
    <x v="68"/>
    <x v="1"/>
    <x v="0"/>
    <x v="68"/>
    <x v="0"/>
    <x v="0"/>
    <x v="0"/>
    <x v="0"/>
    <x v="0"/>
    <x v="70"/>
    <x v="0"/>
  </r>
  <r>
    <x v="30"/>
    <x v="1"/>
    <x v="76"/>
    <x v="39"/>
    <x v="15"/>
    <x v="1"/>
    <x v="0"/>
    <x v="15"/>
    <x v="5"/>
    <x v="2"/>
    <x v="0"/>
    <x v="2"/>
    <x v="0"/>
    <x v="54"/>
    <x v="0"/>
  </r>
  <r>
    <x v="30"/>
    <x v="1"/>
    <x v="77"/>
    <x v="40"/>
    <x v="69"/>
    <x v="1"/>
    <x v="0"/>
    <x v="69"/>
    <x v="0"/>
    <x v="0"/>
    <x v="0"/>
    <x v="0"/>
    <x v="0"/>
    <x v="71"/>
    <x v="0"/>
  </r>
  <r>
    <x v="30"/>
    <x v="1"/>
    <x v="78"/>
    <x v="40"/>
    <x v="15"/>
    <x v="1"/>
    <x v="0"/>
    <x v="15"/>
    <x v="6"/>
    <x v="2"/>
    <x v="0"/>
    <x v="3"/>
    <x v="0"/>
    <x v="54"/>
    <x v="0"/>
  </r>
  <r>
    <x v="30"/>
    <x v="1"/>
    <x v="79"/>
    <x v="41"/>
    <x v="70"/>
    <x v="1"/>
    <x v="0"/>
    <x v="70"/>
    <x v="0"/>
    <x v="0"/>
    <x v="0"/>
    <x v="0"/>
    <x v="0"/>
    <x v="72"/>
    <x v="0"/>
  </r>
  <r>
    <x v="30"/>
    <x v="1"/>
    <x v="80"/>
    <x v="2"/>
    <x v="71"/>
    <x v="1"/>
    <x v="0"/>
    <x v="71"/>
    <x v="0"/>
    <x v="0"/>
    <x v="0"/>
    <x v="0"/>
    <x v="0"/>
    <x v="73"/>
    <x v="0"/>
  </r>
  <r>
    <x v="30"/>
    <x v="1"/>
    <x v="81"/>
    <x v="1"/>
    <x v="15"/>
    <x v="1"/>
    <x v="0"/>
    <x v="15"/>
    <x v="7"/>
    <x v="2"/>
    <x v="0"/>
    <x v="4"/>
    <x v="0"/>
    <x v="54"/>
    <x v="0"/>
  </r>
  <r>
    <x v="30"/>
    <x v="1"/>
    <x v="82"/>
    <x v="0"/>
    <x v="72"/>
    <x v="1"/>
    <x v="0"/>
    <x v="72"/>
    <x v="0"/>
    <x v="0"/>
    <x v="0"/>
    <x v="0"/>
    <x v="0"/>
    <x v="74"/>
    <x v="0"/>
  </r>
  <r>
    <x v="31"/>
    <x v="1"/>
    <x v="83"/>
    <x v="42"/>
    <x v="73"/>
    <x v="1"/>
    <x v="0"/>
    <x v="73"/>
    <x v="1"/>
    <x v="3"/>
    <x v="1"/>
    <x v="5"/>
    <x v="0"/>
    <x v="15"/>
    <x v="0"/>
  </r>
  <r>
    <x v="31"/>
    <x v="1"/>
    <x v="84"/>
    <x v="12"/>
    <x v="74"/>
    <x v="1"/>
    <x v="0"/>
    <x v="74"/>
    <x v="8"/>
    <x v="4"/>
    <x v="2"/>
    <x v="6"/>
    <x v="0"/>
    <x v="15"/>
    <x v="0"/>
  </r>
  <r>
    <x v="31"/>
    <x v="1"/>
    <x v="85"/>
    <x v="43"/>
    <x v="75"/>
    <x v="1"/>
    <x v="0"/>
    <x v="75"/>
    <x v="9"/>
    <x v="5"/>
    <x v="3"/>
    <x v="7"/>
    <x v="0"/>
    <x v="15"/>
    <x v="0"/>
  </r>
  <r>
    <x v="31"/>
    <x v="1"/>
    <x v="86"/>
    <x v="44"/>
    <x v="76"/>
    <x v="1"/>
    <x v="0"/>
    <x v="76"/>
    <x v="10"/>
    <x v="6"/>
    <x v="4"/>
    <x v="8"/>
    <x v="0"/>
    <x v="15"/>
    <x v="0"/>
  </r>
  <r>
    <x v="31"/>
    <x v="1"/>
    <x v="87"/>
    <x v="45"/>
    <x v="74"/>
    <x v="1"/>
    <x v="0"/>
    <x v="74"/>
    <x v="11"/>
    <x v="4"/>
    <x v="2"/>
    <x v="9"/>
    <x v="0"/>
    <x v="15"/>
    <x v="0"/>
  </r>
  <r>
    <x v="31"/>
    <x v="1"/>
    <x v="88"/>
    <x v="46"/>
    <x v="77"/>
    <x v="1"/>
    <x v="0"/>
    <x v="77"/>
    <x v="12"/>
    <x v="7"/>
    <x v="5"/>
    <x v="10"/>
    <x v="0"/>
    <x v="15"/>
    <x v="0"/>
  </r>
  <r>
    <x v="31"/>
    <x v="1"/>
    <x v="89"/>
    <x v="47"/>
    <x v="78"/>
    <x v="1"/>
    <x v="0"/>
    <x v="78"/>
    <x v="12"/>
    <x v="8"/>
    <x v="5"/>
    <x v="10"/>
    <x v="0"/>
    <x v="15"/>
    <x v="0"/>
  </r>
  <r>
    <x v="31"/>
    <x v="1"/>
    <x v="90"/>
    <x v="48"/>
    <x v="79"/>
    <x v="1"/>
    <x v="0"/>
    <x v="79"/>
    <x v="13"/>
    <x v="9"/>
    <x v="6"/>
    <x v="11"/>
    <x v="0"/>
    <x v="15"/>
    <x v="0"/>
  </r>
  <r>
    <x v="31"/>
    <x v="1"/>
    <x v="91"/>
    <x v="29"/>
    <x v="80"/>
    <x v="1"/>
    <x v="0"/>
    <x v="80"/>
    <x v="14"/>
    <x v="10"/>
    <x v="7"/>
    <x v="12"/>
    <x v="0"/>
    <x v="15"/>
    <x v="0"/>
  </r>
  <r>
    <x v="31"/>
    <x v="1"/>
    <x v="92"/>
    <x v="49"/>
    <x v="81"/>
    <x v="1"/>
    <x v="0"/>
    <x v="81"/>
    <x v="15"/>
    <x v="11"/>
    <x v="8"/>
    <x v="13"/>
    <x v="0"/>
    <x v="15"/>
    <x v="0"/>
  </r>
  <r>
    <x v="31"/>
    <x v="1"/>
    <x v="93"/>
    <x v="50"/>
    <x v="82"/>
    <x v="1"/>
    <x v="0"/>
    <x v="82"/>
    <x v="15"/>
    <x v="12"/>
    <x v="8"/>
    <x v="13"/>
    <x v="0"/>
    <x v="15"/>
    <x v="0"/>
  </r>
  <r>
    <x v="31"/>
    <x v="1"/>
    <x v="94"/>
    <x v="51"/>
    <x v="83"/>
    <x v="1"/>
    <x v="0"/>
    <x v="83"/>
    <x v="16"/>
    <x v="13"/>
    <x v="9"/>
    <x v="14"/>
    <x v="0"/>
    <x v="15"/>
    <x v="0"/>
  </r>
  <r>
    <x v="31"/>
    <x v="1"/>
    <x v="95"/>
    <x v="52"/>
    <x v="84"/>
    <x v="1"/>
    <x v="0"/>
    <x v="84"/>
    <x v="17"/>
    <x v="14"/>
    <x v="10"/>
    <x v="15"/>
    <x v="0"/>
    <x v="15"/>
    <x v="0"/>
  </r>
  <r>
    <x v="31"/>
    <x v="1"/>
    <x v="96"/>
    <x v="53"/>
    <x v="85"/>
    <x v="1"/>
    <x v="0"/>
    <x v="85"/>
    <x v="17"/>
    <x v="15"/>
    <x v="10"/>
    <x v="15"/>
    <x v="0"/>
    <x v="15"/>
    <x v="0"/>
  </r>
  <r>
    <x v="31"/>
    <x v="1"/>
    <x v="97"/>
    <x v="54"/>
    <x v="1"/>
    <x v="1"/>
    <x v="0"/>
    <x v="1"/>
    <x v="18"/>
    <x v="16"/>
    <x v="11"/>
    <x v="16"/>
    <x v="0"/>
    <x v="15"/>
    <x v="0"/>
  </r>
  <r>
    <x v="31"/>
    <x v="1"/>
    <x v="98"/>
    <x v="55"/>
    <x v="86"/>
    <x v="1"/>
    <x v="0"/>
    <x v="86"/>
    <x v="18"/>
    <x v="17"/>
    <x v="11"/>
    <x v="16"/>
    <x v="0"/>
    <x v="15"/>
    <x v="0"/>
  </r>
  <r>
    <x v="31"/>
    <x v="1"/>
    <x v="99"/>
    <x v="56"/>
    <x v="87"/>
    <x v="1"/>
    <x v="0"/>
    <x v="87"/>
    <x v="19"/>
    <x v="18"/>
    <x v="12"/>
    <x v="17"/>
    <x v="0"/>
    <x v="15"/>
    <x v="0"/>
  </r>
  <r>
    <x v="31"/>
    <x v="8"/>
    <x v="100"/>
    <x v="55"/>
    <x v="88"/>
    <x v="1"/>
    <x v="0"/>
    <x v="88"/>
    <x v="20"/>
    <x v="19"/>
    <x v="2"/>
    <x v="18"/>
    <x v="0"/>
    <x v="15"/>
    <x v="0"/>
  </r>
  <r>
    <x v="31"/>
    <x v="8"/>
    <x v="101"/>
    <x v="56"/>
    <x v="88"/>
    <x v="1"/>
    <x v="0"/>
    <x v="88"/>
    <x v="20"/>
    <x v="19"/>
    <x v="13"/>
    <x v="18"/>
    <x v="0"/>
    <x v="15"/>
    <x v="0"/>
  </r>
  <r>
    <x v="31"/>
    <x v="8"/>
    <x v="102"/>
    <x v="57"/>
    <x v="89"/>
    <x v="1"/>
    <x v="0"/>
    <x v="89"/>
    <x v="20"/>
    <x v="20"/>
    <x v="14"/>
    <x v="18"/>
    <x v="0"/>
    <x v="15"/>
    <x v="0"/>
  </r>
  <r>
    <x v="31"/>
    <x v="8"/>
    <x v="103"/>
    <x v="58"/>
    <x v="88"/>
    <x v="1"/>
    <x v="0"/>
    <x v="88"/>
    <x v="20"/>
    <x v="19"/>
    <x v="15"/>
    <x v="18"/>
    <x v="0"/>
    <x v="15"/>
    <x v="0"/>
  </r>
  <r>
    <x v="31"/>
    <x v="1"/>
    <x v="104"/>
    <x v="58"/>
    <x v="90"/>
    <x v="1"/>
    <x v="0"/>
    <x v="90"/>
    <x v="21"/>
    <x v="21"/>
    <x v="16"/>
    <x v="19"/>
    <x v="0"/>
    <x v="15"/>
    <x v="0"/>
  </r>
  <r>
    <x v="32"/>
    <x v="0"/>
    <x v="105"/>
    <x v="6"/>
    <x v="91"/>
    <x v="1"/>
    <x v="0"/>
    <x v="91"/>
    <x v="0"/>
    <x v="0"/>
    <x v="0"/>
    <x v="0"/>
    <x v="0"/>
    <x v="75"/>
    <x v="0"/>
  </r>
  <r>
    <x v="33"/>
    <x v="0"/>
    <x v="106"/>
    <x v="59"/>
    <x v="92"/>
    <x v="13"/>
    <x v="9"/>
    <x v="92"/>
    <x v="0"/>
    <x v="22"/>
    <x v="0"/>
    <x v="0"/>
    <x v="0"/>
    <x v="76"/>
    <x v="0"/>
  </r>
  <r>
    <x v="34"/>
    <x v="1"/>
    <x v="107"/>
    <x v="9"/>
    <x v="93"/>
    <x v="14"/>
    <x v="0"/>
    <x v="93"/>
    <x v="0"/>
    <x v="22"/>
    <x v="0"/>
    <x v="0"/>
    <x v="0"/>
    <x v="77"/>
    <x v="0"/>
  </r>
  <r>
    <x v="14"/>
    <x v="0"/>
    <x v="108"/>
    <x v="6"/>
    <x v="94"/>
    <x v="15"/>
    <x v="10"/>
    <x v="94"/>
    <x v="0"/>
    <x v="22"/>
    <x v="0"/>
    <x v="0"/>
    <x v="0"/>
    <x v="78"/>
    <x v="0"/>
  </r>
  <r>
    <x v="14"/>
    <x v="0"/>
    <x v="109"/>
    <x v="6"/>
    <x v="95"/>
    <x v="1"/>
    <x v="0"/>
    <x v="95"/>
    <x v="0"/>
    <x v="22"/>
    <x v="0"/>
    <x v="0"/>
    <x v="0"/>
    <x v="79"/>
    <x v="0"/>
  </r>
  <r>
    <x v="14"/>
    <x v="0"/>
    <x v="110"/>
    <x v="6"/>
    <x v="96"/>
    <x v="1"/>
    <x v="0"/>
    <x v="96"/>
    <x v="0"/>
    <x v="22"/>
    <x v="0"/>
    <x v="0"/>
    <x v="0"/>
    <x v="80"/>
    <x v="0"/>
  </r>
  <r>
    <x v="14"/>
    <x v="0"/>
    <x v="111"/>
    <x v="6"/>
    <x v="97"/>
    <x v="16"/>
    <x v="11"/>
    <x v="97"/>
    <x v="0"/>
    <x v="22"/>
    <x v="0"/>
    <x v="0"/>
    <x v="0"/>
    <x v="81"/>
    <x v="0"/>
  </r>
  <r>
    <x v="35"/>
    <x v="9"/>
    <x v="112"/>
    <x v="6"/>
    <x v="98"/>
    <x v="17"/>
    <x v="12"/>
    <x v="98"/>
    <x v="0"/>
    <x v="22"/>
    <x v="0"/>
    <x v="0"/>
    <x v="0"/>
    <x v="82"/>
    <x v="0"/>
  </r>
  <r>
    <x v="7"/>
    <x v="1"/>
    <x v="113"/>
    <x v="60"/>
    <x v="99"/>
    <x v="1"/>
    <x v="0"/>
    <x v="99"/>
    <x v="0"/>
    <x v="22"/>
    <x v="0"/>
    <x v="0"/>
    <x v="0"/>
    <x v="83"/>
    <x v="0"/>
  </r>
  <r>
    <x v="20"/>
    <x v="6"/>
    <x v="114"/>
    <x v="7"/>
    <x v="100"/>
    <x v="1"/>
    <x v="0"/>
    <x v="100"/>
    <x v="0"/>
    <x v="22"/>
    <x v="0"/>
    <x v="0"/>
    <x v="0"/>
    <x v="84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1"/>
    <x v="115"/>
    <x v="61"/>
    <x v="101"/>
    <x v="12"/>
    <x v="8"/>
    <x v="102"/>
    <x v="0"/>
    <x v="22"/>
    <x v="0"/>
    <x v="0"/>
    <x v="0"/>
    <x v="86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865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0"/>
    <x v="0"/>
    <x v="1"/>
    <x v="1"/>
    <x v="1"/>
    <x v="1"/>
    <x v="0"/>
    <x v="0"/>
    <x v="0"/>
    <x v="0"/>
    <x v="0"/>
  </r>
  <r>
    <x v="2"/>
    <x v="1"/>
    <x v="2"/>
    <x v="2"/>
    <x v="2"/>
    <x v="2"/>
    <x v="0"/>
    <x v="0"/>
    <x v="2"/>
    <x v="2"/>
    <x v="2"/>
    <x v="2"/>
    <x v="0"/>
    <x v="1"/>
    <x v="0"/>
    <x v="0"/>
    <x v="0"/>
  </r>
  <r>
    <x v="3"/>
    <x v="0"/>
    <x v="3"/>
    <x v="3"/>
    <x v="3"/>
    <x v="3"/>
    <x v="0"/>
    <x v="0"/>
    <x v="3"/>
    <x v="3"/>
    <x v="3"/>
    <x v="3"/>
    <x v="0"/>
    <x v="1"/>
    <x v="0"/>
    <x v="0"/>
    <x v="0"/>
  </r>
  <r>
    <x v="4"/>
    <x v="0"/>
    <x v="4"/>
    <x v="4"/>
    <x v="4"/>
    <x v="4"/>
    <x v="1"/>
    <x v="0"/>
    <x v="4"/>
    <x v="4"/>
    <x v="4"/>
    <x v="4"/>
    <x v="0"/>
    <x v="0"/>
    <x v="0"/>
    <x v="0"/>
    <x v="0"/>
  </r>
  <r>
    <x v="0"/>
    <x v="0"/>
    <x v="5"/>
    <x v="5"/>
    <x v="5"/>
    <x v="5"/>
    <x v="0"/>
    <x v="0"/>
    <x v="0"/>
    <x v="5"/>
    <x v="0"/>
    <x v="0"/>
    <x v="0"/>
    <x v="0"/>
    <x v="0"/>
    <x v="0"/>
    <x v="0"/>
  </r>
  <r>
    <x v="3"/>
    <x v="0"/>
    <x v="6"/>
    <x v="6"/>
    <x v="6"/>
    <x v="6"/>
    <x v="0"/>
    <x v="0"/>
    <x v="5"/>
    <x v="6"/>
    <x v="5"/>
    <x v="5"/>
    <x v="0"/>
    <x v="0"/>
    <x v="0"/>
    <x v="0"/>
    <x v="0"/>
  </r>
  <r>
    <x v="5"/>
    <x v="0"/>
    <x v="7"/>
    <x v="7"/>
    <x v="7"/>
    <x v="7"/>
    <x v="2"/>
    <x v="0"/>
    <x v="6"/>
    <x v="7"/>
    <x v="6"/>
    <x v="6"/>
    <x v="0"/>
    <x v="1"/>
    <x v="0"/>
    <x v="0"/>
    <x v="0"/>
  </r>
  <r>
    <x v="6"/>
    <x v="0"/>
    <x v="8"/>
    <x v="8"/>
    <x v="8"/>
    <x v="8"/>
    <x v="3"/>
    <x v="0"/>
    <x v="7"/>
    <x v="8"/>
    <x v="7"/>
    <x v="7"/>
    <x v="0"/>
    <x v="1"/>
    <x v="0"/>
    <x v="0"/>
    <x v="0"/>
  </r>
  <r>
    <x v="7"/>
    <x v="0"/>
    <x v="9"/>
    <x v="9"/>
    <x v="9"/>
    <x v="6"/>
    <x v="0"/>
    <x v="0"/>
    <x v="8"/>
    <x v="9"/>
    <x v="8"/>
    <x v="6"/>
    <x v="0"/>
    <x v="1"/>
    <x v="0"/>
    <x v="0"/>
    <x v="0"/>
  </r>
  <r>
    <x v="7"/>
    <x v="0"/>
    <x v="10"/>
    <x v="9"/>
    <x v="10"/>
    <x v="9"/>
    <x v="4"/>
    <x v="0"/>
    <x v="8"/>
    <x v="10"/>
    <x v="8"/>
    <x v="6"/>
    <x v="0"/>
    <x v="1"/>
    <x v="0"/>
    <x v="0"/>
    <x v="0"/>
  </r>
  <r>
    <x v="8"/>
    <x v="2"/>
    <x v="11"/>
    <x v="10"/>
    <x v="11"/>
    <x v="10"/>
    <x v="5"/>
    <x v="0"/>
    <x v="9"/>
    <x v="11"/>
    <x v="9"/>
    <x v="8"/>
    <x v="0"/>
    <x v="2"/>
    <x v="0"/>
    <x v="0"/>
    <x v="0"/>
  </r>
  <r>
    <x v="8"/>
    <x v="2"/>
    <x v="11"/>
    <x v="10"/>
    <x v="12"/>
    <x v="6"/>
    <x v="0"/>
    <x v="0"/>
    <x v="10"/>
    <x v="12"/>
    <x v="10"/>
    <x v="9"/>
    <x v="0"/>
    <x v="0"/>
    <x v="0"/>
    <x v="0"/>
    <x v="0"/>
  </r>
  <r>
    <x v="9"/>
    <x v="0"/>
    <x v="12"/>
    <x v="11"/>
    <x v="13"/>
    <x v="11"/>
    <x v="0"/>
    <x v="0"/>
    <x v="11"/>
    <x v="13"/>
    <x v="11"/>
    <x v="1"/>
    <x v="0"/>
    <x v="0"/>
    <x v="0"/>
    <x v="0"/>
    <x v="0"/>
  </r>
  <r>
    <x v="10"/>
    <x v="0"/>
    <x v="13"/>
    <x v="12"/>
    <x v="14"/>
    <x v="6"/>
    <x v="0"/>
    <x v="0"/>
    <x v="12"/>
    <x v="14"/>
    <x v="12"/>
    <x v="10"/>
    <x v="0"/>
    <x v="2"/>
    <x v="0"/>
    <x v="0"/>
    <x v="0"/>
  </r>
  <r>
    <x v="9"/>
    <x v="0"/>
    <x v="14"/>
    <x v="13"/>
    <x v="15"/>
    <x v="12"/>
    <x v="0"/>
    <x v="0"/>
    <x v="13"/>
    <x v="15"/>
    <x v="13"/>
    <x v="11"/>
    <x v="0"/>
    <x v="3"/>
    <x v="0"/>
    <x v="0"/>
    <x v="0"/>
  </r>
  <r>
    <x v="11"/>
    <x v="2"/>
    <x v="15"/>
    <x v="13"/>
    <x v="16"/>
    <x v="13"/>
    <x v="6"/>
    <x v="0"/>
    <x v="14"/>
    <x v="16"/>
    <x v="14"/>
    <x v="1"/>
    <x v="0"/>
    <x v="0"/>
    <x v="0"/>
    <x v="0"/>
    <x v="0"/>
  </r>
  <r>
    <x v="12"/>
    <x v="0"/>
    <x v="16"/>
    <x v="14"/>
    <x v="17"/>
    <x v="6"/>
    <x v="0"/>
    <x v="0"/>
    <x v="15"/>
    <x v="17"/>
    <x v="15"/>
    <x v="10"/>
    <x v="0"/>
    <x v="1"/>
    <x v="0"/>
    <x v="0"/>
    <x v="0"/>
  </r>
  <r>
    <x v="6"/>
    <x v="0"/>
    <x v="17"/>
    <x v="15"/>
    <x v="18"/>
    <x v="14"/>
    <x v="7"/>
    <x v="0"/>
    <x v="16"/>
    <x v="18"/>
    <x v="16"/>
    <x v="1"/>
    <x v="0"/>
    <x v="0"/>
    <x v="0"/>
    <x v="0"/>
    <x v="0"/>
  </r>
  <r>
    <x v="13"/>
    <x v="0"/>
    <x v="18"/>
    <x v="16"/>
    <x v="19"/>
    <x v="6"/>
    <x v="0"/>
    <x v="0"/>
    <x v="17"/>
    <x v="19"/>
    <x v="17"/>
    <x v="12"/>
    <x v="0"/>
    <x v="2"/>
    <x v="0"/>
    <x v="0"/>
    <x v="0"/>
  </r>
  <r>
    <x v="14"/>
    <x v="0"/>
    <x v="19"/>
    <x v="16"/>
    <x v="20"/>
    <x v="15"/>
    <x v="8"/>
    <x v="0"/>
    <x v="18"/>
    <x v="20"/>
    <x v="18"/>
    <x v="13"/>
    <x v="0"/>
    <x v="2"/>
    <x v="0"/>
    <x v="0"/>
    <x v="0"/>
  </r>
  <r>
    <x v="7"/>
    <x v="0"/>
    <x v="20"/>
    <x v="16"/>
    <x v="21"/>
    <x v="16"/>
    <x v="9"/>
    <x v="0"/>
    <x v="19"/>
    <x v="21"/>
    <x v="19"/>
    <x v="12"/>
    <x v="0"/>
    <x v="2"/>
    <x v="0"/>
    <x v="0"/>
    <x v="0"/>
  </r>
  <r>
    <x v="7"/>
    <x v="0"/>
    <x v="21"/>
    <x v="16"/>
    <x v="22"/>
    <x v="17"/>
    <x v="10"/>
    <x v="0"/>
    <x v="19"/>
    <x v="22"/>
    <x v="19"/>
    <x v="12"/>
    <x v="0"/>
    <x v="2"/>
    <x v="0"/>
    <x v="0"/>
    <x v="0"/>
  </r>
  <r>
    <x v="15"/>
    <x v="0"/>
    <x v="22"/>
    <x v="16"/>
    <x v="23"/>
    <x v="6"/>
    <x v="0"/>
    <x v="0"/>
    <x v="20"/>
    <x v="23"/>
    <x v="20"/>
    <x v="14"/>
    <x v="0"/>
    <x v="0"/>
    <x v="0"/>
    <x v="0"/>
    <x v="0"/>
  </r>
  <r>
    <x v="15"/>
    <x v="0"/>
    <x v="23"/>
    <x v="16"/>
    <x v="24"/>
    <x v="18"/>
    <x v="0"/>
    <x v="0"/>
    <x v="20"/>
    <x v="24"/>
    <x v="20"/>
    <x v="14"/>
    <x v="0"/>
    <x v="0"/>
    <x v="0"/>
    <x v="0"/>
    <x v="0"/>
  </r>
  <r>
    <x v="16"/>
    <x v="0"/>
    <x v="24"/>
    <x v="16"/>
    <x v="25"/>
    <x v="19"/>
    <x v="0"/>
    <x v="0"/>
    <x v="21"/>
    <x v="25"/>
    <x v="21"/>
    <x v="8"/>
    <x v="0"/>
    <x v="2"/>
    <x v="0"/>
    <x v="0"/>
    <x v="0"/>
  </r>
  <r>
    <x v="17"/>
    <x v="0"/>
    <x v="25"/>
    <x v="17"/>
    <x v="26"/>
    <x v="6"/>
    <x v="0"/>
    <x v="0"/>
    <x v="22"/>
    <x v="26"/>
    <x v="22"/>
    <x v="15"/>
    <x v="0"/>
    <x v="2"/>
    <x v="0"/>
    <x v="0"/>
    <x v="0"/>
  </r>
  <r>
    <x v="18"/>
    <x v="0"/>
    <x v="26"/>
    <x v="17"/>
    <x v="27"/>
    <x v="20"/>
    <x v="0"/>
    <x v="0"/>
    <x v="23"/>
    <x v="27"/>
    <x v="23"/>
    <x v="16"/>
    <x v="0"/>
    <x v="1"/>
    <x v="0"/>
    <x v="0"/>
    <x v="0"/>
  </r>
  <r>
    <x v="19"/>
    <x v="2"/>
    <x v="27"/>
    <x v="17"/>
    <x v="28"/>
    <x v="21"/>
    <x v="0"/>
    <x v="0"/>
    <x v="24"/>
    <x v="28"/>
    <x v="24"/>
    <x v="16"/>
    <x v="0"/>
    <x v="4"/>
    <x v="0"/>
    <x v="1"/>
    <x v="1"/>
  </r>
  <r>
    <x v="19"/>
    <x v="2"/>
    <x v="28"/>
    <x v="17"/>
    <x v="29"/>
    <x v="6"/>
    <x v="0"/>
    <x v="0"/>
    <x v="24"/>
    <x v="29"/>
    <x v="24"/>
    <x v="16"/>
    <x v="0"/>
    <x v="4"/>
    <x v="0"/>
    <x v="1"/>
    <x v="1"/>
  </r>
  <r>
    <x v="19"/>
    <x v="2"/>
    <x v="29"/>
    <x v="17"/>
    <x v="30"/>
    <x v="6"/>
    <x v="0"/>
    <x v="0"/>
    <x v="24"/>
    <x v="30"/>
    <x v="24"/>
    <x v="16"/>
    <x v="0"/>
    <x v="4"/>
    <x v="0"/>
    <x v="1"/>
    <x v="1"/>
  </r>
  <r>
    <x v="19"/>
    <x v="2"/>
    <x v="30"/>
    <x v="17"/>
    <x v="31"/>
    <x v="22"/>
    <x v="0"/>
    <x v="0"/>
    <x v="24"/>
    <x v="31"/>
    <x v="24"/>
    <x v="16"/>
    <x v="0"/>
    <x v="4"/>
    <x v="0"/>
    <x v="1"/>
    <x v="1"/>
  </r>
  <r>
    <x v="20"/>
    <x v="0"/>
    <x v="31"/>
    <x v="17"/>
    <x v="32"/>
    <x v="6"/>
    <x v="0"/>
    <x v="0"/>
    <x v="25"/>
    <x v="32"/>
    <x v="25"/>
    <x v="14"/>
    <x v="0"/>
    <x v="2"/>
    <x v="0"/>
    <x v="0"/>
    <x v="0"/>
  </r>
  <r>
    <x v="20"/>
    <x v="0"/>
    <x v="32"/>
    <x v="17"/>
    <x v="33"/>
    <x v="23"/>
    <x v="0"/>
    <x v="0"/>
    <x v="25"/>
    <x v="33"/>
    <x v="25"/>
    <x v="14"/>
    <x v="0"/>
    <x v="2"/>
    <x v="0"/>
    <x v="0"/>
    <x v="0"/>
  </r>
  <r>
    <x v="20"/>
    <x v="0"/>
    <x v="33"/>
    <x v="17"/>
    <x v="34"/>
    <x v="6"/>
    <x v="0"/>
    <x v="0"/>
    <x v="25"/>
    <x v="34"/>
    <x v="25"/>
    <x v="14"/>
    <x v="0"/>
    <x v="2"/>
    <x v="0"/>
    <x v="0"/>
    <x v="0"/>
  </r>
  <r>
    <x v="20"/>
    <x v="0"/>
    <x v="34"/>
    <x v="17"/>
    <x v="35"/>
    <x v="6"/>
    <x v="0"/>
    <x v="0"/>
    <x v="25"/>
    <x v="35"/>
    <x v="25"/>
    <x v="14"/>
    <x v="0"/>
    <x v="2"/>
    <x v="0"/>
    <x v="0"/>
    <x v="0"/>
  </r>
  <r>
    <x v="21"/>
    <x v="0"/>
    <x v="35"/>
    <x v="18"/>
    <x v="36"/>
    <x v="24"/>
    <x v="0"/>
    <x v="0"/>
    <x v="26"/>
    <x v="36"/>
    <x v="26"/>
    <x v="17"/>
    <x v="0"/>
    <x v="1"/>
    <x v="0"/>
    <x v="0"/>
    <x v="0"/>
  </r>
  <r>
    <x v="22"/>
    <x v="0"/>
    <x v="36"/>
    <x v="18"/>
    <x v="37"/>
    <x v="8"/>
    <x v="0"/>
    <x v="0"/>
    <x v="27"/>
    <x v="37"/>
    <x v="27"/>
    <x v="18"/>
    <x v="0"/>
    <x v="1"/>
    <x v="0"/>
    <x v="0"/>
    <x v="0"/>
  </r>
  <r>
    <x v="15"/>
    <x v="0"/>
    <x v="37"/>
    <x v="18"/>
    <x v="38"/>
    <x v="25"/>
    <x v="0"/>
    <x v="0"/>
    <x v="20"/>
    <x v="38"/>
    <x v="20"/>
    <x v="14"/>
    <x v="0"/>
    <x v="0"/>
    <x v="0"/>
    <x v="0"/>
    <x v="0"/>
  </r>
  <r>
    <x v="23"/>
    <x v="3"/>
    <x v="38"/>
    <x v="19"/>
    <x v="39"/>
    <x v="26"/>
    <x v="11"/>
    <x v="1"/>
    <x v="28"/>
    <x v="39"/>
    <x v="28"/>
    <x v="19"/>
    <x v="0"/>
    <x v="1"/>
    <x v="0"/>
    <x v="2"/>
    <x v="0"/>
  </r>
  <r>
    <x v="24"/>
    <x v="0"/>
    <x v="39"/>
    <x v="18"/>
    <x v="40"/>
    <x v="6"/>
    <x v="0"/>
    <x v="2"/>
    <x v="29"/>
    <x v="40"/>
    <x v="29"/>
    <x v="1"/>
    <x v="0"/>
    <x v="0"/>
    <x v="0"/>
    <x v="0"/>
    <x v="2"/>
  </r>
  <r>
    <x v="24"/>
    <x v="0"/>
    <x v="40"/>
    <x v="18"/>
    <x v="41"/>
    <x v="27"/>
    <x v="12"/>
    <x v="3"/>
    <x v="30"/>
    <x v="41"/>
    <x v="30"/>
    <x v="12"/>
    <x v="0"/>
    <x v="2"/>
    <x v="0"/>
    <x v="0"/>
    <x v="2"/>
  </r>
  <r>
    <x v="24"/>
    <x v="0"/>
    <x v="41"/>
    <x v="18"/>
    <x v="42"/>
    <x v="6"/>
    <x v="0"/>
    <x v="4"/>
    <x v="30"/>
    <x v="42"/>
    <x v="30"/>
    <x v="12"/>
    <x v="0"/>
    <x v="2"/>
    <x v="0"/>
    <x v="0"/>
    <x v="2"/>
  </r>
  <r>
    <x v="20"/>
    <x v="0"/>
    <x v="42"/>
    <x v="18"/>
    <x v="43"/>
    <x v="6"/>
    <x v="0"/>
    <x v="0"/>
    <x v="25"/>
    <x v="43"/>
    <x v="25"/>
    <x v="14"/>
    <x v="0"/>
    <x v="2"/>
    <x v="0"/>
    <x v="0"/>
    <x v="0"/>
  </r>
  <r>
    <x v="20"/>
    <x v="0"/>
    <x v="43"/>
    <x v="18"/>
    <x v="44"/>
    <x v="6"/>
    <x v="0"/>
    <x v="0"/>
    <x v="25"/>
    <x v="44"/>
    <x v="25"/>
    <x v="14"/>
    <x v="0"/>
    <x v="2"/>
    <x v="0"/>
    <x v="0"/>
    <x v="0"/>
  </r>
  <r>
    <x v="20"/>
    <x v="0"/>
    <x v="44"/>
    <x v="18"/>
    <x v="45"/>
    <x v="6"/>
    <x v="0"/>
    <x v="0"/>
    <x v="25"/>
    <x v="45"/>
    <x v="25"/>
    <x v="14"/>
    <x v="0"/>
    <x v="2"/>
    <x v="0"/>
    <x v="0"/>
    <x v="0"/>
  </r>
  <r>
    <x v="20"/>
    <x v="0"/>
    <x v="45"/>
    <x v="18"/>
    <x v="46"/>
    <x v="6"/>
    <x v="0"/>
    <x v="0"/>
    <x v="25"/>
    <x v="46"/>
    <x v="25"/>
    <x v="14"/>
    <x v="0"/>
    <x v="2"/>
    <x v="0"/>
    <x v="0"/>
    <x v="0"/>
  </r>
  <r>
    <x v="25"/>
    <x v="4"/>
    <x v="46"/>
    <x v="20"/>
    <x v="47"/>
    <x v="6"/>
    <x v="0"/>
    <x v="5"/>
    <x v="31"/>
    <x v="47"/>
    <x v="31"/>
    <x v="20"/>
    <x v="0"/>
    <x v="2"/>
    <x v="1"/>
    <x v="0"/>
    <x v="3"/>
  </r>
  <r>
    <x v="25"/>
    <x v="4"/>
    <x v="47"/>
    <x v="20"/>
    <x v="48"/>
    <x v="28"/>
    <x v="0"/>
    <x v="6"/>
    <x v="31"/>
    <x v="48"/>
    <x v="31"/>
    <x v="20"/>
    <x v="0"/>
    <x v="2"/>
    <x v="1"/>
    <x v="0"/>
    <x v="3"/>
  </r>
  <r>
    <x v="19"/>
    <x v="2"/>
    <x v="48"/>
    <x v="20"/>
    <x v="49"/>
    <x v="29"/>
    <x v="0"/>
    <x v="0"/>
    <x v="32"/>
    <x v="49"/>
    <x v="32"/>
    <x v="16"/>
    <x v="0"/>
    <x v="2"/>
    <x v="0"/>
    <x v="0"/>
    <x v="1"/>
  </r>
  <r>
    <x v="19"/>
    <x v="2"/>
    <x v="49"/>
    <x v="20"/>
    <x v="50"/>
    <x v="6"/>
    <x v="0"/>
    <x v="0"/>
    <x v="32"/>
    <x v="50"/>
    <x v="32"/>
    <x v="16"/>
    <x v="0"/>
    <x v="2"/>
    <x v="0"/>
    <x v="0"/>
    <x v="1"/>
  </r>
  <r>
    <x v="9"/>
    <x v="0"/>
    <x v="50"/>
    <x v="21"/>
    <x v="51"/>
    <x v="30"/>
    <x v="0"/>
    <x v="0"/>
    <x v="33"/>
    <x v="51"/>
    <x v="33"/>
    <x v="21"/>
    <x v="0"/>
    <x v="5"/>
    <x v="0"/>
    <x v="0"/>
    <x v="0"/>
  </r>
  <r>
    <x v="26"/>
    <x v="0"/>
    <x v="51"/>
    <x v="22"/>
    <x v="52"/>
    <x v="6"/>
    <x v="0"/>
    <x v="0"/>
    <x v="34"/>
    <x v="52"/>
    <x v="34"/>
    <x v="6"/>
    <x v="0"/>
    <x v="1"/>
    <x v="0"/>
    <x v="0"/>
    <x v="0"/>
  </r>
  <r>
    <x v="27"/>
    <x v="0"/>
    <x v="52"/>
    <x v="23"/>
    <x v="53"/>
    <x v="31"/>
    <x v="13"/>
    <x v="0"/>
    <x v="35"/>
    <x v="53"/>
    <x v="35"/>
    <x v="5"/>
    <x v="0"/>
    <x v="5"/>
    <x v="0"/>
    <x v="0"/>
    <x v="0"/>
  </r>
  <r>
    <x v="28"/>
    <x v="0"/>
    <x v="53"/>
    <x v="23"/>
    <x v="54"/>
    <x v="32"/>
    <x v="14"/>
    <x v="0"/>
    <x v="36"/>
    <x v="54"/>
    <x v="36"/>
    <x v="22"/>
    <x v="0"/>
    <x v="1"/>
    <x v="0"/>
    <x v="0"/>
    <x v="0"/>
  </r>
  <r>
    <x v="25"/>
    <x v="4"/>
    <x v="54"/>
    <x v="23"/>
    <x v="55"/>
    <x v="33"/>
    <x v="0"/>
    <x v="7"/>
    <x v="31"/>
    <x v="55"/>
    <x v="31"/>
    <x v="20"/>
    <x v="0"/>
    <x v="2"/>
    <x v="1"/>
    <x v="0"/>
    <x v="3"/>
  </r>
  <r>
    <x v="7"/>
    <x v="0"/>
    <x v="55"/>
    <x v="23"/>
    <x v="56"/>
    <x v="6"/>
    <x v="0"/>
    <x v="0"/>
    <x v="19"/>
    <x v="56"/>
    <x v="19"/>
    <x v="12"/>
    <x v="0"/>
    <x v="2"/>
    <x v="0"/>
    <x v="0"/>
    <x v="0"/>
  </r>
  <r>
    <x v="7"/>
    <x v="0"/>
    <x v="56"/>
    <x v="23"/>
    <x v="57"/>
    <x v="34"/>
    <x v="15"/>
    <x v="0"/>
    <x v="19"/>
    <x v="57"/>
    <x v="19"/>
    <x v="12"/>
    <x v="0"/>
    <x v="2"/>
    <x v="0"/>
    <x v="0"/>
    <x v="0"/>
  </r>
  <r>
    <x v="29"/>
    <x v="0"/>
    <x v="57"/>
    <x v="23"/>
    <x v="58"/>
    <x v="35"/>
    <x v="0"/>
    <x v="0"/>
    <x v="37"/>
    <x v="58"/>
    <x v="37"/>
    <x v="14"/>
    <x v="0"/>
    <x v="2"/>
    <x v="0"/>
    <x v="0"/>
    <x v="0"/>
  </r>
  <r>
    <x v="29"/>
    <x v="0"/>
    <x v="58"/>
    <x v="23"/>
    <x v="59"/>
    <x v="22"/>
    <x v="0"/>
    <x v="0"/>
    <x v="37"/>
    <x v="59"/>
    <x v="37"/>
    <x v="14"/>
    <x v="0"/>
    <x v="2"/>
    <x v="0"/>
    <x v="0"/>
    <x v="0"/>
  </r>
  <r>
    <x v="30"/>
    <x v="0"/>
    <x v="59"/>
    <x v="23"/>
    <x v="60"/>
    <x v="6"/>
    <x v="0"/>
    <x v="0"/>
    <x v="38"/>
    <x v="60"/>
    <x v="38"/>
    <x v="1"/>
    <x v="0"/>
    <x v="0"/>
    <x v="0"/>
    <x v="0"/>
    <x v="0"/>
  </r>
  <r>
    <x v="15"/>
    <x v="0"/>
    <x v="60"/>
    <x v="23"/>
    <x v="61"/>
    <x v="6"/>
    <x v="0"/>
    <x v="0"/>
    <x v="20"/>
    <x v="61"/>
    <x v="20"/>
    <x v="14"/>
    <x v="0"/>
    <x v="0"/>
    <x v="0"/>
    <x v="0"/>
    <x v="0"/>
  </r>
  <r>
    <x v="15"/>
    <x v="0"/>
    <x v="61"/>
    <x v="23"/>
    <x v="62"/>
    <x v="6"/>
    <x v="0"/>
    <x v="0"/>
    <x v="20"/>
    <x v="62"/>
    <x v="20"/>
    <x v="14"/>
    <x v="0"/>
    <x v="0"/>
    <x v="0"/>
    <x v="0"/>
    <x v="0"/>
  </r>
  <r>
    <x v="31"/>
    <x v="0"/>
    <x v="62"/>
    <x v="23"/>
    <x v="63"/>
    <x v="6"/>
    <x v="0"/>
    <x v="0"/>
    <x v="39"/>
    <x v="63"/>
    <x v="39"/>
    <x v="20"/>
    <x v="0"/>
    <x v="1"/>
    <x v="0"/>
    <x v="0"/>
    <x v="0"/>
  </r>
  <r>
    <x v="31"/>
    <x v="0"/>
    <x v="63"/>
    <x v="23"/>
    <x v="64"/>
    <x v="6"/>
    <x v="0"/>
    <x v="0"/>
    <x v="39"/>
    <x v="64"/>
    <x v="39"/>
    <x v="20"/>
    <x v="0"/>
    <x v="1"/>
    <x v="0"/>
    <x v="0"/>
    <x v="0"/>
  </r>
  <r>
    <x v="32"/>
    <x v="2"/>
    <x v="64"/>
    <x v="23"/>
    <x v="65"/>
    <x v="6"/>
    <x v="0"/>
    <x v="8"/>
    <x v="40"/>
    <x v="65"/>
    <x v="40"/>
    <x v="17"/>
    <x v="0"/>
    <x v="4"/>
    <x v="0"/>
    <x v="1"/>
    <x v="4"/>
  </r>
  <r>
    <x v="32"/>
    <x v="2"/>
    <x v="65"/>
    <x v="23"/>
    <x v="66"/>
    <x v="6"/>
    <x v="0"/>
    <x v="9"/>
    <x v="40"/>
    <x v="66"/>
    <x v="40"/>
    <x v="17"/>
    <x v="0"/>
    <x v="4"/>
    <x v="0"/>
    <x v="1"/>
    <x v="4"/>
  </r>
  <r>
    <x v="3"/>
    <x v="0"/>
    <x v="66"/>
    <x v="23"/>
    <x v="67"/>
    <x v="36"/>
    <x v="0"/>
    <x v="0"/>
    <x v="41"/>
    <x v="67"/>
    <x v="41"/>
    <x v="23"/>
    <x v="0"/>
    <x v="1"/>
    <x v="0"/>
    <x v="0"/>
    <x v="0"/>
  </r>
  <r>
    <x v="3"/>
    <x v="0"/>
    <x v="67"/>
    <x v="23"/>
    <x v="68"/>
    <x v="6"/>
    <x v="0"/>
    <x v="0"/>
    <x v="5"/>
    <x v="68"/>
    <x v="5"/>
    <x v="5"/>
    <x v="0"/>
    <x v="0"/>
    <x v="0"/>
    <x v="0"/>
    <x v="0"/>
  </r>
  <r>
    <x v="33"/>
    <x v="0"/>
    <x v="68"/>
    <x v="23"/>
    <x v="69"/>
    <x v="6"/>
    <x v="0"/>
    <x v="0"/>
    <x v="42"/>
    <x v="69"/>
    <x v="42"/>
    <x v="23"/>
    <x v="0"/>
    <x v="1"/>
    <x v="0"/>
    <x v="0"/>
    <x v="0"/>
  </r>
  <r>
    <x v="26"/>
    <x v="0"/>
    <x v="69"/>
    <x v="24"/>
    <x v="70"/>
    <x v="37"/>
    <x v="0"/>
    <x v="0"/>
    <x v="34"/>
    <x v="70"/>
    <x v="34"/>
    <x v="6"/>
    <x v="0"/>
    <x v="1"/>
    <x v="0"/>
    <x v="0"/>
    <x v="0"/>
  </r>
  <r>
    <x v="10"/>
    <x v="0"/>
    <x v="70"/>
    <x v="24"/>
    <x v="71"/>
    <x v="6"/>
    <x v="0"/>
    <x v="0"/>
    <x v="43"/>
    <x v="71"/>
    <x v="43"/>
    <x v="24"/>
    <x v="0"/>
    <x v="6"/>
    <x v="0"/>
    <x v="0"/>
    <x v="0"/>
  </r>
  <r>
    <x v="34"/>
    <x v="0"/>
    <x v="71"/>
    <x v="24"/>
    <x v="72"/>
    <x v="6"/>
    <x v="0"/>
    <x v="0"/>
    <x v="44"/>
    <x v="72"/>
    <x v="44"/>
    <x v="25"/>
    <x v="0"/>
    <x v="7"/>
    <x v="0"/>
    <x v="0"/>
    <x v="0"/>
  </r>
  <r>
    <x v="34"/>
    <x v="0"/>
    <x v="72"/>
    <x v="24"/>
    <x v="73"/>
    <x v="38"/>
    <x v="0"/>
    <x v="0"/>
    <x v="45"/>
    <x v="73"/>
    <x v="45"/>
    <x v="26"/>
    <x v="0"/>
    <x v="6"/>
    <x v="0"/>
    <x v="0"/>
    <x v="0"/>
  </r>
  <r>
    <x v="35"/>
    <x v="0"/>
    <x v="73"/>
    <x v="24"/>
    <x v="74"/>
    <x v="39"/>
    <x v="0"/>
    <x v="0"/>
    <x v="46"/>
    <x v="74"/>
    <x v="46"/>
    <x v="27"/>
    <x v="0"/>
    <x v="0"/>
    <x v="0"/>
    <x v="0"/>
    <x v="0"/>
  </r>
  <r>
    <x v="35"/>
    <x v="0"/>
    <x v="74"/>
    <x v="24"/>
    <x v="75"/>
    <x v="6"/>
    <x v="0"/>
    <x v="0"/>
    <x v="47"/>
    <x v="75"/>
    <x v="47"/>
    <x v="27"/>
    <x v="0"/>
    <x v="3"/>
    <x v="0"/>
    <x v="0"/>
    <x v="0"/>
  </r>
  <r>
    <x v="35"/>
    <x v="0"/>
    <x v="75"/>
    <x v="24"/>
    <x v="76"/>
    <x v="40"/>
    <x v="0"/>
    <x v="0"/>
    <x v="46"/>
    <x v="76"/>
    <x v="46"/>
    <x v="14"/>
    <x v="0"/>
    <x v="0"/>
    <x v="0"/>
    <x v="0"/>
    <x v="0"/>
  </r>
  <r>
    <x v="36"/>
    <x v="0"/>
    <x v="76"/>
    <x v="24"/>
    <x v="77"/>
    <x v="6"/>
    <x v="0"/>
    <x v="0"/>
    <x v="48"/>
    <x v="77"/>
    <x v="48"/>
    <x v="18"/>
    <x v="0"/>
    <x v="0"/>
    <x v="0"/>
    <x v="0"/>
    <x v="0"/>
  </r>
  <r>
    <x v="37"/>
    <x v="0"/>
    <x v="77"/>
    <x v="24"/>
    <x v="78"/>
    <x v="41"/>
    <x v="0"/>
    <x v="0"/>
    <x v="49"/>
    <x v="78"/>
    <x v="49"/>
    <x v="23"/>
    <x v="0"/>
    <x v="1"/>
    <x v="0"/>
    <x v="0"/>
    <x v="0"/>
  </r>
  <r>
    <x v="38"/>
    <x v="5"/>
    <x v="78"/>
    <x v="24"/>
    <x v="79"/>
    <x v="42"/>
    <x v="16"/>
    <x v="10"/>
    <x v="50"/>
    <x v="79"/>
    <x v="50"/>
    <x v="28"/>
    <x v="0"/>
    <x v="1"/>
    <x v="0"/>
    <x v="0"/>
    <x v="0"/>
  </r>
  <r>
    <x v="39"/>
    <x v="0"/>
    <x v="79"/>
    <x v="24"/>
    <x v="80"/>
    <x v="43"/>
    <x v="0"/>
    <x v="0"/>
    <x v="51"/>
    <x v="80"/>
    <x v="51"/>
    <x v="14"/>
    <x v="0"/>
    <x v="2"/>
    <x v="0"/>
    <x v="0"/>
    <x v="0"/>
  </r>
  <r>
    <x v="11"/>
    <x v="2"/>
    <x v="80"/>
    <x v="24"/>
    <x v="81"/>
    <x v="6"/>
    <x v="0"/>
    <x v="0"/>
    <x v="14"/>
    <x v="81"/>
    <x v="14"/>
    <x v="1"/>
    <x v="0"/>
    <x v="0"/>
    <x v="0"/>
    <x v="0"/>
    <x v="0"/>
  </r>
  <r>
    <x v="11"/>
    <x v="2"/>
    <x v="81"/>
    <x v="24"/>
    <x v="82"/>
    <x v="6"/>
    <x v="0"/>
    <x v="0"/>
    <x v="14"/>
    <x v="82"/>
    <x v="14"/>
    <x v="1"/>
    <x v="0"/>
    <x v="0"/>
    <x v="0"/>
    <x v="0"/>
    <x v="0"/>
  </r>
  <r>
    <x v="11"/>
    <x v="2"/>
    <x v="82"/>
    <x v="24"/>
    <x v="83"/>
    <x v="44"/>
    <x v="17"/>
    <x v="0"/>
    <x v="14"/>
    <x v="83"/>
    <x v="14"/>
    <x v="1"/>
    <x v="0"/>
    <x v="0"/>
    <x v="0"/>
    <x v="0"/>
    <x v="0"/>
  </r>
  <r>
    <x v="11"/>
    <x v="2"/>
    <x v="83"/>
    <x v="24"/>
    <x v="84"/>
    <x v="6"/>
    <x v="0"/>
    <x v="0"/>
    <x v="14"/>
    <x v="84"/>
    <x v="14"/>
    <x v="1"/>
    <x v="0"/>
    <x v="0"/>
    <x v="0"/>
    <x v="0"/>
    <x v="0"/>
  </r>
  <r>
    <x v="11"/>
    <x v="2"/>
    <x v="84"/>
    <x v="24"/>
    <x v="85"/>
    <x v="6"/>
    <x v="0"/>
    <x v="0"/>
    <x v="14"/>
    <x v="85"/>
    <x v="14"/>
    <x v="1"/>
    <x v="0"/>
    <x v="0"/>
    <x v="0"/>
    <x v="0"/>
    <x v="0"/>
  </r>
  <r>
    <x v="40"/>
    <x v="2"/>
    <x v="85"/>
    <x v="25"/>
    <x v="86"/>
    <x v="6"/>
    <x v="0"/>
    <x v="11"/>
    <x v="52"/>
    <x v="86"/>
    <x v="52"/>
    <x v="12"/>
    <x v="0"/>
    <x v="2"/>
    <x v="0"/>
    <x v="0"/>
    <x v="1"/>
  </r>
  <r>
    <x v="41"/>
    <x v="2"/>
    <x v="86"/>
    <x v="25"/>
    <x v="87"/>
    <x v="6"/>
    <x v="0"/>
    <x v="0"/>
    <x v="53"/>
    <x v="87"/>
    <x v="53"/>
    <x v="29"/>
    <x v="0"/>
    <x v="2"/>
    <x v="0"/>
    <x v="0"/>
    <x v="0"/>
  </r>
  <r>
    <x v="41"/>
    <x v="2"/>
    <x v="87"/>
    <x v="25"/>
    <x v="88"/>
    <x v="6"/>
    <x v="0"/>
    <x v="0"/>
    <x v="53"/>
    <x v="88"/>
    <x v="53"/>
    <x v="29"/>
    <x v="0"/>
    <x v="2"/>
    <x v="0"/>
    <x v="0"/>
    <x v="0"/>
  </r>
  <r>
    <x v="41"/>
    <x v="2"/>
    <x v="88"/>
    <x v="25"/>
    <x v="89"/>
    <x v="6"/>
    <x v="0"/>
    <x v="0"/>
    <x v="53"/>
    <x v="89"/>
    <x v="53"/>
    <x v="29"/>
    <x v="0"/>
    <x v="2"/>
    <x v="0"/>
    <x v="0"/>
    <x v="0"/>
  </r>
  <r>
    <x v="41"/>
    <x v="2"/>
    <x v="89"/>
    <x v="25"/>
    <x v="90"/>
    <x v="6"/>
    <x v="0"/>
    <x v="0"/>
    <x v="53"/>
    <x v="90"/>
    <x v="53"/>
    <x v="29"/>
    <x v="0"/>
    <x v="2"/>
    <x v="0"/>
    <x v="0"/>
    <x v="0"/>
  </r>
  <r>
    <x v="41"/>
    <x v="2"/>
    <x v="90"/>
    <x v="25"/>
    <x v="91"/>
    <x v="6"/>
    <x v="0"/>
    <x v="0"/>
    <x v="53"/>
    <x v="91"/>
    <x v="53"/>
    <x v="29"/>
    <x v="0"/>
    <x v="2"/>
    <x v="0"/>
    <x v="0"/>
    <x v="0"/>
  </r>
  <r>
    <x v="41"/>
    <x v="2"/>
    <x v="91"/>
    <x v="25"/>
    <x v="92"/>
    <x v="6"/>
    <x v="0"/>
    <x v="0"/>
    <x v="53"/>
    <x v="92"/>
    <x v="53"/>
    <x v="29"/>
    <x v="0"/>
    <x v="2"/>
    <x v="0"/>
    <x v="0"/>
    <x v="0"/>
  </r>
  <r>
    <x v="42"/>
    <x v="0"/>
    <x v="92"/>
    <x v="25"/>
    <x v="93"/>
    <x v="6"/>
    <x v="0"/>
    <x v="0"/>
    <x v="54"/>
    <x v="93"/>
    <x v="54"/>
    <x v="12"/>
    <x v="0"/>
    <x v="2"/>
    <x v="0"/>
    <x v="0"/>
    <x v="0"/>
  </r>
  <r>
    <x v="43"/>
    <x v="2"/>
    <x v="93"/>
    <x v="25"/>
    <x v="94"/>
    <x v="45"/>
    <x v="18"/>
    <x v="12"/>
    <x v="55"/>
    <x v="94"/>
    <x v="55"/>
    <x v="8"/>
    <x v="0"/>
    <x v="2"/>
    <x v="0"/>
    <x v="0"/>
    <x v="1"/>
  </r>
  <r>
    <x v="44"/>
    <x v="2"/>
    <x v="94"/>
    <x v="25"/>
    <x v="95"/>
    <x v="6"/>
    <x v="0"/>
    <x v="13"/>
    <x v="56"/>
    <x v="95"/>
    <x v="56"/>
    <x v="30"/>
    <x v="0"/>
    <x v="0"/>
    <x v="0"/>
    <x v="0"/>
    <x v="4"/>
  </r>
  <r>
    <x v="45"/>
    <x v="0"/>
    <x v="95"/>
    <x v="26"/>
    <x v="96"/>
    <x v="46"/>
    <x v="0"/>
    <x v="0"/>
    <x v="57"/>
    <x v="96"/>
    <x v="57"/>
    <x v="1"/>
    <x v="0"/>
    <x v="0"/>
    <x v="0"/>
    <x v="0"/>
    <x v="0"/>
  </r>
  <r>
    <x v="46"/>
    <x v="4"/>
    <x v="96"/>
    <x v="26"/>
    <x v="97"/>
    <x v="47"/>
    <x v="0"/>
    <x v="14"/>
    <x v="58"/>
    <x v="97"/>
    <x v="58"/>
    <x v="31"/>
    <x v="0"/>
    <x v="5"/>
    <x v="1"/>
    <x v="0"/>
    <x v="3"/>
  </r>
  <r>
    <x v="46"/>
    <x v="4"/>
    <x v="97"/>
    <x v="26"/>
    <x v="98"/>
    <x v="6"/>
    <x v="0"/>
    <x v="15"/>
    <x v="58"/>
    <x v="98"/>
    <x v="58"/>
    <x v="31"/>
    <x v="0"/>
    <x v="5"/>
    <x v="1"/>
    <x v="0"/>
    <x v="3"/>
  </r>
  <r>
    <x v="26"/>
    <x v="0"/>
    <x v="98"/>
    <x v="27"/>
    <x v="99"/>
    <x v="48"/>
    <x v="0"/>
    <x v="0"/>
    <x v="34"/>
    <x v="99"/>
    <x v="34"/>
    <x v="6"/>
    <x v="0"/>
    <x v="1"/>
    <x v="0"/>
    <x v="0"/>
    <x v="0"/>
  </r>
  <r>
    <x v="26"/>
    <x v="0"/>
    <x v="99"/>
    <x v="27"/>
    <x v="100"/>
    <x v="49"/>
    <x v="0"/>
    <x v="0"/>
    <x v="34"/>
    <x v="100"/>
    <x v="34"/>
    <x v="6"/>
    <x v="0"/>
    <x v="1"/>
    <x v="0"/>
    <x v="0"/>
    <x v="0"/>
  </r>
  <r>
    <x v="26"/>
    <x v="0"/>
    <x v="100"/>
    <x v="27"/>
    <x v="101"/>
    <x v="50"/>
    <x v="0"/>
    <x v="0"/>
    <x v="34"/>
    <x v="101"/>
    <x v="34"/>
    <x v="6"/>
    <x v="0"/>
    <x v="1"/>
    <x v="0"/>
    <x v="0"/>
    <x v="0"/>
  </r>
  <r>
    <x v="28"/>
    <x v="0"/>
    <x v="101"/>
    <x v="28"/>
    <x v="102"/>
    <x v="6"/>
    <x v="0"/>
    <x v="0"/>
    <x v="59"/>
    <x v="102"/>
    <x v="59"/>
    <x v="32"/>
    <x v="0"/>
    <x v="2"/>
    <x v="0"/>
    <x v="0"/>
    <x v="0"/>
  </r>
  <r>
    <x v="47"/>
    <x v="1"/>
    <x v="102"/>
    <x v="28"/>
    <x v="103"/>
    <x v="51"/>
    <x v="19"/>
    <x v="16"/>
    <x v="60"/>
    <x v="103"/>
    <x v="60"/>
    <x v="32"/>
    <x v="0"/>
    <x v="1"/>
    <x v="0"/>
    <x v="0"/>
    <x v="0"/>
  </r>
  <r>
    <x v="5"/>
    <x v="0"/>
    <x v="103"/>
    <x v="28"/>
    <x v="104"/>
    <x v="6"/>
    <x v="0"/>
    <x v="0"/>
    <x v="61"/>
    <x v="104"/>
    <x v="61"/>
    <x v="33"/>
    <x v="0"/>
    <x v="1"/>
    <x v="0"/>
    <x v="0"/>
    <x v="0"/>
  </r>
  <r>
    <x v="48"/>
    <x v="6"/>
    <x v="104"/>
    <x v="28"/>
    <x v="105"/>
    <x v="52"/>
    <x v="0"/>
    <x v="17"/>
    <x v="62"/>
    <x v="105"/>
    <x v="62"/>
    <x v="30"/>
    <x v="0"/>
    <x v="5"/>
    <x v="0"/>
    <x v="0"/>
    <x v="5"/>
  </r>
  <r>
    <x v="48"/>
    <x v="6"/>
    <x v="105"/>
    <x v="28"/>
    <x v="106"/>
    <x v="53"/>
    <x v="0"/>
    <x v="18"/>
    <x v="62"/>
    <x v="106"/>
    <x v="62"/>
    <x v="30"/>
    <x v="0"/>
    <x v="5"/>
    <x v="0"/>
    <x v="0"/>
    <x v="5"/>
  </r>
  <r>
    <x v="48"/>
    <x v="6"/>
    <x v="106"/>
    <x v="28"/>
    <x v="107"/>
    <x v="54"/>
    <x v="0"/>
    <x v="19"/>
    <x v="62"/>
    <x v="107"/>
    <x v="62"/>
    <x v="30"/>
    <x v="0"/>
    <x v="5"/>
    <x v="0"/>
    <x v="0"/>
    <x v="5"/>
  </r>
  <r>
    <x v="49"/>
    <x v="0"/>
    <x v="107"/>
    <x v="29"/>
    <x v="108"/>
    <x v="55"/>
    <x v="0"/>
    <x v="0"/>
    <x v="63"/>
    <x v="108"/>
    <x v="63"/>
    <x v="14"/>
    <x v="0"/>
    <x v="0"/>
    <x v="0"/>
    <x v="0"/>
    <x v="0"/>
  </r>
  <r>
    <x v="50"/>
    <x v="0"/>
    <x v="108"/>
    <x v="29"/>
    <x v="109"/>
    <x v="6"/>
    <x v="0"/>
    <x v="0"/>
    <x v="64"/>
    <x v="109"/>
    <x v="64"/>
    <x v="6"/>
    <x v="0"/>
    <x v="1"/>
    <x v="0"/>
    <x v="0"/>
    <x v="0"/>
  </r>
  <r>
    <x v="26"/>
    <x v="0"/>
    <x v="109"/>
    <x v="30"/>
    <x v="110"/>
    <x v="6"/>
    <x v="0"/>
    <x v="0"/>
    <x v="7"/>
    <x v="110"/>
    <x v="65"/>
    <x v="34"/>
    <x v="0"/>
    <x v="1"/>
    <x v="0"/>
    <x v="0"/>
    <x v="0"/>
  </r>
  <r>
    <x v="26"/>
    <x v="0"/>
    <x v="110"/>
    <x v="30"/>
    <x v="111"/>
    <x v="56"/>
    <x v="0"/>
    <x v="0"/>
    <x v="7"/>
    <x v="111"/>
    <x v="66"/>
    <x v="34"/>
    <x v="0"/>
    <x v="1"/>
    <x v="0"/>
    <x v="0"/>
    <x v="0"/>
  </r>
  <r>
    <x v="51"/>
    <x v="6"/>
    <x v="111"/>
    <x v="30"/>
    <x v="112"/>
    <x v="57"/>
    <x v="0"/>
    <x v="20"/>
    <x v="65"/>
    <x v="112"/>
    <x v="67"/>
    <x v="35"/>
    <x v="0"/>
    <x v="0"/>
    <x v="0"/>
    <x v="0"/>
    <x v="6"/>
  </r>
  <r>
    <x v="52"/>
    <x v="2"/>
    <x v="112"/>
    <x v="30"/>
    <x v="113"/>
    <x v="6"/>
    <x v="0"/>
    <x v="21"/>
    <x v="66"/>
    <x v="113"/>
    <x v="68"/>
    <x v="36"/>
    <x v="0"/>
    <x v="0"/>
    <x v="0"/>
    <x v="0"/>
    <x v="4"/>
  </r>
  <r>
    <x v="25"/>
    <x v="4"/>
    <x v="113"/>
    <x v="31"/>
    <x v="114"/>
    <x v="6"/>
    <x v="0"/>
    <x v="22"/>
    <x v="31"/>
    <x v="114"/>
    <x v="31"/>
    <x v="20"/>
    <x v="0"/>
    <x v="2"/>
    <x v="1"/>
    <x v="0"/>
    <x v="3"/>
  </r>
  <r>
    <x v="25"/>
    <x v="4"/>
    <x v="114"/>
    <x v="31"/>
    <x v="115"/>
    <x v="58"/>
    <x v="0"/>
    <x v="23"/>
    <x v="31"/>
    <x v="115"/>
    <x v="31"/>
    <x v="20"/>
    <x v="0"/>
    <x v="2"/>
    <x v="1"/>
    <x v="0"/>
    <x v="3"/>
  </r>
  <r>
    <x v="23"/>
    <x v="3"/>
    <x v="115"/>
    <x v="32"/>
    <x v="116"/>
    <x v="59"/>
    <x v="20"/>
    <x v="24"/>
    <x v="28"/>
    <x v="116"/>
    <x v="69"/>
    <x v="37"/>
    <x v="0"/>
    <x v="1"/>
    <x v="0"/>
    <x v="2"/>
    <x v="0"/>
  </r>
  <r>
    <x v="46"/>
    <x v="7"/>
    <x v="116"/>
    <x v="31"/>
    <x v="117"/>
    <x v="6"/>
    <x v="0"/>
    <x v="25"/>
    <x v="67"/>
    <x v="117"/>
    <x v="70"/>
    <x v="38"/>
    <x v="0"/>
    <x v="6"/>
    <x v="1"/>
    <x v="0"/>
    <x v="3"/>
  </r>
  <r>
    <x v="46"/>
    <x v="7"/>
    <x v="117"/>
    <x v="31"/>
    <x v="118"/>
    <x v="6"/>
    <x v="0"/>
    <x v="26"/>
    <x v="67"/>
    <x v="118"/>
    <x v="70"/>
    <x v="38"/>
    <x v="0"/>
    <x v="6"/>
    <x v="1"/>
    <x v="0"/>
    <x v="3"/>
  </r>
  <r>
    <x v="25"/>
    <x v="4"/>
    <x v="118"/>
    <x v="33"/>
    <x v="119"/>
    <x v="60"/>
    <x v="0"/>
    <x v="27"/>
    <x v="68"/>
    <x v="119"/>
    <x v="71"/>
    <x v="39"/>
    <x v="0"/>
    <x v="0"/>
    <x v="1"/>
    <x v="0"/>
    <x v="3"/>
  </r>
  <r>
    <x v="25"/>
    <x v="4"/>
    <x v="119"/>
    <x v="33"/>
    <x v="120"/>
    <x v="6"/>
    <x v="0"/>
    <x v="28"/>
    <x v="68"/>
    <x v="120"/>
    <x v="71"/>
    <x v="39"/>
    <x v="0"/>
    <x v="0"/>
    <x v="1"/>
    <x v="0"/>
    <x v="3"/>
  </r>
  <r>
    <x v="25"/>
    <x v="4"/>
    <x v="120"/>
    <x v="33"/>
    <x v="121"/>
    <x v="61"/>
    <x v="0"/>
    <x v="29"/>
    <x v="68"/>
    <x v="121"/>
    <x v="71"/>
    <x v="39"/>
    <x v="0"/>
    <x v="0"/>
    <x v="1"/>
    <x v="0"/>
    <x v="3"/>
  </r>
  <r>
    <x v="25"/>
    <x v="4"/>
    <x v="121"/>
    <x v="33"/>
    <x v="122"/>
    <x v="6"/>
    <x v="0"/>
    <x v="30"/>
    <x v="68"/>
    <x v="122"/>
    <x v="71"/>
    <x v="39"/>
    <x v="0"/>
    <x v="0"/>
    <x v="1"/>
    <x v="0"/>
    <x v="3"/>
  </r>
  <r>
    <x v="26"/>
    <x v="0"/>
    <x v="122"/>
    <x v="34"/>
    <x v="100"/>
    <x v="49"/>
    <x v="0"/>
    <x v="0"/>
    <x v="7"/>
    <x v="100"/>
    <x v="72"/>
    <x v="40"/>
    <x v="0"/>
    <x v="1"/>
    <x v="0"/>
    <x v="0"/>
    <x v="0"/>
  </r>
  <r>
    <x v="26"/>
    <x v="0"/>
    <x v="123"/>
    <x v="34"/>
    <x v="123"/>
    <x v="62"/>
    <x v="0"/>
    <x v="0"/>
    <x v="7"/>
    <x v="123"/>
    <x v="73"/>
    <x v="40"/>
    <x v="0"/>
    <x v="1"/>
    <x v="0"/>
    <x v="0"/>
    <x v="0"/>
  </r>
  <r>
    <x v="23"/>
    <x v="3"/>
    <x v="124"/>
    <x v="35"/>
    <x v="124"/>
    <x v="63"/>
    <x v="0"/>
    <x v="0"/>
    <x v="28"/>
    <x v="124"/>
    <x v="74"/>
    <x v="11"/>
    <x v="0"/>
    <x v="1"/>
    <x v="0"/>
    <x v="0"/>
    <x v="0"/>
  </r>
  <r>
    <x v="26"/>
    <x v="0"/>
    <x v="125"/>
    <x v="36"/>
    <x v="70"/>
    <x v="37"/>
    <x v="0"/>
    <x v="0"/>
    <x v="7"/>
    <x v="70"/>
    <x v="75"/>
    <x v="41"/>
    <x v="0"/>
    <x v="1"/>
    <x v="0"/>
    <x v="0"/>
    <x v="0"/>
  </r>
  <r>
    <x v="23"/>
    <x v="3"/>
    <x v="126"/>
    <x v="37"/>
    <x v="125"/>
    <x v="64"/>
    <x v="21"/>
    <x v="0"/>
    <x v="28"/>
    <x v="125"/>
    <x v="76"/>
    <x v="42"/>
    <x v="0"/>
    <x v="1"/>
    <x v="0"/>
    <x v="0"/>
    <x v="0"/>
  </r>
  <r>
    <x v="53"/>
    <x v="0"/>
    <x v="127"/>
    <x v="38"/>
    <x v="126"/>
    <x v="65"/>
    <x v="0"/>
    <x v="0"/>
    <x v="69"/>
    <x v="126"/>
    <x v="77"/>
    <x v="1"/>
    <x v="0"/>
    <x v="0"/>
    <x v="0"/>
    <x v="0"/>
    <x v="0"/>
  </r>
  <r>
    <x v="54"/>
    <x v="0"/>
    <x v="128"/>
    <x v="38"/>
    <x v="127"/>
    <x v="4"/>
    <x v="22"/>
    <x v="0"/>
    <x v="70"/>
    <x v="127"/>
    <x v="78"/>
    <x v="1"/>
    <x v="0"/>
    <x v="0"/>
    <x v="0"/>
    <x v="0"/>
    <x v="0"/>
  </r>
  <r>
    <x v="23"/>
    <x v="3"/>
    <x v="129"/>
    <x v="39"/>
    <x v="128"/>
    <x v="66"/>
    <x v="23"/>
    <x v="0"/>
    <x v="28"/>
    <x v="128"/>
    <x v="79"/>
    <x v="43"/>
    <x v="0"/>
    <x v="1"/>
    <x v="0"/>
    <x v="0"/>
    <x v="0"/>
  </r>
  <r>
    <x v="55"/>
    <x v="0"/>
    <x v="130"/>
    <x v="40"/>
    <x v="129"/>
    <x v="67"/>
    <x v="0"/>
    <x v="0"/>
    <x v="71"/>
    <x v="129"/>
    <x v="80"/>
    <x v="44"/>
    <x v="0"/>
    <x v="1"/>
    <x v="0"/>
    <x v="0"/>
    <x v="0"/>
  </r>
  <r>
    <x v="23"/>
    <x v="3"/>
    <x v="131"/>
    <x v="41"/>
    <x v="12"/>
    <x v="6"/>
    <x v="0"/>
    <x v="31"/>
    <x v="28"/>
    <x v="130"/>
    <x v="81"/>
    <x v="45"/>
    <x v="0"/>
    <x v="1"/>
    <x v="1"/>
    <x v="0"/>
    <x v="0"/>
  </r>
  <r>
    <x v="23"/>
    <x v="3"/>
    <x v="132"/>
    <x v="42"/>
    <x v="130"/>
    <x v="68"/>
    <x v="24"/>
    <x v="0"/>
    <x v="28"/>
    <x v="131"/>
    <x v="82"/>
    <x v="46"/>
    <x v="0"/>
    <x v="1"/>
    <x v="0"/>
    <x v="0"/>
    <x v="0"/>
  </r>
  <r>
    <x v="46"/>
    <x v="7"/>
    <x v="133"/>
    <x v="40"/>
    <x v="131"/>
    <x v="6"/>
    <x v="0"/>
    <x v="32"/>
    <x v="67"/>
    <x v="132"/>
    <x v="70"/>
    <x v="38"/>
    <x v="0"/>
    <x v="6"/>
    <x v="1"/>
    <x v="0"/>
    <x v="3"/>
  </r>
  <r>
    <x v="46"/>
    <x v="7"/>
    <x v="134"/>
    <x v="40"/>
    <x v="132"/>
    <x v="6"/>
    <x v="0"/>
    <x v="33"/>
    <x v="67"/>
    <x v="133"/>
    <x v="70"/>
    <x v="38"/>
    <x v="0"/>
    <x v="6"/>
    <x v="1"/>
    <x v="0"/>
    <x v="3"/>
  </r>
  <r>
    <x v="48"/>
    <x v="6"/>
    <x v="135"/>
    <x v="40"/>
    <x v="133"/>
    <x v="69"/>
    <x v="0"/>
    <x v="34"/>
    <x v="62"/>
    <x v="134"/>
    <x v="62"/>
    <x v="30"/>
    <x v="0"/>
    <x v="5"/>
    <x v="0"/>
    <x v="0"/>
    <x v="5"/>
  </r>
  <r>
    <x v="10"/>
    <x v="0"/>
    <x v="136"/>
    <x v="43"/>
    <x v="134"/>
    <x v="6"/>
    <x v="0"/>
    <x v="0"/>
    <x v="43"/>
    <x v="135"/>
    <x v="43"/>
    <x v="24"/>
    <x v="0"/>
    <x v="6"/>
    <x v="0"/>
    <x v="0"/>
    <x v="0"/>
  </r>
  <r>
    <x v="41"/>
    <x v="2"/>
    <x v="137"/>
    <x v="43"/>
    <x v="135"/>
    <x v="6"/>
    <x v="0"/>
    <x v="0"/>
    <x v="53"/>
    <x v="136"/>
    <x v="53"/>
    <x v="29"/>
    <x v="0"/>
    <x v="2"/>
    <x v="0"/>
    <x v="0"/>
    <x v="0"/>
  </r>
  <r>
    <x v="22"/>
    <x v="0"/>
    <x v="138"/>
    <x v="43"/>
    <x v="136"/>
    <x v="70"/>
    <x v="0"/>
    <x v="0"/>
    <x v="27"/>
    <x v="137"/>
    <x v="27"/>
    <x v="18"/>
    <x v="0"/>
    <x v="1"/>
    <x v="0"/>
    <x v="0"/>
    <x v="0"/>
  </r>
  <r>
    <x v="56"/>
    <x v="3"/>
    <x v="139"/>
    <x v="43"/>
    <x v="137"/>
    <x v="71"/>
    <x v="25"/>
    <x v="35"/>
    <x v="72"/>
    <x v="138"/>
    <x v="83"/>
    <x v="8"/>
    <x v="0"/>
    <x v="2"/>
    <x v="0"/>
    <x v="0"/>
    <x v="7"/>
  </r>
  <r>
    <x v="23"/>
    <x v="3"/>
    <x v="140"/>
    <x v="44"/>
    <x v="138"/>
    <x v="72"/>
    <x v="26"/>
    <x v="0"/>
    <x v="28"/>
    <x v="139"/>
    <x v="84"/>
    <x v="47"/>
    <x v="0"/>
    <x v="1"/>
    <x v="0"/>
    <x v="0"/>
    <x v="0"/>
  </r>
  <r>
    <x v="22"/>
    <x v="0"/>
    <x v="141"/>
    <x v="45"/>
    <x v="139"/>
    <x v="73"/>
    <x v="0"/>
    <x v="0"/>
    <x v="27"/>
    <x v="140"/>
    <x v="27"/>
    <x v="18"/>
    <x v="0"/>
    <x v="1"/>
    <x v="0"/>
    <x v="0"/>
    <x v="0"/>
  </r>
  <r>
    <x v="6"/>
    <x v="0"/>
    <x v="142"/>
    <x v="45"/>
    <x v="140"/>
    <x v="74"/>
    <x v="27"/>
    <x v="0"/>
    <x v="73"/>
    <x v="141"/>
    <x v="85"/>
    <x v="31"/>
    <x v="0"/>
    <x v="5"/>
    <x v="0"/>
    <x v="0"/>
    <x v="0"/>
  </r>
  <r>
    <x v="39"/>
    <x v="0"/>
    <x v="143"/>
    <x v="46"/>
    <x v="141"/>
    <x v="75"/>
    <x v="0"/>
    <x v="0"/>
    <x v="51"/>
    <x v="142"/>
    <x v="51"/>
    <x v="14"/>
    <x v="0"/>
    <x v="2"/>
    <x v="0"/>
    <x v="0"/>
    <x v="0"/>
  </r>
  <r>
    <x v="57"/>
    <x v="6"/>
    <x v="144"/>
    <x v="47"/>
    <x v="142"/>
    <x v="6"/>
    <x v="0"/>
    <x v="36"/>
    <x v="74"/>
    <x v="143"/>
    <x v="86"/>
    <x v="48"/>
    <x v="0"/>
    <x v="1"/>
    <x v="0"/>
    <x v="0"/>
    <x v="7"/>
  </r>
  <r>
    <x v="58"/>
    <x v="7"/>
    <x v="145"/>
    <x v="47"/>
    <x v="143"/>
    <x v="76"/>
    <x v="28"/>
    <x v="37"/>
    <x v="75"/>
    <x v="144"/>
    <x v="87"/>
    <x v="37"/>
    <x v="0"/>
    <x v="0"/>
    <x v="0"/>
    <x v="0"/>
    <x v="2"/>
  </r>
  <r>
    <x v="1"/>
    <x v="0"/>
    <x v="146"/>
    <x v="47"/>
    <x v="144"/>
    <x v="77"/>
    <x v="0"/>
    <x v="0"/>
    <x v="76"/>
    <x v="145"/>
    <x v="88"/>
    <x v="49"/>
    <x v="0"/>
    <x v="5"/>
    <x v="0"/>
    <x v="0"/>
    <x v="0"/>
  </r>
  <r>
    <x v="59"/>
    <x v="3"/>
    <x v="147"/>
    <x v="47"/>
    <x v="145"/>
    <x v="78"/>
    <x v="29"/>
    <x v="38"/>
    <x v="77"/>
    <x v="146"/>
    <x v="89"/>
    <x v="48"/>
    <x v="0"/>
    <x v="2"/>
    <x v="0"/>
    <x v="0"/>
    <x v="7"/>
  </r>
  <r>
    <x v="60"/>
    <x v="6"/>
    <x v="148"/>
    <x v="47"/>
    <x v="146"/>
    <x v="6"/>
    <x v="0"/>
    <x v="39"/>
    <x v="78"/>
    <x v="147"/>
    <x v="90"/>
    <x v="50"/>
    <x v="0"/>
    <x v="6"/>
    <x v="0"/>
    <x v="0"/>
    <x v="6"/>
  </r>
  <r>
    <x v="61"/>
    <x v="6"/>
    <x v="149"/>
    <x v="47"/>
    <x v="147"/>
    <x v="6"/>
    <x v="0"/>
    <x v="40"/>
    <x v="79"/>
    <x v="148"/>
    <x v="91"/>
    <x v="35"/>
    <x v="0"/>
    <x v="0"/>
    <x v="0"/>
    <x v="0"/>
    <x v="8"/>
  </r>
  <r>
    <x v="62"/>
    <x v="0"/>
    <x v="150"/>
    <x v="47"/>
    <x v="148"/>
    <x v="6"/>
    <x v="0"/>
    <x v="0"/>
    <x v="80"/>
    <x v="149"/>
    <x v="92"/>
    <x v="51"/>
    <x v="0"/>
    <x v="0"/>
    <x v="0"/>
    <x v="0"/>
    <x v="0"/>
  </r>
  <r>
    <x v="63"/>
    <x v="6"/>
    <x v="151"/>
    <x v="47"/>
    <x v="149"/>
    <x v="6"/>
    <x v="0"/>
    <x v="0"/>
    <x v="81"/>
    <x v="150"/>
    <x v="93"/>
    <x v="1"/>
    <x v="0"/>
    <x v="1"/>
    <x v="0"/>
    <x v="0"/>
    <x v="0"/>
  </r>
  <r>
    <x v="64"/>
    <x v="3"/>
    <x v="152"/>
    <x v="48"/>
    <x v="150"/>
    <x v="79"/>
    <x v="30"/>
    <x v="41"/>
    <x v="82"/>
    <x v="151"/>
    <x v="94"/>
    <x v="52"/>
    <x v="0"/>
    <x v="1"/>
    <x v="0"/>
    <x v="0"/>
    <x v="0"/>
  </r>
  <r>
    <x v="44"/>
    <x v="2"/>
    <x v="153"/>
    <x v="47"/>
    <x v="151"/>
    <x v="6"/>
    <x v="0"/>
    <x v="42"/>
    <x v="56"/>
    <x v="152"/>
    <x v="56"/>
    <x v="30"/>
    <x v="0"/>
    <x v="0"/>
    <x v="0"/>
    <x v="0"/>
    <x v="4"/>
  </r>
  <r>
    <x v="9"/>
    <x v="0"/>
    <x v="154"/>
    <x v="47"/>
    <x v="152"/>
    <x v="80"/>
    <x v="0"/>
    <x v="0"/>
    <x v="33"/>
    <x v="153"/>
    <x v="33"/>
    <x v="21"/>
    <x v="0"/>
    <x v="5"/>
    <x v="0"/>
    <x v="0"/>
    <x v="0"/>
  </r>
  <r>
    <x v="65"/>
    <x v="2"/>
    <x v="155"/>
    <x v="47"/>
    <x v="153"/>
    <x v="6"/>
    <x v="0"/>
    <x v="43"/>
    <x v="83"/>
    <x v="154"/>
    <x v="95"/>
    <x v="25"/>
    <x v="0"/>
    <x v="7"/>
    <x v="0"/>
    <x v="0"/>
    <x v="9"/>
  </r>
  <r>
    <x v="66"/>
    <x v="3"/>
    <x v="156"/>
    <x v="47"/>
    <x v="154"/>
    <x v="81"/>
    <x v="31"/>
    <x v="44"/>
    <x v="84"/>
    <x v="155"/>
    <x v="96"/>
    <x v="48"/>
    <x v="0"/>
    <x v="2"/>
    <x v="0"/>
    <x v="0"/>
    <x v="7"/>
  </r>
  <r>
    <x v="67"/>
    <x v="8"/>
    <x v="157"/>
    <x v="47"/>
    <x v="155"/>
    <x v="6"/>
    <x v="0"/>
    <x v="45"/>
    <x v="85"/>
    <x v="156"/>
    <x v="97"/>
    <x v="48"/>
    <x v="0"/>
    <x v="4"/>
    <x v="2"/>
    <x v="1"/>
    <x v="10"/>
  </r>
  <r>
    <x v="64"/>
    <x v="3"/>
    <x v="158"/>
    <x v="48"/>
    <x v="12"/>
    <x v="6"/>
    <x v="0"/>
    <x v="31"/>
    <x v="86"/>
    <x v="130"/>
    <x v="81"/>
    <x v="52"/>
    <x v="0"/>
    <x v="1"/>
    <x v="0"/>
    <x v="0"/>
    <x v="0"/>
  </r>
  <r>
    <x v="68"/>
    <x v="9"/>
    <x v="159"/>
    <x v="19"/>
    <x v="156"/>
    <x v="6"/>
    <x v="0"/>
    <x v="46"/>
    <x v="87"/>
    <x v="157"/>
    <x v="98"/>
    <x v="53"/>
    <x v="0"/>
    <x v="0"/>
    <x v="0"/>
    <x v="0"/>
    <x v="2"/>
  </r>
  <r>
    <x v="69"/>
    <x v="6"/>
    <x v="160"/>
    <x v="19"/>
    <x v="157"/>
    <x v="6"/>
    <x v="0"/>
    <x v="47"/>
    <x v="88"/>
    <x v="158"/>
    <x v="99"/>
    <x v="54"/>
    <x v="0"/>
    <x v="4"/>
    <x v="0"/>
    <x v="1"/>
    <x v="7"/>
  </r>
  <r>
    <x v="70"/>
    <x v="6"/>
    <x v="161"/>
    <x v="19"/>
    <x v="158"/>
    <x v="6"/>
    <x v="0"/>
    <x v="48"/>
    <x v="89"/>
    <x v="159"/>
    <x v="100"/>
    <x v="33"/>
    <x v="0"/>
    <x v="2"/>
    <x v="0"/>
    <x v="0"/>
    <x v="6"/>
  </r>
  <r>
    <x v="71"/>
    <x v="0"/>
    <x v="162"/>
    <x v="19"/>
    <x v="159"/>
    <x v="6"/>
    <x v="0"/>
    <x v="0"/>
    <x v="90"/>
    <x v="160"/>
    <x v="101"/>
    <x v="55"/>
    <x v="0"/>
    <x v="0"/>
    <x v="0"/>
    <x v="0"/>
    <x v="0"/>
  </r>
  <r>
    <x v="72"/>
    <x v="3"/>
    <x v="163"/>
    <x v="19"/>
    <x v="160"/>
    <x v="82"/>
    <x v="32"/>
    <x v="49"/>
    <x v="91"/>
    <x v="161"/>
    <x v="102"/>
    <x v="56"/>
    <x v="0"/>
    <x v="5"/>
    <x v="0"/>
    <x v="0"/>
    <x v="7"/>
  </r>
  <r>
    <x v="64"/>
    <x v="3"/>
    <x v="164"/>
    <x v="49"/>
    <x v="161"/>
    <x v="83"/>
    <x v="33"/>
    <x v="50"/>
    <x v="92"/>
    <x v="162"/>
    <x v="103"/>
    <x v="26"/>
    <x v="0"/>
    <x v="6"/>
    <x v="0"/>
    <x v="2"/>
    <x v="0"/>
  </r>
  <r>
    <x v="73"/>
    <x v="10"/>
    <x v="165"/>
    <x v="50"/>
    <x v="162"/>
    <x v="84"/>
    <x v="34"/>
    <x v="51"/>
    <x v="93"/>
    <x v="163"/>
    <x v="104"/>
    <x v="57"/>
    <x v="0"/>
    <x v="1"/>
    <x v="0"/>
    <x v="0"/>
    <x v="5"/>
  </r>
  <r>
    <x v="24"/>
    <x v="0"/>
    <x v="166"/>
    <x v="19"/>
    <x v="163"/>
    <x v="6"/>
    <x v="0"/>
    <x v="52"/>
    <x v="94"/>
    <x v="164"/>
    <x v="105"/>
    <x v="58"/>
    <x v="0"/>
    <x v="6"/>
    <x v="0"/>
    <x v="0"/>
    <x v="2"/>
  </r>
  <r>
    <x v="56"/>
    <x v="3"/>
    <x v="167"/>
    <x v="51"/>
    <x v="164"/>
    <x v="85"/>
    <x v="35"/>
    <x v="53"/>
    <x v="72"/>
    <x v="165"/>
    <x v="83"/>
    <x v="8"/>
    <x v="0"/>
    <x v="2"/>
    <x v="0"/>
    <x v="0"/>
    <x v="7"/>
  </r>
  <r>
    <x v="74"/>
    <x v="9"/>
    <x v="168"/>
    <x v="51"/>
    <x v="165"/>
    <x v="6"/>
    <x v="0"/>
    <x v="54"/>
    <x v="95"/>
    <x v="166"/>
    <x v="106"/>
    <x v="59"/>
    <x v="0"/>
    <x v="5"/>
    <x v="0"/>
    <x v="0"/>
    <x v="2"/>
  </r>
  <r>
    <x v="75"/>
    <x v="1"/>
    <x v="169"/>
    <x v="51"/>
    <x v="166"/>
    <x v="86"/>
    <x v="36"/>
    <x v="55"/>
    <x v="96"/>
    <x v="167"/>
    <x v="107"/>
    <x v="32"/>
    <x v="0"/>
    <x v="1"/>
    <x v="0"/>
    <x v="0"/>
    <x v="0"/>
  </r>
  <r>
    <x v="69"/>
    <x v="6"/>
    <x v="170"/>
    <x v="52"/>
    <x v="167"/>
    <x v="6"/>
    <x v="0"/>
    <x v="56"/>
    <x v="97"/>
    <x v="168"/>
    <x v="108"/>
    <x v="40"/>
    <x v="0"/>
    <x v="1"/>
    <x v="0"/>
    <x v="0"/>
    <x v="7"/>
  </r>
  <r>
    <x v="76"/>
    <x v="11"/>
    <x v="171"/>
    <x v="52"/>
    <x v="168"/>
    <x v="87"/>
    <x v="37"/>
    <x v="57"/>
    <x v="98"/>
    <x v="169"/>
    <x v="109"/>
    <x v="20"/>
    <x v="0"/>
    <x v="1"/>
    <x v="0"/>
    <x v="0"/>
    <x v="0"/>
  </r>
  <r>
    <x v="70"/>
    <x v="6"/>
    <x v="172"/>
    <x v="52"/>
    <x v="169"/>
    <x v="6"/>
    <x v="0"/>
    <x v="58"/>
    <x v="99"/>
    <x v="170"/>
    <x v="110"/>
    <x v="41"/>
    <x v="0"/>
    <x v="2"/>
    <x v="0"/>
    <x v="0"/>
    <x v="6"/>
  </r>
  <r>
    <x v="77"/>
    <x v="3"/>
    <x v="173"/>
    <x v="52"/>
    <x v="170"/>
    <x v="88"/>
    <x v="38"/>
    <x v="59"/>
    <x v="100"/>
    <x v="171"/>
    <x v="111"/>
    <x v="8"/>
    <x v="0"/>
    <x v="2"/>
    <x v="0"/>
    <x v="0"/>
    <x v="7"/>
  </r>
  <r>
    <x v="63"/>
    <x v="6"/>
    <x v="174"/>
    <x v="52"/>
    <x v="171"/>
    <x v="6"/>
    <x v="0"/>
    <x v="0"/>
    <x v="81"/>
    <x v="172"/>
    <x v="93"/>
    <x v="1"/>
    <x v="0"/>
    <x v="1"/>
    <x v="0"/>
    <x v="0"/>
    <x v="0"/>
  </r>
  <r>
    <x v="73"/>
    <x v="10"/>
    <x v="175"/>
    <x v="53"/>
    <x v="172"/>
    <x v="6"/>
    <x v="0"/>
    <x v="60"/>
    <x v="93"/>
    <x v="173"/>
    <x v="112"/>
    <x v="60"/>
    <x v="0"/>
    <x v="1"/>
    <x v="0"/>
    <x v="0"/>
    <x v="5"/>
  </r>
  <r>
    <x v="73"/>
    <x v="10"/>
    <x v="176"/>
    <x v="53"/>
    <x v="173"/>
    <x v="6"/>
    <x v="0"/>
    <x v="61"/>
    <x v="93"/>
    <x v="174"/>
    <x v="113"/>
    <x v="60"/>
    <x v="0"/>
    <x v="1"/>
    <x v="0"/>
    <x v="0"/>
    <x v="5"/>
  </r>
  <r>
    <x v="73"/>
    <x v="10"/>
    <x v="177"/>
    <x v="37"/>
    <x v="174"/>
    <x v="6"/>
    <x v="0"/>
    <x v="62"/>
    <x v="93"/>
    <x v="175"/>
    <x v="114"/>
    <x v="61"/>
    <x v="0"/>
    <x v="1"/>
    <x v="0"/>
    <x v="0"/>
    <x v="5"/>
  </r>
  <r>
    <x v="70"/>
    <x v="6"/>
    <x v="178"/>
    <x v="54"/>
    <x v="175"/>
    <x v="6"/>
    <x v="0"/>
    <x v="63"/>
    <x v="99"/>
    <x v="176"/>
    <x v="110"/>
    <x v="41"/>
    <x v="0"/>
    <x v="2"/>
    <x v="0"/>
    <x v="0"/>
    <x v="6"/>
  </r>
  <r>
    <x v="70"/>
    <x v="6"/>
    <x v="179"/>
    <x v="54"/>
    <x v="176"/>
    <x v="6"/>
    <x v="0"/>
    <x v="0"/>
    <x v="99"/>
    <x v="177"/>
    <x v="110"/>
    <x v="41"/>
    <x v="0"/>
    <x v="2"/>
    <x v="0"/>
    <x v="3"/>
    <x v="10"/>
  </r>
  <r>
    <x v="78"/>
    <x v="6"/>
    <x v="180"/>
    <x v="54"/>
    <x v="177"/>
    <x v="89"/>
    <x v="0"/>
    <x v="64"/>
    <x v="101"/>
    <x v="178"/>
    <x v="115"/>
    <x v="62"/>
    <x v="0"/>
    <x v="6"/>
    <x v="0"/>
    <x v="0"/>
    <x v="8"/>
  </r>
  <r>
    <x v="73"/>
    <x v="10"/>
    <x v="181"/>
    <x v="37"/>
    <x v="178"/>
    <x v="6"/>
    <x v="0"/>
    <x v="65"/>
    <x v="93"/>
    <x v="179"/>
    <x v="116"/>
    <x v="61"/>
    <x v="0"/>
    <x v="1"/>
    <x v="0"/>
    <x v="0"/>
    <x v="5"/>
  </r>
  <r>
    <x v="66"/>
    <x v="3"/>
    <x v="182"/>
    <x v="54"/>
    <x v="179"/>
    <x v="90"/>
    <x v="39"/>
    <x v="66"/>
    <x v="102"/>
    <x v="180"/>
    <x v="117"/>
    <x v="41"/>
    <x v="0"/>
    <x v="2"/>
    <x v="0"/>
    <x v="0"/>
    <x v="7"/>
  </r>
  <r>
    <x v="69"/>
    <x v="6"/>
    <x v="183"/>
    <x v="55"/>
    <x v="180"/>
    <x v="6"/>
    <x v="0"/>
    <x v="67"/>
    <x v="103"/>
    <x v="181"/>
    <x v="118"/>
    <x v="63"/>
    <x v="0"/>
    <x v="2"/>
    <x v="0"/>
    <x v="0"/>
    <x v="7"/>
  </r>
  <r>
    <x v="6"/>
    <x v="0"/>
    <x v="184"/>
    <x v="55"/>
    <x v="181"/>
    <x v="91"/>
    <x v="40"/>
    <x v="0"/>
    <x v="73"/>
    <x v="182"/>
    <x v="85"/>
    <x v="31"/>
    <x v="0"/>
    <x v="5"/>
    <x v="0"/>
    <x v="0"/>
    <x v="0"/>
  </r>
  <r>
    <x v="79"/>
    <x v="4"/>
    <x v="185"/>
    <x v="55"/>
    <x v="182"/>
    <x v="92"/>
    <x v="0"/>
    <x v="68"/>
    <x v="104"/>
    <x v="183"/>
    <x v="119"/>
    <x v="37"/>
    <x v="0"/>
    <x v="0"/>
    <x v="1"/>
    <x v="0"/>
    <x v="11"/>
  </r>
  <r>
    <x v="46"/>
    <x v="4"/>
    <x v="186"/>
    <x v="55"/>
    <x v="183"/>
    <x v="6"/>
    <x v="0"/>
    <x v="69"/>
    <x v="105"/>
    <x v="184"/>
    <x v="120"/>
    <x v="38"/>
    <x v="0"/>
    <x v="6"/>
    <x v="1"/>
    <x v="0"/>
    <x v="3"/>
  </r>
  <r>
    <x v="46"/>
    <x v="4"/>
    <x v="187"/>
    <x v="55"/>
    <x v="120"/>
    <x v="6"/>
    <x v="0"/>
    <x v="28"/>
    <x v="105"/>
    <x v="120"/>
    <x v="120"/>
    <x v="38"/>
    <x v="0"/>
    <x v="6"/>
    <x v="1"/>
    <x v="0"/>
    <x v="3"/>
  </r>
  <r>
    <x v="46"/>
    <x v="4"/>
    <x v="188"/>
    <x v="55"/>
    <x v="184"/>
    <x v="6"/>
    <x v="0"/>
    <x v="70"/>
    <x v="105"/>
    <x v="185"/>
    <x v="120"/>
    <x v="38"/>
    <x v="0"/>
    <x v="6"/>
    <x v="1"/>
    <x v="0"/>
    <x v="3"/>
  </r>
  <r>
    <x v="74"/>
    <x v="9"/>
    <x v="189"/>
    <x v="56"/>
    <x v="185"/>
    <x v="6"/>
    <x v="0"/>
    <x v="71"/>
    <x v="95"/>
    <x v="186"/>
    <x v="106"/>
    <x v="59"/>
    <x v="0"/>
    <x v="5"/>
    <x v="0"/>
    <x v="0"/>
    <x v="2"/>
  </r>
  <r>
    <x v="28"/>
    <x v="0"/>
    <x v="190"/>
    <x v="57"/>
    <x v="186"/>
    <x v="6"/>
    <x v="0"/>
    <x v="0"/>
    <x v="106"/>
    <x v="187"/>
    <x v="121"/>
    <x v="64"/>
    <x v="0"/>
    <x v="6"/>
    <x v="0"/>
    <x v="0"/>
    <x v="0"/>
  </r>
  <r>
    <x v="58"/>
    <x v="7"/>
    <x v="191"/>
    <x v="57"/>
    <x v="187"/>
    <x v="6"/>
    <x v="0"/>
    <x v="72"/>
    <x v="75"/>
    <x v="188"/>
    <x v="87"/>
    <x v="37"/>
    <x v="0"/>
    <x v="0"/>
    <x v="0"/>
    <x v="0"/>
    <x v="2"/>
  </r>
  <r>
    <x v="58"/>
    <x v="7"/>
    <x v="192"/>
    <x v="57"/>
    <x v="188"/>
    <x v="76"/>
    <x v="28"/>
    <x v="73"/>
    <x v="75"/>
    <x v="189"/>
    <x v="87"/>
    <x v="37"/>
    <x v="0"/>
    <x v="0"/>
    <x v="0"/>
    <x v="0"/>
    <x v="2"/>
  </r>
  <r>
    <x v="69"/>
    <x v="6"/>
    <x v="193"/>
    <x v="57"/>
    <x v="189"/>
    <x v="6"/>
    <x v="0"/>
    <x v="74"/>
    <x v="107"/>
    <x v="190"/>
    <x v="122"/>
    <x v="65"/>
    <x v="0"/>
    <x v="2"/>
    <x v="0"/>
    <x v="0"/>
    <x v="7"/>
  </r>
  <r>
    <x v="1"/>
    <x v="0"/>
    <x v="194"/>
    <x v="57"/>
    <x v="190"/>
    <x v="93"/>
    <x v="0"/>
    <x v="0"/>
    <x v="76"/>
    <x v="191"/>
    <x v="88"/>
    <x v="49"/>
    <x v="0"/>
    <x v="5"/>
    <x v="0"/>
    <x v="0"/>
    <x v="0"/>
  </r>
  <r>
    <x v="29"/>
    <x v="0"/>
    <x v="195"/>
    <x v="57"/>
    <x v="191"/>
    <x v="94"/>
    <x v="0"/>
    <x v="0"/>
    <x v="108"/>
    <x v="192"/>
    <x v="123"/>
    <x v="66"/>
    <x v="0"/>
    <x v="5"/>
    <x v="0"/>
    <x v="0"/>
    <x v="0"/>
  </r>
  <r>
    <x v="22"/>
    <x v="0"/>
    <x v="196"/>
    <x v="57"/>
    <x v="192"/>
    <x v="95"/>
    <x v="0"/>
    <x v="0"/>
    <x v="109"/>
    <x v="193"/>
    <x v="124"/>
    <x v="67"/>
    <x v="0"/>
    <x v="3"/>
    <x v="0"/>
    <x v="0"/>
    <x v="0"/>
  </r>
  <r>
    <x v="80"/>
    <x v="4"/>
    <x v="197"/>
    <x v="57"/>
    <x v="193"/>
    <x v="6"/>
    <x v="0"/>
    <x v="75"/>
    <x v="110"/>
    <x v="194"/>
    <x v="125"/>
    <x v="68"/>
    <x v="0"/>
    <x v="5"/>
    <x v="1"/>
    <x v="0"/>
    <x v="11"/>
  </r>
  <r>
    <x v="65"/>
    <x v="2"/>
    <x v="198"/>
    <x v="57"/>
    <x v="194"/>
    <x v="6"/>
    <x v="0"/>
    <x v="76"/>
    <x v="83"/>
    <x v="195"/>
    <x v="95"/>
    <x v="25"/>
    <x v="0"/>
    <x v="7"/>
    <x v="0"/>
    <x v="0"/>
    <x v="9"/>
  </r>
  <r>
    <x v="73"/>
    <x v="10"/>
    <x v="199"/>
    <x v="58"/>
    <x v="195"/>
    <x v="6"/>
    <x v="0"/>
    <x v="77"/>
    <x v="93"/>
    <x v="196"/>
    <x v="126"/>
    <x v="42"/>
    <x v="0"/>
    <x v="1"/>
    <x v="0"/>
    <x v="0"/>
    <x v="5"/>
  </r>
  <r>
    <x v="24"/>
    <x v="0"/>
    <x v="200"/>
    <x v="57"/>
    <x v="196"/>
    <x v="96"/>
    <x v="41"/>
    <x v="78"/>
    <x v="94"/>
    <x v="197"/>
    <x v="105"/>
    <x v="58"/>
    <x v="0"/>
    <x v="6"/>
    <x v="0"/>
    <x v="0"/>
    <x v="2"/>
  </r>
  <r>
    <x v="24"/>
    <x v="0"/>
    <x v="201"/>
    <x v="57"/>
    <x v="197"/>
    <x v="97"/>
    <x v="42"/>
    <x v="79"/>
    <x v="94"/>
    <x v="198"/>
    <x v="105"/>
    <x v="58"/>
    <x v="0"/>
    <x v="6"/>
    <x v="0"/>
    <x v="0"/>
    <x v="2"/>
  </r>
  <r>
    <x v="24"/>
    <x v="0"/>
    <x v="202"/>
    <x v="57"/>
    <x v="198"/>
    <x v="98"/>
    <x v="43"/>
    <x v="80"/>
    <x v="94"/>
    <x v="199"/>
    <x v="105"/>
    <x v="58"/>
    <x v="0"/>
    <x v="6"/>
    <x v="0"/>
    <x v="0"/>
    <x v="2"/>
  </r>
  <r>
    <x v="19"/>
    <x v="2"/>
    <x v="203"/>
    <x v="57"/>
    <x v="199"/>
    <x v="99"/>
    <x v="0"/>
    <x v="0"/>
    <x v="111"/>
    <x v="200"/>
    <x v="127"/>
    <x v="18"/>
    <x v="0"/>
    <x v="0"/>
    <x v="0"/>
    <x v="0"/>
    <x v="1"/>
  </r>
  <r>
    <x v="19"/>
    <x v="2"/>
    <x v="204"/>
    <x v="57"/>
    <x v="200"/>
    <x v="100"/>
    <x v="0"/>
    <x v="0"/>
    <x v="111"/>
    <x v="201"/>
    <x v="127"/>
    <x v="18"/>
    <x v="0"/>
    <x v="0"/>
    <x v="0"/>
    <x v="0"/>
    <x v="1"/>
  </r>
  <r>
    <x v="19"/>
    <x v="2"/>
    <x v="205"/>
    <x v="57"/>
    <x v="156"/>
    <x v="6"/>
    <x v="0"/>
    <x v="0"/>
    <x v="111"/>
    <x v="157"/>
    <x v="127"/>
    <x v="18"/>
    <x v="0"/>
    <x v="0"/>
    <x v="0"/>
    <x v="0"/>
    <x v="1"/>
  </r>
  <r>
    <x v="19"/>
    <x v="2"/>
    <x v="206"/>
    <x v="57"/>
    <x v="201"/>
    <x v="6"/>
    <x v="0"/>
    <x v="0"/>
    <x v="111"/>
    <x v="202"/>
    <x v="127"/>
    <x v="18"/>
    <x v="0"/>
    <x v="0"/>
    <x v="0"/>
    <x v="0"/>
    <x v="1"/>
  </r>
  <r>
    <x v="19"/>
    <x v="2"/>
    <x v="207"/>
    <x v="57"/>
    <x v="202"/>
    <x v="6"/>
    <x v="0"/>
    <x v="0"/>
    <x v="111"/>
    <x v="203"/>
    <x v="127"/>
    <x v="18"/>
    <x v="0"/>
    <x v="0"/>
    <x v="0"/>
    <x v="0"/>
    <x v="1"/>
  </r>
  <r>
    <x v="19"/>
    <x v="2"/>
    <x v="208"/>
    <x v="57"/>
    <x v="203"/>
    <x v="101"/>
    <x v="0"/>
    <x v="0"/>
    <x v="111"/>
    <x v="204"/>
    <x v="127"/>
    <x v="18"/>
    <x v="0"/>
    <x v="0"/>
    <x v="0"/>
    <x v="0"/>
    <x v="1"/>
  </r>
  <r>
    <x v="19"/>
    <x v="2"/>
    <x v="209"/>
    <x v="57"/>
    <x v="204"/>
    <x v="102"/>
    <x v="0"/>
    <x v="0"/>
    <x v="111"/>
    <x v="205"/>
    <x v="127"/>
    <x v="18"/>
    <x v="0"/>
    <x v="0"/>
    <x v="0"/>
    <x v="0"/>
    <x v="1"/>
  </r>
  <r>
    <x v="25"/>
    <x v="4"/>
    <x v="210"/>
    <x v="59"/>
    <x v="205"/>
    <x v="6"/>
    <x v="0"/>
    <x v="81"/>
    <x v="68"/>
    <x v="206"/>
    <x v="71"/>
    <x v="39"/>
    <x v="0"/>
    <x v="0"/>
    <x v="1"/>
    <x v="0"/>
    <x v="3"/>
  </r>
  <r>
    <x v="68"/>
    <x v="9"/>
    <x v="211"/>
    <x v="59"/>
    <x v="206"/>
    <x v="6"/>
    <x v="0"/>
    <x v="82"/>
    <x v="87"/>
    <x v="207"/>
    <x v="98"/>
    <x v="53"/>
    <x v="0"/>
    <x v="0"/>
    <x v="0"/>
    <x v="0"/>
    <x v="2"/>
  </r>
  <r>
    <x v="69"/>
    <x v="6"/>
    <x v="212"/>
    <x v="59"/>
    <x v="207"/>
    <x v="6"/>
    <x v="0"/>
    <x v="83"/>
    <x v="112"/>
    <x v="208"/>
    <x v="128"/>
    <x v="19"/>
    <x v="0"/>
    <x v="2"/>
    <x v="0"/>
    <x v="0"/>
    <x v="7"/>
  </r>
  <r>
    <x v="40"/>
    <x v="2"/>
    <x v="213"/>
    <x v="59"/>
    <x v="208"/>
    <x v="6"/>
    <x v="0"/>
    <x v="84"/>
    <x v="113"/>
    <x v="209"/>
    <x v="129"/>
    <x v="31"/>
    <x v="0"/>
    <x v="0"/>
    <x v="0"/>
    <x v="0"/>
    <x v="1"/>
  </r>
  <r>
    <x v="81"/>
    <x v="2"/>
    <x v="214"/>
    <x v="59"/>
    <x v="209"/>
    <x v="6"/>
    <x v="0"/>
    <x v="85"/>
    <x v="114"/>
    <x v="210"/>
    <x v="130"/>
    <x v="14"/>
    <x v="0"/>
    <x v="0"/>
    <x v="0"/>
    <x v="0"/>
    <x v="1"/>
  </r>
  <r>
    <x v="60"/>
    <x v="6"/>
    <x v="215"/>
    <x v="59"/>
    <x v="210"/>
    <x v="6"/>
    <x v="0"/>
    <x v="86"/>
    <x v="78"/>
    <x v="211"/>
    <x v="90"/>
    <x v="50"/>
    <x v="0"/>
    <x v="6"/>
    <x v="0"/>
    <x v="0"/>
    <x v="6"/>
  </r>
  <r>
    <x v="41"/>
    <x v="2"/>
    <x v="216"/>
    <x v="59"/>
    <x v="211"/>
    <x v="6"/>
    <x v="0"/>
    <x v="0"/>
    <x v="115"/>
    <x v="212"/>
    <x v="131"/>
    <x v="62"/>
    <x v="0"/>
    <x v="6"/>
    <x v="0"/>
    <x v="0"/>
    <x v="0"/>
  </r>
  <r>
    <x v="41"/>
    <x v="2"/>
    <x v="217"/>
    <x v="59"/>
    <x v="212"/>
    <x v="6"/>
    <x v="0"/>
    <x v="0"/>
    <x v="115"/>
    <x v="213"/>
    <x v="131"/>
    <x v="62"/>
    <x v="0"/>
    <x v="6"/>
    <x v="0"/>
    <x v="0"/>
    <x v="0"/>
  </r>
  <r>
    <x v="41"/>
    <x v="2"/>
    <x v="218"/>
    <x v="59"/>
    <x v="213"/>
    <x v="6"/>
    <x v="0"/>
    <x v="0"/>
    <x v="115"/>
    <x v="214"/>
    <x v="131"/>
    <x v="62"/>
    <x v="0"/>
    <x v="6"/>
    <x v="0"/>
    <x v="0"/>
    <x v="0"/>
  </r>
  <r>
    <x v="41"/>
    <x v="2"/>
    <x v="219"/>
    <x v="59"/>
    <x v="214"/>
    <x v="6"/>
    <x v="0"/>
    <x v="0"/>
    <x v="115"/>
    <x v="215"/>
    <x v="131"/>
    <x v="62"/>
    <x v="0"/>
    <x v="6"/>
    <x v="0"/>
    <x v="0"/>
    <x v="0"/>
  </r>
  <r>
    <x v="61"/>
    <x v="6"/>
    <x v="220"/>
    <x v="59"/>
    <x v="215"/>
    <x v="6"/>
    <x v="0"/>
    <x v="87"/>
    <x v="79"/>
    <x v="216"/>
    <x v="91"/>
    <x v="35"/>
    <x v="0"/>
    <x v="0"/>
    <x v="0"/>
    <x v="0"/>
    <x v="8"/>
  </r>
  <r>
    <x v="63"/>
    <x v="6"/>
    <x v="221"/>
    <x v="59"/>
    <x v="216"/>
    <x v="6"/>
    <x v="0"/>
    <x v="0"/>
    <x v="81"/>
    <x v="217"/>
    <x v="93"/>
    <x v="1"/>
    <x v="0"/>
    <x v="1"/>
    <x v="0"/>
    <x v="0"/>
    <x v="0"/>
  </r>
  <r>
    <x v="82"/>
    <x v="2"/>
    <x v="222"/>
    <x v="59"/>
    <x v="217"/>
    <x v="6"/>
    <x v="0"/>
    <x v="88"/>
    <x v="116"/>
    <x v="218"/>
    <x v="132"/>
    <x v="35"/>
    <x v="0"/>
    <x v="0"/>
    <x v="0"/>
    <x v="0"/>
    <x v="4"/>
  </r>
  <r>
    <x v="73"/>
    <x v="10"/>
    <x v="223"/>
    <x v="58"/>
    <x v="218"/>
    <x v="6"/>
    <x v="0"/>
    <x v="89"/>
    <x v="93"/>
    <x v="219"/>
    <x v="133"/>
    <x v="42"/>
    <x v="0"/>
    <x v="1"/>
    <x v="0"/>
    <x v="0"/>
    <x v="5"/>
  </r>
  <r>
    <x v="74"/>
    <x v="9"/>
    <x v="224"/>
    <x v="59"/>
    <x v="219"/>
    <x v="6"/>
    <x v="0"/>
    <x v="90"/>
    <x v="95"/>
    <x v="220"/>
    <x v="106"/>
    <x v="59"/>
    <x v="0"/>
    <x v="5"/>
    <x v="0"/>
    <x v="0"/>
    <x v="2"/>
  </r>
  <r>
    <x v="3"/>
    <x v="0"/>
    <x v="225"/>
    <x v="59"/>
    <x v="220"/>
    <x v="103"/>
    <x v="0"/>
    <x v="0"/>
    <x v="117"/>
    <x v="221"/>
    <x v="134"/>
    <x v="5"/>
    <x v="0"/>
    <x v="0"/>
    <x v="0"/>
    <x v="0"/>
    <x v="0"/>
  </r>
  <r>
    <x v="73"/>
    <x v="10"/>
    <x v="226"/>
    <x v="60"/>
    <x v="221"/>
    <x v="6"/>
    <x v="0"/>
    <x v="91"/>
    <x v="93"/>
    <x v="222"/>
    <x v="135"/>
    <x v="69"/>
    <x v="0"/>
    <x v="1"/>
    <x v="0"/>
    <x v="0"/>
    <x v="5"/>
  </r>
  <r>
    <x v="83"/>
    <x v="2"/>
    <x v="227"/>
    <x v="59"/>
    <x v="222"/>
    <x v="6"/>
    <x v="0"/>
    <x v="92"/>
    <x v="118"/>
    <x v="223"/>
    <x v="136"/>
    <x v="70"/>
    <x v="0"/>
    <x v="0"/>
    <x v="0"/>
    <x v="0"/>
    <x v="4"/>
  </r>
  <r>
    <x v="84"/>
    <x v="2"/>
    <x v="228"/>
    <x v="59"/>
    <x v="223"/>
    <x v="6"/>
    <x v="0"/>
    <x v="93"/>
    <x v="119"/>
    <x v="224"/>
    <x v="137"/>
    <x v="37"/>
    <x v="0"/>
    <x v="0"/>
    <x v="0"/>
    <x v="0"/>
    <x v="2"/>
  </r>
  <r>
    <x v="85"/>
    <x v="4"/>
    <x v="229"/>
    <x v="59"/>
    <x v="224"/>
    <x v="6"/>
    <x v="0"/>
    <x v="94"/>
    <x v="120"/>
    <x v="225"/>
    <x v="138"/>
    <x v="71"/>
    <x v="0"/>
    <x v="5"/>
    <x v="1"/>
    <x v="0"/>
    <x v="3"/>
  </r>
  <r>
    <x v="73"/>
    <x v="10"/>
    <x v="230"/>
    <x v="60"/>
    <x v="225"/>
    <x v="6"/>
    <x v="0"/>
    <x v="95"/>
    <x v="93"/>
    <x v="226"/>
    <x v="139"/>
    <x v="69"/>
    <x v="0"/>
    <x v="1"/>
    <x v="0"/>
    <x v="0"/>
    <x v="5"/>
  </r>
  <r>
    <x v="69"/>
    <x v="6"/>
    <x v="231"/>
    <x v="61"/>
    <x v="226"/>
    <x v="6"/>
    <x v="0"/>
    <x v="96"/>
    <x v="121"/>
    <x v="227"/>
    <x v="140"/>
    <x v="28"/>
    <x v="0"/>
    <x v="2"/>
    <x v="0"/>
    <x v="0"/>
    <x v="7"/>
  </r>
  <r>
    <x v="40"/>
    <x v="2"/>
    <x v="232"/>
    <x v="61"/>
    <x v="227"/>
    <x v="6"/>
    <x v="0"/>
    <x v="97"/>
    <x v="113"/>
    <x v="228"/>
    <x v="129"/>
    <x v="31"/>
    <x v="0"/>
    <x v="0"/>
    <x v="0"/>
    <x v="0"/>
    <x v="1"/>
  </r>
  <r>
    <x v="34"/>
    <x v="0"/>
    <x v="233"/>
    <x v="61"/>
    <x v="228"/>
    <x v="104"/>
    <x v="44"/>
    <x v="0"/>
    <x v="122"/>
    <x v="229"/>
    <x v="141"/>
    <x v="72"/>
    <x v="0"/>
    <x v="5"/>
    <x v="0"/>
    <x v="0"/>
    <x v="0"/>
  </r>
  <r>
    <x v="34"/>
    <x v="0"/>
    <x v="234"/>
    <x v="61"/>
    <x v="229"/>
    <x v="105"/>
    <x v="45"/>
    <x v="0"/>
    <x v="123"/>
    <x v="230"/>
    <x v="142"/>
    <x v="72"/>
    <x v="0"/>
    <x v="5"/>
    <x v="0"/>
    <x v="0"/>
    <x v="0"/>
  </r>
  <r>
    <x v="86"/>
    <x v="6"/>
    <x v="235"/>
    <x v="61"/>
    <x v="230"/>
    <x v="6"/>
    <x v="0"/>
    <x v="98"/>
    <x v="124"/>
    <x v="231"/>
    <x v="143"/>
    <x v="36"/>
    <x v="0"/>
    <x v="5"/>
    <x v="0"/>
    <x v="0"/>
    <x v="8"/>
  </r>
  <r>
    <x v="87"/>
    <x v="0"/>
    <x v="236"/>
    <x v="61"/>
    <x v="231"/>
    <x v="6"/>
    <x v="0"/>
    <x v="0"/>
    <x v="125"/>
    <x v="232"/>
    <x v="144"/>
    <x v="14"/>
    <x v="0"/>
    <x v="0"/>
    <x v="0"/>
    <x v="0"/>
    <x v="0"/>
  </r>
  <r>
    <x v="7"/>
    <x v="0"/>
    <x v="237"/>
    <x v="61"/>
    <x v="232"/>
    <x v="106"/>
    <x v="46"/>
    <x v="0"/>
    <x v="126"/>
    <x v="233"/>
    <x v="145"/>
    <x v="73"/>
    <x v="0"/>
    <x v="0"/>
    <x v="0"/>
    <x v="0"/>
    <x v="0"/>
  </r>
  <r>
    <x v="88"/>
    <x v="0"/>
    <x v="238"/>
    <x v="61"/>
    <x v="233"/>
    <x v="107"/>
    <x v="0"/>
    <x v="0"/>
    <x v="127"/>
    <x v="234"/>
    <x v="146"/>
    <x v="74"/>
    <x v="0"/>
    <x v="6"/>
    <x v="0"/>
    <x v="0"/>
    <x v="0"/>
  </r>
  <r>
    <x v="88"/>
    <x v="0"/>
    <x v="239"/>
    <x v="61"/>
    <x v="234"/>
    <x v="108"/>
    <x v="0"/>
    <x v="0"/>
    <x v="127"/>
    <x v="235"/>
    <x v="146"/>
    <x v="74"/>
    <x v="0"/>
    <x v="6"/>
    <x v="0"/>
    <x v="0"/>
    <x v="0"/>
  </r>
  <r>
    <x v="56"/>
    <x v="3"/>
    <x v="240"/>
    <x v="61"/>
    <x v="235"/>
    <x v="109"/>
    <x v="47"/>
    <x v="99"/>
    <x v="72"/>
    <x v="236"/>
    <x v="83"/>
    <x v="8"/>
    <x v="0"/>
    <x v="2"/>
    <x v="0"/>
    <x v="0"/>
    <x v="7"/>
  </r>
  <r>
    <x v="32"/>
    <x v="2"/>
    <x v="241"/>
    <x v="61"/>
    <x v="236"/>
    <x v="6"/>
    <x v="0"/>
    <x v="100"/>
    <x v="128"/>
    <x v="237"/>
    <x v="147"/>
    <x v="5"/>
    <x v="0"/>
    <x v="0"/>
    <x v="0"/>
    <x v="0"/>
    <x v="4"/>
  </r>
  <r>
    <x v="32"/>
    <x v="2"/>
    <x v="242"/>
    <x v="61"/>
    <x v="237"/>
    <x v="6"/>
    <x v="0"/>
    <x v="101"/>
    <x v="128"/>
    <x v="238"/>
    <x v="147"/>
    <x v="5"/>
    <x v="0"/>
    <x v="0"/>
    <x v="0"/>
    <x v="0"/>
    <x v="4"/>
  </r>
  <r>
    <x v="39"/>
    <x v="0"/>
    <x v="243"/>
    <x v="61"/>
    <x v="238"/>
    <x v="110"/>
    <x v="0"/>
    <x v="0"/>
    <x v="129"/>
    <x v="239"/>
    <x v="148"/>
    <x v="75"/>
    <x v="0"/>
    <x v="6"/>
    <x v="0"/>
    <x v="0"/>
    <x v="0"/>
  </r>
  <r>
    <x v="89"/>
    <x v="2"/>
    <x v="244"/>
    <x v="61"/>
    <x v="239"/>
    <x v="6"/>
    <x v="0"/>
    <x v="102"/>
    <x v="130"/>
    <x v="240"/>
    <x v="149"/>
    <x v="22"/>
    <x v="0"/>
    <x v="5"/>
    <x v="0"/>
    <x v="0"/>
    <x v="4"/>
  </r>
  <r>
    <x v="24"/>
    <x v="0"/>
    <x v="245"/>
    <x v="61"/>
    <x v="240"/>
    <x v="6"/>
    <x v="0"/>
    <x v="103"/>
    <x v="94"/>
    <x v="241"/>
    <x v="105"/>
    <x v="58"/>
    <x v="0"/>
    <x v="6"/>
    <x v="0"/>
    <x v="0"/>
    <x v="2"/>
  </r>
  <r>
    <x v="90"/>
    <x v="2"/>
    <x v="246"/>
    <x v="61"/>
    <x v="241"/>
    <x v="6"/>
    <x v="0"/>
    <x v="104"/>
    <x v="131"/>
    <x v="242"/>
    <x v="150"/>
    <x v="52"/>
    <x v="0"/>
    <x v="6"/>
    <x v="0"/>
    <x v="0"/>
    <x v="1"/>
  </r>
  <r>
    <x v="91"/>
    <x v="0"/>
    <x v="247"/>
    <x v="61"/>
    <x v="242"/>
    <x v="111"/>
    <x v="48"/>
    <x v="0"/>
    <x v="132"/>
    <x v="243"/>
    <x v="151"/>
    <x v="1"/>
    <x v="0"/>
    <x v="0"/>
    <x v="0"/>
    <x v="0"/>
    <x v="0"/>
  </r>
  <r>
    <x v="92"/>
    <x v="7"/>
    <x v="248"/>
    <x v="62"/>
    <x v="243"/>
    <x v="6"/>
    <x v="0"/>
    <x v="0"/>
    <x v="133"/>
    <x v="244"/>
    <x v="152"/>
    <x v="51"/>
    <x v="0"/>
    <x v="2"/>
    <x v="0"/>
    <x v="0"/>
    <x v="0"/>
  </r>
  <r>
    <x v="71"/>
    <x v="0"/>
    <x v="249"/>
    <x v="62"/>
    <x v="244"/>
    <x v="6"/>
    <x v="0"/>
    <x v="0"/>
    <x v="90"/>
    <x v="245"/>
    <x v="101"/>
    <x v="55"/>
    <x v="0"/>
    <x v="0"/>
    <x v="0"/>
    <x v="0"/>
    <x v="0"/>
  </r>
  <r>
    <x v="7"/>
    <x v="0"/>
    <x v="250"/>
    <x v="62"/>
    <x v="245"/>
    <x v="112"/>
    <x v="49"/>
    <x v="0"/>
    <x v="126"/>
    <x v="246"/>
    <x v="145"/>
    <x v="73"/>
    <x v="0"/>
    <x v="0"/>
    <x v="0"/>
    <x v="0"/>
    <x v="0"/>
  </r>
  <r>
    <x v="7"/>
    <x v="0"/>
    <x v="251"/>
    <x v="62"/>
    <x v="246"/>
    <x v="113"/>
    <x v="50"/>
    <x v="0"/>
    <x v="126"/>
    <x v="247"/>
    <x v="145"/>
    <x v="73"/>
    <x v="0"/>
    <x v="0"/>
    <x v="0"/>
    <x v="0"/>
    <x v="0"/>
  </r>
  <r>
    <x v="7"/>
    <x v="0"/>
    <x v="252"/>
    <x v="62"/>
    <x v="247"/>
    <x v="6"/>
    <x v="0"/>
    <x v="0"/>
    <x v="126"/>
    <x v="248"/>
    <x v="145"/>
    <x v="73"/>
    <x v="0"/>
    <x v="0"/>
    <x v="0"/>
    <x v="0"/>
    <x v="0"/>
  </r>
  <r>
    <x v="93"/>
    <x v="9"/>
    <x v="253"/>
    <x v="62"/>
    <x v="248"/>
    <x v="6"/>
    <x v="0"/>
    <x v="0"/>
    <x v="134"/>
    <x v="249"/>
    <x v="153"/>
    <x v="1"/>
    <x v="0"/>
    <x v="2"/>
    <x v="0"/>
    <x v="0"/>
    <x v="2"/>
  </r>
  <r>
    <x v="78"/>
    <x v="6"/>
    <x v="254"/>
    <x v="62"/>
    <x v="249"/>
    <x v="114"/>
    <x v="0"/>
    <x v="105"/>
    <x v="101"/>
    <x v="250"/>
    <x v="115"/>
    <x v="62"/>
    <x v="0"/>
    <x v="6"/>
    <x v="0"/>
    <x v="0"/>
    <x v="8"/>
  </r>
  <r>
    <x v="94"/>
    <x v="2"/>
    <x v="255"/>
    <x v="62"/>
    <x v="250"/>
    <x v="6"/>
    <x v="0"/>
    <x v="106"/>
    <x v="135"/>
    <x v="251"/>
    <x v="154"/>
    <x v="73"/>
    <x v="0"/>
    <x v="0"/>
    <x v="0"/>
    <x v="0"/>
    <x v="4"/>
  </r>
  <r>
    <x v="73"/>
    <x v="10"/>
    <x v="256"/>
    <x v="63"/>
    <x v="251"/>
    <x v="115"/>
    <x v="51"/>
    <x v="107"/>
    <x v="93"/>
    <x v="252"/>
    <x v="155"/>
    <x v="76"/>
    <x v="0"/>
    <x v="1"/>
    <x v="0"/>
    <x v="0"/>
    <x v="5"/>
  </r>
  <r>
    <x v="11"/>
    <x v="2"/>
    <x v="257"/>
    <x v="62"/>
    <x v="252"/>
    <x v="6"/>
    <x v="0"/>
    <x v="0"/>
    <x v="136"/>
    <x v="253"/>
    <x v="156"/>
    <x v="77"/>
    <x v="0"/>
    <x v="6"/>
    <x v="0"/>
    <x v="0"/>
    <x v="0"/>
  </r>
  <r>
    <x v="46"/>
    <x v="9"/>
    <x v="258"/>
    <x v="62"/>
    <x v="253"/>
    <x v="6"/>
    <x v="0"/>
    <x v="108"/>
    <x v="58"/>
    <x v="254"/>
    <x v="58"/>
    <x v="31"/>
    <x v="0"/>
    <x v="5"/>
    <x v="1"/>
    <x v="0"/>
    <x v="3"/>
  </r>
  <r>
    <x v="90"/>
    <x v="2"/>
    <x v="259"/>
    <x v="62"/>
    <x v="254"/>
    <x v="116"/>
    <x v="52"/>
    <x v="109"/>
    <x v="137"/>
    <x v="255"/>
    <x v="157"/>
    <x v="59"/>
    <x v="0"/>
    <x v="5"/>
    <x v="0"/>
    <x v="4"/>
    <x v="1"/>
  </r>
  <r>
    <x v="73"/>
    <x v="10"/>
    <x v="260"/>
    <x v="64"/>
    <x v="255"/>
    <x v="6"/>
    <x v="0"/>
    <x v="110"/>
    <x v="93"/>
    <x v="256"/>
    <x v="158"/>
    <x v="78"/>
    <x v="0"/>
    <x v="1"/>
    <x v="0"/>
    <x v="0"/>
    <x v="5"/>
  </r>
  <r>
    <x v="73"/>
    <x v="10"/>
    <x v="261"/>
    <x v="64"/>
    <x v="256"/>
    <x v="6"/>
    <x v="0"/>
    <x v="111"/>
    <x v="93"/>
    <x v="257"/>
    <x v="159"/>
    <x v="78"/>
    <x v="0"/>
    <x v="1"/>
    <x v="0"/>
    <x v="0"/>
    <x v="5"/>
  </r>
  <r>
    <x v="73"/>
    <x v="10"/>
    <x v="262"/>
    <x v="65"/>
    <x v="221"/>
    <x v="6"/>
    <x v="0"/>
    <x v="91"/>
    <x v="93"/>
    <x v="222"/>
    <x v="135"/>
    <x v="79"/>
    <x v="0"/>
    <x v="1"/>
    <x v="0"/>
    <x v="0"/>
    <x v="5"/>
  </r>
  <r>
    <x v="95"/>
    <x v="4"/>
    <x v="263"/>
    <x v="66"/>
    <x v="257"/>
    <x v="6"/>
    <x v="0"/>
    <x v="112"/>
    <x v="138"/>
    <x v="258"/>
    <x v="160"/>
    <x v="68"/>
    <x v="0"/>
    <x v="5"/>
    <x v="1"/>
    <x v="0"/>
    <x v="11"/>
  </r>
  <r>
    <x v="15"/>
    <x v="0"/>
    <x v="264"/>
    <x v="66"/>
    <x v="258"/>
    <x v="6"/>
    <x v="0"/>
    <x v="0"/>
    <x v="139"/>
    <x v="259"/>
    <x v="161"/>
    <x v="64"/>
    <x v="0"/>
    <x v="6"/>
    <x v="0"/>
    <x v="0"/>
    <x v="0"/>
  </r>
  <r>
    <x v="72"/>
    <x v="3"/>
    <x v="265"/>
    <x v="66"/>
    <x v="259"/>
    <x v="117"/>
    <x v="53"/>
    <x v="113"/>
    <x v="140"/>
    <x v="260"/>
    <x v="162"/>
    <x v="20"/>
    <x v="0"/>
    <x v="2"/>
    <x v="0"/>
    <x v="0"/>
    <x v="7"/>
  </r>
  <r>
    <x v="69"/>
    <x v="6"/>
    <x v="266"/>
    <x v="67"/>
    <x v="260"/>
    <x v="6"/>
    <x v="0"/>
    <x v="114"/>
    <x v="141"/>
    <x v="261"/>
    <x v="163"/>
    <x v="12"/>
    <x v="0"/>
    <x v="2"/>
    <x v="0"/>
    <x v="0"/>
    <x v="7"/>
  </r>
  <r>
    <x v="14"/>
    <x v="0"/>
    <x v="267"/>
    <x v="67"/>
    <x v="261"/>
    <x v="118"/>
    <x v="54"/>
    <x v="0"/>
    <x v="142"/>
    <x v="262"/>
    <x v="164"/>
    <x v="18"/>
    <x v="0"/>
    <x v="0"/>
    <x v="0"/>
    <x v="0"/>
    <x v="0"/>
  </r>
  <r>
    <x v="96"/>
    <x v="0"/>
    <x v="268"/>
    <x v="67"/>
    <x v="262"/>
    <x v="119"/>
    <x v="55"/>
    <x v="0"/>
    <x v="143"/>
    <x v="263"/>
    <x v="165"/>
    <x v="80"/>
    <x v="0"/>
    <x v="5"/>
    <x v="0"/>
    <x v="0"/>
    <x v="0"/>
  </r>
  <r>
    <x v="6"/>
    <x v="0"/>
    <x v="269"/>
    <x v="67"/>
    <x v="263"/>
    <x v="120"/>
    <x v="56"/>
    <x v="0"/>
    <x v="73"/>
    <x v="264"/>
    <x v="85"/>
    <x v="31"/>
    <x v="0"/>
    <x v="5"/>
    <x v="0"/>
    <x v="0"/>
    <x v="0"/>
  </r>
  <r>
    <x v="74"/>
    <x v="9"/>
    <x v="270"/>
    <x v="67"/>
    <x v="264"/>
    <x v="6"/>
    <x v="0"/>
    <x v="115"/>
    <x v="95"/>
    <x v="265"/>
    <x v="106"/>
    <x v="59"/>
    <x v="0"/>
    <x v="5"/>
    <x v="0"/>
    <x v="0"/>
    <x v="2"/>
  </r>
  <r>
    <x v="79"/>
    <x v="4"/>
    <x v="271"/>
    <x v="67"/>
    <x v="265"/>
    <x v="121"/>
    <x v="0"/>
    <x v="116"/>
    <x v="104"/>
    <x v="266"/>
    <x v="119"/>
    <x v="37"/>
    <x v="0"/>
    <x v="0"/>
    <x v="1"/>
    <x v="0"/>
    <x v="11"/>
  </r>
  <r>
    <x v="97"/>
    <x v="1"/>
    <x v="272"/>
    <x v="67"/>
    <x v="266"/>
    <x v="6"/>
    <x v="57"/>
    <x v="117"/>
    <x v="144"/>
    <x v="267"/>
    <x v="166"/>
    <x v="53"/>
    <x v="0"/>
    <x v="1"/>
    <x v="0"/>
    <x v="0"/>
    <x v="0"/>
  </r>
  <r>
    <x v="59"/>
    <x v="3"/>
    <x v="273"/>
    <x v="68"/>
    <x v="267"/>
    <x v="122"/>
    <x v="58"/>
    <x v="118"/>
    <x v="145"/>
    <x v="268"/>
    <x v="167"/>
    <x v="81"/>
    <x v="0"/>
    <x v="3"/>
    <x v="0"/>
    <x v="0"/>
    <x v="7"/>
  </r>
  <r>
    <x v="59"/>
    <x v="3"/>
    <x v="274"/>
    <x v="68"/>
    <x v="268"/>
    <x v="6"/>
    <x v="0"/>
    <x v="119"/>
    <x v="145"/>
    <x v="269"/>
    <x v="167"/>
    <x v="81"/>
    <x v="0"/>
    <x v="3"/>
    <x v="0"/>
    <x v="0"/>
    <x v="7"/>
  </r>
  <r>
    <x v="28"/>
    <x v="0"/>
    <x v="275"/>
    <x v="69"/>
    <x v="269"/>
    <x v="123"/>
    <x v="59"/>
    <x v="0"/>
    <x v="146"/>
    <x v="270"/>
    <x v="168"/>
    <x v="59"/>
    <x v="0"/>
    <x v="5"/>
    <x v="0"/>
    <x v="0"/>
    <x v="0"/>
  </r>
  <r>
    <x v="25"/>
    <x v="4"/>
    <x v="276"/>
    <x v="69"/>
    <x v="270"/>
    <x v="124"/>
    <x v="0"/>
    <x v="120"/>
    <x v="68"/>
    <x v="271"/>
    <x v="71"/>
    <x v="39"/>
    <x v="0"/>
    <x v="0"/>
    <x v="1"/>
    <x v="0"/>
    <x v="3"/>
  </r>
  <r>
    <x v="25"/>
    <x v="4"/>
    <x v="277"/>
    <x v="69"/>
    <x v="271"/>
    <x v="125"/>
    <x v="0"/>
    <x v="121"/>
    <x v="68"/>
    <x v="272"/>
    <x v="71"/>
    <x v="39"/>
    <x v="0"/>
    <x v="0"/>
    <x v="1"/>
    <x v="0"/>
    <x v="3"/>
  </r>
  <r>
    <x v="69"/>
    <x v="6"/>
    <x v="278"/>
    <x v="69"/>
    <x v="272"/>
    <x v="6"/>
    <x v="0"/>
    <x v="122"/>
    <x v="121"/>
    <x v="273"/>
    <x v="140"/>
    <x v="28"/>
    <x v="0"/>
    <x v="2"/>
    <x v="0"/>
    <x v="0"/>
    <x v="7"/>
  </r>
  <r>
    <x v="26"/>
    <x v="0"/>
    <x v="279"/>
    <x v="69"/>
    <x v="273"/>
    <x v="6"/>
    <x v="0"/>
    <x v="0"/>
    <x v="147"/>
    <x v="274"/>
    <x v="169"/>
    <x v="82"/>
    <x v="0"/>
    <x v="1"/>
    <x v="0"/>
    <x v="0"/>
    <x v="0"/>
  </r>
  <r>
    <x v="26"/>
    <x v="0"/>
    <x v="280"/>
    <x v="69"/>
    <x v="274"/>
    <x v="6"/>
    <x v="0"/>
    <x v="0"/>
    <x v="147"/>
    <x v="275"/>
    <x v="169"/>
    <x v="82"/>
    <x v="0"/>
    <x v="1"/>
    <x v="0"/>
    <x v="0"/>
    <x v="0"/>
  </r>
  <r>
    <x v="98"/>
    <x v="7"/>
    <x v="281"/>
    <x v="69"/>
    <x v="275"/>
    <x v="6"/>
    <x v="0"/>
    <x v="123"/>
    <x v="148"/>
    <x v="276"/>
    <x v="170"/>
    <x v="83"/>
    <x v="0"/>
    <x v="1"/>
    <x v="0"/>
    <x v="0"/>
    <x v="2"/>
  </r>
  <r>
    <x v="99"/>
    <x v="5"/>
    <x v="282"/>
    <x v="69"/>
    <x v="276"/>
    <x v="6"/>
    <x v="0"/>
    <x v="124"/>
    <x v="149"/>
    <x v="277"/>
    <x v="171"/>
    <x v="32"/>
    <x v="0"/>
    <x v="1"/>
    <x v="0"/>
    <x v="0"/>
    <x v="0"/>
  </r>
  <r>
    <x v="80"/>
    <x v="4"/>
    <x v="283"/>
    <x v="69"/>
    <x v="277"/>
    <x v="6"/>
    <x v="0"/>
    <x v="125"/>
    <x v="110"/>
    <x v="278"/>
    <x v="125"/>
    <x v="68"/>
    <x v="0"/>
    <x v="5"/>
    <x v="1"/>
    <x v="0"/>
    <x v="11"/>
  </r>
  <r>
    <x v="19"/>
    <x v="2"/>
    <x v="284"/>
    <x v="69"/>
    <x v="278"/>
    <x v="6"/>
    <x v="0"/>
    <x v="0"/>
    <x v="111"/>
    <x v="279"/>
    <x v="127"/>
    <x v="18"/>
    <x v="0"/>
    <x v="0"/>
    <x v="0"/>
    <x v="0"/>
    <x v="1"/>
  </r>
  <r>
    <x v="19"/>
    <x v="2"/>
    <x v="285"/>
    <x v="69"/>
    <x v="279"/>
    <x v="126"/>
    <x v="0"/>
    <x v="0"/>
    <x v="111"/>
    <x v="280"/>
    <x v="127"/>
    <x v="18"/>
    <x v="0"/>
    <x v="0"/>
    <x v="0"/>
    <x v="0"/>
    <x v="1"/>
  </r>
  <r>
    <x v="19"/>
    <x v="2"/>
    <x v="286"/>
    <x v="69"/>
    <x v="12"/>
    <x v="6"/>
    <x v="0"/>
    <x v="0"/>
    <x v="111"/>
    <x v="130"/>
    <x v="127"/>
    <x v="18"/>
    <x v="0"/>
    <x v="0"/>
    <x v="0"/>
    <x v="0"/>
    <x v="1"/>
  </r>
  <r>
    <x v="19"/>
    <x v="2"/>
    <x v="287"/>
    <x v="69"/>
    <x v="280"/>
    <x v="6"/>
    <x v="0"/>
    <x v="0"/>
    <x v="111"/>
    <x v="281"/>
    <x v="127"/>
    <x v="18"/>
    <x v="0"/>
    <x v="0"/>
    <x v="0"/>
    <x v="0"/>
    <x v="1"/>
  </r>
  <r>
    <x v="19"/>
    <x v="2"/>
    <x v="288"/>
    <x v="69"/>
    <x v="281"/>
    <x v="6"/>
    <x v="0"/>
    <x v="0"/>
    <x v="111"/>
    <x v="282"/>
    <x v="127"/>
    <x v="18"/>
    <x v="0"/>
    <x v="0"/>
    <x v="0"/>
    <x v="0"/>
    <x v="1"/>
  </r>
  <r>
    <x v="46"/>
    <x v="4"/>
    <x v="289"/>
    <x v="69"/>
    <x v="282"/>
    <x v="127"/>
    <x v="0"/>
    <x v="126"/>
    <x v="58"/>
    <x v="283"/>
    <x v="58"/>
    <x v="31"/>
    <x v="0"/>
    <x v="5"/>
    <x v="1"/>
    <x v="0"/>
    <x v="3"/>
  </r>
  <r>
    <x v="57"/>
    <x v="6"/>
    <x v="290"/>
    <x v="70"/>
    <x v="283"/>
    <x v="6"/>
    <x v="0"/>
    <x v="127"/>
    <x v="74"/>
    <x v="284"/>
    <x v="172"/>
    <x v="12"/>
    <x v="0"/>
    <x v="1"/>
    <x v="0"/>
    <x v="0"/>
    <x v="7"/>
  </r>
  <r>
    <x v="68"/>
    <x v="9"/>
    <x v="291"/>
    <x v="70"/>
    <x v="284"/>
    <x v="6"/>
    <x v="0"/>
    <x v="128"/>
    <x v="87"/>
    <x v="285"/>
    <x v="98"/>
    <x v="53"/>
    <x v="0"/>
    <x v="0"/>
    <x v="0"/>
    <x v="0"/>
    <x v="2"/>
  </r>
  <r>
    <x v="73"/>
    <x v="10"/>
    <x v="292"/>
    <x v="71"/>
    <x v="285"/>
    <x v="6"/>
    <x v="0"/>
    <x v="129"/>
    <x v="93"/>
    <x v="286"/>
    <x v="173"/>
    <x v="84"/>
    <x v="0"/>
    <x v="1"/>
    <x v="0"/>
    <x v="0"/>
    <x v="5"/>
  </r>
  <r>
    <x v="100"/>
    <x v="6"/>
    <x v="293"/>
    <x v="70"/>
    <x v="286"/>
    <x v="6"/>
    <x v="0"/>
    <x v="130"/>
    <x v="150"/>
    <x v="287"/>
    <x v="174"/>
    <x v="85"/>
    <x v="0"/>
    <x v="0"/>
    <x v="0"/>
    <x v="0"/>
    <x v="7"/>
  </r>
  <r>
    <x v="26"/>
    <x v="0"/>
    <x v="294"/>
    <x v="70"/>
    <x v="287"/>
    <x v="6"/>
    <x v="0"/>
    <x v="0"/>
    <x v="147"/>
    <x v="288"/>
    <x v="169"/>
    <x v="82"/>
    <x v="0"/>
    <x v="1"/>
    <x v="0"/>
    <x v="0"/>
    <x v="0"/>
  </r>
  <r>
    <x v="26"/>
    <x v="0"/>
    <x v="295"/>
    <x v="70"/>
    <x v="288"/>
    <x v="6"/>
    <x v="0"/>
    <x v="0"/>
    <x v="151"/>
    <x v="289"/>
    <x v="175"/>
    <x v="39"/>
    <x v="0"/>
    <x v="0"/>
    <x v="0"/>
    <x v="0"/>
    <x v="0"/>
  </r>
  <r>
    <x v="40"/>
    <x v="2"/>
    <x v="296"/>
    <x v="70"/>
    <x v="289"/>
    <x v="6"/>
    <x v="0"/>
    <x v="131"/>
    <x v="113"/>
    <x v="290"/>
    <x v="129"/>
    <x v="31"/>
    <x v="0"/>
    <x v="0"/>
    <x v="0"/>
    <x v="0"/>
    <x v="1"/>
  </r>
  <r>
    <x v="98"/>
    <x v="7"/>
    <x v="297"/>
    <x v="70"/>
    <x v="290"/>
    <x v="6"/>
    <x v="0"/>
    <x v="132"/>
    <x v="148"/>
    <x v="291"/>
    <x v="176"/>
    <x v="86"/>
    <x v="0"/>
    <x v="1"/>
    <x v="0"/>
    <x v="0"/>
    <x v="2"/>
  </r>
  <r>
    <x v="34"/>
    <x v="0"/>
    <x v="298"/>
    <x v="70"/>
    <x v="291"/>
    <x v="6"/>
    <x v="60"/>
    <x v="0"/>
    <x v="152"/>
    <x v="292"/>
    <x v="177"/>
    <x v="72"/>
    <x v="0"/>
    <x v="5"/>
    <x v="0"/>
    <x v="0"/>
    <x v="0"/>
  </r>
  <r>
    <x v="34"/>
    <x v="0"/>
    <x v="299"/>
    <x v="70"/>
    <x v="292"/>
    <x v="6"/>
    <x v="61"/>
    <x v="0"/>
    <x v="153"/>
    <x v="293"/>
    <x v="178"/>
    <x v="87"/>
    <x v="0"/>
    <x v="3"/>
    <x v="0"/>
    <x v="0"/>
    <x v="0"/>
  </r>
  <r>
    <x v="34"/>
    <x v="0"/>
    <x v="300"/>
    <x v="70"/>
    <x v="293"/>
    <x v="6"/>
    <x v="62"/>
    <x v="0"/>
    <x v="44"/>
    <x v="294"/>
    <x v="44"/>
    <x v="25"/>
    <x v="0"/>
    <x v="7"/>
    <x v="0"/>
    <x v="0"/>
    <x v="0"/>
  </r>
  <r>
    <x v="60"/>
    <x v="6"/>
    <x v="301"/>
    <x v="70"/>
    <x v="294"/>
    <x v="6"/>
    <x v="0"/>
    <x v="133"/>
    <x v="78"/>
    <x v="295"/>
    <x v="90"/>
    <x v="50"/>
    <x v="0"/>
    <x v="6"/>
    <x v="0"/>
    <x v="0"/>
    <x v="6"/>
  </r>
  <r>
    <x v="41"/>
    <x v="2"/>
    <x v="302"/>
    <x v="70"/>
    <x v="295"/>
    <x v="6"/>
    <x v="0"/>
    <x v="0"/>
    <x v="115"/>
    <x v="296"/>
    <x v="131"/>
    <x v="62"/>
    <x v="0"/>
    <x v="6"/>
    <x v="0"/>
    <x v="0"/>
    <x v="0"/>
  </r>
  <r>
    <x v="41"/>
    <x v="2"/>
    <x v="303"/>
    <x v="70"/>
    <x v="296"/>
    <x v="6"/>
    <x v="0"/>
    <x v="0"/>
    <x v="115"/>
    <x v="297"/>
    <x v="131"/>
    <x v="62"/>
    <x v="0"/>
    <x v="6"/>
    <x v="0"/>
    <x v="0"/>
    <x v="0"/>
  </r>
  <r>
    <x v="61"/>
    <x v="6"/>
    <x v="304"/>
    <x v="70"/>
    <x v="297"/>
    <x v="6"/>
    <x v="0"/>
    <x v="134"/>
    <x v="79"/>
    <x v="298"/>
    <x v="91"/>
    <x v="35"/>
    <x v="0"/>
    <x v="0"/>
    <x v="0"/>
    <x v="0"/>
    <x v="8"/>
  </r>
  <r>
    <x v="86"/>
    <x v="6"/>
    <x v="305"/>
    <x v="70"/>
    <x v="298"/>
    <x v="6"/>
    <x v="0"/>
    <x v="135"/>
    <x v="124"/>
    <x v="299"/>
    <x v="143"/>
    <x v="36"/>
    <x v="0"/>
    <x v="5"/>
    <x v="0"/>
    <x v="0"/>
    <x v="8"/>
  </r>
  <r>
    <x v="7"/>
    <x v="0"/>
    <x v="306"/>
    <x v="70"/>
    <x v="299"/>
    <x v="128"/>
    <x v="63"/>
    <x v="0"/>
    <x v="154"/>
    <x v="300"/>
    <x v="179"/>
    <x v="18"/>
    <x v="0"/>
    <x v="5"/>
    <x v="0"/>
    <x v="0"/>
    <x v="0"/>
  </r>
  <r>
    <x v="7"/>
    <x v="0"/>
    <x v="307"/>
    <x v="70"/>
    <x v="300"/>
    <x v="129"/>
    <x v="64"/>
    <x v="0"/>
    <x v="154"/>
    <x v="301"/>
    <x v="179"/>
    <x v="18"/>
    <x v="0"/>
    <x v="5"/>
    <x v="0"/>
    <x v="0"/>
    <x v="0"/>
  </r>
  <r>
    <x v="7"/>
    <x v="0"/>
    <x v="308"/>
    <x v="70"/>
    <x v="301"/>
    <x v="130"/>
    <x v="65"/>
    <x v="0"/>
    <x v="154"/>
    <x v="302"/>
    <x v="179"/>
    <x v="18"/>
    <x v="0"/>
    <x v="5"/>
    <x v="0"/>
    <x v="0"/>
    <x v="0"/>
  </r>
  <r>
    <x v="7"/>
    <x v="0"/>
    <x v="309"/>
    <x v="70"/>
    <x v="302"/>
    <x v="6"/>
    <x v="0"/>
    <x v="0"/>
    <x v="154"/>
    <x v="303"/>
    <x v="179"/>
    <x v="18"/>
    <x v="0"/>
    <x v="5"/>
    <x v="0"/>
    <x v="0"/>
    <x v="0"/>
  </r>
  <r>
    <x v="42"/>
    <x v="0"/>
    <x v="310"/>
    <x v="70"/>
    <x v="303"/>
    <x v="6"/>
    <x v="0"/>
    <x v="0"/>
    <x v="155"/>
    <x v="304"/>
    <x v="180"/>
    <x v="88"/>
    <x v="0"/>
    <x v="8"/>
    <x v="0"/>
    <x v="0"/>
    <x v="0"/>
  </r>
  <r>
    <x v="63"/>
    <x v="6"/>
    <x v="311"/>
    <x v="70"/>
    <x v="304"/>
    <x v="6"/>
    <x v="0"/>
    <x v="0"/>
    <x v="81"/>
    <x v="305"/>
    <x v="93"/>
    <x v="1"/>
    <x v="0"/>
    <x v="1"/>
    <x v="0"/>
    <x v="0"/>
    <x v="0"/>
  </r>
  <r>
    <x v="73"/>
    <x v="10"/>
    <x v="312"/>
    <x v="71"/>
    <x v="305"/>
    <x v="6"/>
    <x v="0"/>
    <x v="136"/>
    <x v="93"/>
    <x v="306"/>
    <x v="181"/>
    <x v="84"/>
    <x v="0"/>
    <x v="1"/>
    <x v="0"/>
    <x v="0"/>
    <x v="5"/>
  </r>
  <r>
    <x v="74"/>
    <x v="9"/>
    <x v="313"/>
    <x v="70"/>
    <x v="306"/>
    <x v="6"/>
    <x v="0"/>
    <x v="137"/>
    <x v="95"/>
    <x v="307"/>
    <x v="106"/>
    <x v="59"/>
    <x v="0"/>
    <x v="5"/>
    <x v="0"/>
    <x v="0"/>
    <x v="2"/>
  </r>
  <r>
    <x v="73"/>
    <x v="10"/>
    <x v="314"/>
    <x v="72"/>
    <x v="251"/>
    <x v="115"/>
    <x v="51"/>
    <x v="107"/>
    <x v="93"/>
    <x v="252"/>
    <x v="155"/>
    <x v="89"/>
    <x v="0"/>
    <x v="1"/>
    <x v="0"/>
    <x v="0"/>
    <x v="5"/>
  </r>
  <r>
    <x v="73"/>
    <x v="10"/>
    <x v="315"/>
    <x v="39"/>
    <x v="307"/>
    <x v="6"/>
    <x v="0"/>
    <x v="138"/>
    <x v="93"/>
    <x v="308"/>
    <x v="182"/>
    <x v="90"/>
    <x v="0"/>
    <x v="1"/>
    <x v="0"/>
    <x v="0"/>
    <x v="5"/>
  </r>
  <r>
    <x v="83"/>
    <x v="2"/>
    <x v="316"/>
    <x v="70"/>
    <x v="308"/>
    <x v="6"/>
    <x v="0"/>
    <x v="139"/>
    <x v="118"/>
    <x v="309"/>
    <x v="136"/>
    <x v="70"/>
    <x v="0"/>
    <x v="0"/>
    <x v="0"/>
    <x v="0"/>
    <x v="4"/>
  </r>
  <r>
    <x v="84"/>
    <x v="2"/>
    <x v="317"/>
    <x v="70"/>
    <x v="309"/>
    <x v="6"/>
    <x v="0"/>
    <x v="140"/>
    <x v="156"/>
    <x v="310"/>
    <x v="183"/>
    <x v="91"/>
    <x v="0"/>
    <x v="0"/>
    <x v="0"/>
    <x v="0"/>
    <x v="2"/>
  </r>
  <r>
    <x v="24"/>
    <x v="0"/>
    <x v="318"/>
    <x v="70"/>
    <x v="310"/>
    <x v="6"/>
    <x v="0"/>
    <x v="141"/>
    <x v="94"/>
    <x v="311"/>
    <x v="105"/>
    <x v="58"/>
    <x v="0"/>
    <x v="6"/>
    <x v="0"/>
    <x v="0"/>
    <x v="2"/>
  </r>
  <r>
    <x v="85"/>
    <x v="4"/>
    <x v="319"/>
    <x v="70"/>
    <x v="311"/>
    <x v="6"/>
    <x v="0"/>
    <x v="142"/>
    <x v="120"/>
    <x v="312"/>
    <x v="138"/>
    <x v="71"/>
    <x v="0"/>
    <x v="5"/>
    <x v="1"/>
    <x v="0"/>
    <x v="3"/>
  </r>
  <r>
    <x v="73"/>
    <x v="10"/>
    <x v="320"/>
    <x v="39"/>
    <x v="312"/>
    <x v="6"/>
    <x v="0"/>
    <x v="143"/>
    <x v="93"/>
    <x v="313"/>
    <x v="184"/>
    <x v="90"/>
    <x v="0"/>
    <x v="1"/>
    <x v="0"/>
    <x v="0"/>
    <x v="5"/>
  </r>
  <r>
    <x v="101"/>
    <x v="0"/>
    <x v="321"/>
    <x v="70"/>
    <x v="313"/>
    <x v="131"/>
    <x v="66"/>
    <x v="0"/>
    <x v="157"/>
    <x v="314"/>
    <x v="185"/>
    <x v="9"/>
    <x v="0"/>
    <x v="0"/>
    <x v="0"/>
    <x v="0"/>
    <x v="0"/>
  </r>
  <r>
    <x v="67"/>
    <x v="8"/>
    <x v="322"/>
    <x v="70"/>
    <x v="314"/>
    <x v="6"/>
    <x v="0"/>
    <x v="0"/>
    <x v="158"/>
    <x v="315"/>
    <x v="186"/>
    <x v="12"/>
    <x v="0"/>
    <x v="1"/>
    <x v="1"/>
    <x v="0"/>
    <x v="12"/>
  </r>
  <r>
    <x v="1"/>
    <x v="0"/>
    <x v="323"/>
    <x v="73"/>
    <x v="315"/>
    <x v="132"/>
    <x v="0"/>
    <x v="0"/>
    <x v="76"/>
    <x v="316"/>
    <x v="88"/>
    <x v="49"/>
    <x v="0"/>
    <x v="5"/>
    <x v="0"/>
    <x v="0"/>
    <x v="0"/>
  </r>
  <r>
    <x v="10"/>
    <x v="0"/>
    <x v="324"/>
    <x v="73"/>
    <x v="316"/>
    <x v="6"/>
    <x v="0"/>
    <x v="0"/>
    <x v="43"/>
    <x v="317"/>
    <x v="43"/>
    <x v="24"/>
    <x v="0"/>
    <x v="6"/>
    <x v="0"/>
    <x v="0"/>
    <x v="0"/>
  </r>
  <r>
    <x v="10"/>
    <x v="0"/>
    <x v="325"/>
    <x v="73"/>
    <x v="317"/>
    <x v="6"/>
    <x v="0"/>
    <x v="0"/>
    <x v="159"/>
    <x v="318"/>
    <x v="187"/>
    <x v="24"/>
    <x v="0"/>
    <x v="6"/>
    <x v="0"/>
    <x v="0"/>
    <x v="0"/>
  </r>
  <r>
    <x v="102"/>
    <x v="0"/>
    <x v="326"/>
    <x v="73"/>
    <x v="318"/>
    <x v="6"/>
    <x v="0"/>
    <x v="0"/>
    <x v="160"/>
    <x v="319"/>
    <x v="188"/>
    <x v="0"/>
    <x v="0"/>
    <x v="0"/>
    <x v="0"/>
    <x v="0"/>
    <x v="0"/>
  </r>
  <r>
    <x v="102"/>
    <x v="0"/>
    <x v="327"/>
    <x v="73"/>
    <x v="319"/>
    <x v="6"/>
    <x v="0"/>
    <x v="0"/>
    <x v="160"/>
    <x v="320"/>
    <x v="188"/>
    <x v="0"/>
    <x v="0"/>
    <x v="0"/>
    <x v="0"/>
    <x v="0"/>
    <x v="0"/>
  </r>
  <r>
    <x v="102"/>
    <x v="0"/>
    <x v="328"/>
    <x v="73"/>
    <x v="320"/>
    <x v="6"/>
    <x v="0"/>
    <x v="0"/>
    <x v="160"/>
    <x v="321"/>
    <x v="188"/>
    <x v="0"/>
    <x v="0"/>
    <x v="0"/>
    <x v="0"/>
    <x v="0"/>
    <x v="0"/>
  </r>
  <r>
    <x v="102"/>
    <x v="0"/>
    <x v="329"/>
    <x v="73"/>
    <x v="321"/>
    <x v="133"/>
    <x v="0"/>
    <x v="0"/>
    <x v="160"/>
    <x v="322"/>
    <x v="188"/>
    <x v="0"/>
    <x v="0"/>
    <x v="0"/>
    <x v="0"/>
    <x v="0"/>
    <x v="0"/>
  </r>
  <r>
    <x v="102"/>
    <x v="0"/>
    <x v="330"/>
    <x v="73"/>
    <x v="322"/>
    <x v="6"/>
    <x v="0"/>
    <x v="0"/>
    <x v="160"/>
    <x v="323"/>
    <x v="188"/>
    <x v="0"/>
    <x v="0"/>
    <x v="0"/>
    <x v="0"/>
    <x v="0"/>
    <x v="0"/>
  </r>
  <r>
    <x v="103"/>
    <x v="2"/>
    <x v="331"/>
    <x v="73"/>
    <x v="323"/>
    <x v="6"/>
    <x v="0"/>
    <x v="144"/>
    <x v="161"/>
    <x v="324"/>
    <x v="189"/>
    <x v="92"/>
    <x v="0"/>
    <x v="5"/>
    <x v="0"/>
    <x v="0"/>
    <x v="4"/>
  </r>
  <r>
    <x v="56"/>
    <x v="3"/>
    <x v="332"/>
    <x v="73"/>
    <x v="324"/>
    <x v="134"/>
    <x v="67"/>
    <x v="145"/>
    <x v="162"/>
    <x v="325"/>
    <x v="190"/>
    <x v="18"/>
    <x v="0"/>
    <x v="0"/>
    <x v="0"/>
    <x v="0"/>
    <x v="7"/>
  </r>
  <r>
    <x v="31"/>
    <x v="0"/>
    <x v="333"/>
    <x v="73"/>
    <x v="325"/>
    <x v="6"/>
    <x v="0"/>
    <x v="0"/>
    <x v="163"/>
    <x v="326"/>
    <x v="191"/>
    <x v="18"/>
    <x v="0"/>
    <x v="0"/>
    <x v="0"/>
    <x v="0"/>
    <x v="0"/>
  </r>
  <r>
    <x v="31"/>
    <x v="0"/>
    <x v="334"/>
    <x v="73"/>
    <x v="326"/>
    <x v="6"/>
    <x v="0"/>
    <x v="0"/>
    <x v="163"/>
    <x v="327"/>
    <x v="191"/>
    <x v="18"/>
    <x v="0"/>
    <x v="0"/>
    <x v="0"/>
    <x v="0"/>
    <x v="0"/>
  </r>
  <r>
    <x v="104"/>
    <x v="11"/>
    <x v="335"/>
    <x v="73"/>
    <x v="327"/>
    <x v="135"/>
    <x v="68"/>
    <x v="0"/>
    <x v="164"/>
    <x v="328"/>
    <x v="192"/>
    <x v="93"/>
    <x v="0"/>
    <x v="1"/>
    <x v="0"/>
    <x v="0"/>
    <x v="0"/>
  </r>
  <r>
    <x v="19"/>
    <x v="2"/>
    <x v="336"/>
    <x v="73"/>
    <x v="328"/>
    <x v="136"/>
    <x v="0"/>
    <x v="0"/>
    <x v="111"/>
    <x v="329"/>
    <x v="127"/>
    <x v="18"/>
    <x v="0"/>
    <x v="0"/>
    <x v="0"/>
    <x v="0"/>
    <x v="1"/>
  </r>
  <r>
    <x v="105"/>
    <x v="0"/>
    <x v="337"/>
    <x v="73"/>
    <x v="329"/>
    <x v="137"/>
    <x v="0"/>
    <x v="0"/>
    <x v="165"/>
    <x v="330"/>
    <x v="193"/>
    <x v="35"/>
    <x v="0"/>
    <x v="0"/>
    <x v="0"/>
    <x v="0"/>
    <x v="0"/>
  </r>
  <r>
    <x v="11"/>
    <x v="2"/>
    <x v="338"/>
    <x v="73"/>
    <x v="330"/>
    <x v="6"/>
    <x v="0"/>
    <x v="0"/>
    <x v="166"/>
    <x v="331"/>
    <x v="194"/>
    <x v="77"/>
    <x v="0"/>
    <x v="6"/>
    <x v="0"/>
    <x v="0"/>
    <x v="0"/>
  </r>
  <r>
    <x v="11"/>
    <x v="2"/>
    <x v="339"/>
    <x v="73"/>
    <x v="331"/>
    <x v="6"/>
    <x v="0"/>
    <x v="0"/>
    <x v="136"/>
    <x v="332"/>
    <x v="156"/>
    <x v="77"/>
    <x v="0"/>
    <x v="6"/>
    <x v="0"/>
    <x v="0"/>
    <x v="0"/>
  </r>
  <r>
    <x v="90"/>
    <x v="2"/>
    <x v="340"/>
    <x v="73"/>
    <x v="332"/>
    <x v="138"/>
    <x v="69"/>
    <x v="146"/>
    <x v="137"/>
    <x v="333"/>
    <x v="157"/>
    <x v="59"/>
    <x v="0"/>
    <x v="5"/>
    <x v="0"/>
    <x v="4"/>
    <x v="1"/>
  </r>
  <r>
    <x v="90"/>
    <x v="2"/>
    <x v="341"/>
    <x v="73"/>
    <x v="333"/>
    <x v="6"/>
    <x v="0"/>
    <x v="147"/>
    <x v="131"/>
    <x v="334"/>
    <x v="150"/>
    <x v="52"/>
    <x v="0"/>
    <x v="6"/>
    <x v="0"/>
    <x v="0"/>
    <x v="1"/>
  </r>
  <r>
    <x v="91"/>
    <x v="0"/>
    <x v="342"/>
    <x v="73"/>
    <x v="334"/>
    <x v="111"/>
    <x v="48"/>
    <x v="0"/>
    <x v="167"/>
    <x v="335"/>
    <x v="195"/>
    <x v="55"/>
    <x v="0"/>
    <x v="5"/>
    <x v="0"/>
    <x v="0"/>
    <x v="0"/>
  </r>
  <r>
    <x v="106"/>
    <x v="7"/>
    <x v="343"/>
    <x v="74"/>
    <x v="335"/>
    <x v="6"/>
    <x v="0"/>
    <x v="148"/>
    <x v="168"/>
    <x v="336"/>
    <x v="196"/>
    <x v="73"/>
    <x v="0"/>
    <x v="0"/>
    <x v="0"/>
    <x v="0"/>
    <x v="9"/>
  </r>
  <r>
    <x v="106"/>
    <x v="7"/>
    <x v="344"/>
    <x v="74"/>
    <x v="336"/>
    <x v="6"/>
    <x v="0"/>
    <x v="149"/>
    <x v="168"/>
    <x v="337"/>
    <x v="196"/>
    <x v="73"/>
    <x v="0"/>
    <x v="0"/>
    <x v="0"/>
    <x v="0"/>
    <x v="9"/>
  </r>
  <r>
    <x v="73"/>
    <x v="10"/>
    <x v="345"/>
    <x v="75"/>
    <x v="337"/>
    <x v="6"/>
    <x v="0"/>
    <x v="150"/>
    <x v="93"/>
    <x v="338"/>
    <x v="197"/>
    <x v="43"/>
    <x v="0"/>
    <x v="1"/>
    <x v="0"/>
    <x v="0"/>
    <x v="5"/>
  </r>
  <r>
    <x v="73"/>
    <x v="10"/>
    <x v="346"/>
    <x v="75"/>
    <x v="338"/>
    <x v="6"/>
    <x v="0"/>
    <x v="151"/>
    <x v="93"/>
    <x v="339"/>
    <x v="198"/>
    <x v="43"/>
    <x v="0"/>
    <x v="1"/>
    <x v="0"/>
    <x v="0"/>
    <x v="5"/>
  </r>
  <r>
    <x v="63"/>
    <x v="6"/>
    <x v="347"/>
    <x v="74"/>
    <x v="339"/>
    <x v="6"/>
    <x v="0"/>
    <x v="0"/>
    <x v="81"/>
    <x v="340"/>
    <x v="93"/>
    <x v="1"/>
    <x v="0"/>
    <x v="1"/>
    <x v="0"/>
    <x v="0"/>
    <x v="0"/>
  </r>
  <r>
    <x v="44"/>
    <x v="2"/>
    <x v="348"/>
    <x v="74"/>
    <x v="340"/>
    <x v="6"/>
    <x v="0"/>
    <x v="152"/>
    <x v="56"/>
    <x v="341"/>
    <x v="56"/>
    <x v="30"/>
    <x v="0"/>
    <x v="0"/>
    <x v="0"/>
    <x v="0"/>
    <x v="4"/>
  </r>
  <r>
    <x v="0"/>
    <x v="0"/>
    <x v="349"/>
    <x v="74"/>
    <x v="341"/>
    <x v="139"/>
    <x v="0"/>
    <x v="0"/>
    <x v="169"/>
    <x v="342"/>
    <x v="199"/>
    <x v="94"/>
    <x v="0"/>
    <x v="6"/>
    <x v="0"/>
    <x v="0"/>
    <x v="0"/>
  </r>
  <r>
    <x v="65"/>
    <x v="2"/>
    <x v="350"/>
    <x v="74"/>
    <x v="194"/>
    <x v="6"/>
    <x v="0"/>
    <x v="76"/>
    <x v="83"/>
    <x v="195"/>
    <x v="95"/>
    <x v="25"/>
    <x v="0"/>
    <x v="7"/>
    <x v="0"/>
    <x v="0"/>
    <x v="9"/>
  </r>
  <r>
    <x v="107"/>
    <x v="2"/>
    <x v="351"/>
    <x v="74"/>
    <x v="342"/>
    <x v="140"/>
    <x v="70"/>
    <x v="153"/>
    <x v="170"/>
    <x v="343"/>
    <x v="200"/>
    <x v="95"/>
    <x v="0"/>
    <x v="0"/>
    <x v="0"/>
    <x v="0"/>
    <x v="4"/>
  </r>
  <r>
    <x v="19"/>
    <x v="2"/>
    <x v="352"/>
    <x v="74"/>
    <x v="12"/>
    <x v="6"/>
    <x v="0"/>
    <x v="0"/>
    <x v="171"/>
    <x v="130"/>
    <x v="201"/>
    <x v="96"/>
    <x v="0"/>
    <x v="3"/>
    <x v="0"/>
    <x v="0"/>
    <x v="1"/>
  </r>
  <r>
    <x v="46"/>
    <x v="9"/>
    <x v="353"/>
    <x v="74"/>
    <x v="343"/>
    <x v="6"/>
    <x v="0"/>
    <x v="154"/>
    <x v="172"/>
    <x v="344"/>
    <x v="202"/>
    <x v="52"/>
    <x v="0"/>
    <x v="6"/>
    <x v="1"/>
    <x v="0"/>
    <x v="3"/>
  </r>
  <r>
    <x v="46"/>
    <x v="9"/>
    <x v="354"/>
    <x v="74"/>
    <x v="30"/>
    <x v="6"/>
    <x v="0"/>
    <x v="155"/>
    <x v="172"/>
    <x v="30"/>
    <x v="202"/>
    <x v="52"/>
    <x v="0"/>
    <x v="6"/>
    <x v="1"/>
    <x v="0"/>
    <x v="3"/>
  </r>
  <r>
    <x v="73"/>
    <x v="10"/>
    <x v="355"/>
    <x v="76"/>
    <x v="344"/>
    <x v="141"/>
    <x v="71"/>
    <x v="156"/>
    <x v="93"/>
    <x v="345"/>
    <x v="203"/>
    <x v="97"/>
    <x v="0"/>
    <x v="1"/>
    <x v="0"/>
    <x v="0"/>
    <x v="5"/>
  </r>
  <r>
    <x v="67"/>
    <x v="8"/>
    <x v="356"/>
    <x v="74"/>
    <x v="345"/>
    <x v="6"/>
    <x v="0"/>
    <x v="0"/>
    <x v="173"/>
    <x v="346"/>
    <x v="204"/>
    <x v="28"/>
    <x v="0"/>
    <x v="2"/>
    <x v="1"/>
    <x v="0"/>
    <x v="12"/>
  </r>
  <r>
    <x v="48"/>
    <x v="6"/>
    <x v="357"/>
    <x v="74"/>
    <x v="346"/>
    <x v="142"/>
    <x v="0"/>
    <x v="157"/>
    <x v="174"/>
    <x v="347"/>
    <x v="205"/>
    <x v="98"/>
    <x v="0"/>
    <x v="7"/>
    <x v="0"/>
    <x v="0"/>
    <x v="5"/>
  </r>
  <r>
    <x v="69"/>
    <x v="6"/>
    <x v="358"/>
    <x v="77"/>
    <x v="347"/>
    <x v="6"/>
    <x v="0"/>
    <x v="158"/>
    <x v="97"/>
    <x v="348"/>
    <x v="206"/>
    <x v="33"/>
    <x v="0"/>
    <x v="1"/>
    <x v="0"/>
    <x v="0"/>
    <x v="7"/>
  </r>
  <r>
    <x v="70"/>
    <x v="6"/>
    <x v="359"/>
    <x v="77"/>
    <x v="348"/>
    <x v="6"/>
    <x v="0"/>
    <x v="159"/>
    <x v="175"/>
    <x v="349"/>
    <x v="207"/>
    <x v="86"/>
    <x v="0"/>
    <x v="2"/>
    <x v="0"/>
    <x v="0"/>
    <x v="6"/>
  </r>
  <r>
    <x v="98"/>
    <x v="7"/>
    <x v="360"/>
    <x v="77"/>
    <x v="349"/>
    <x v="6"/>
    <x v="0"/>
    <x v="160"/>
    <x v="148"/>
    <x v="350"/>
    <x v="176"/>
    <x v="86"/>
    <x v="0"/>
    <x v="1"/>
    <x v="0"/>
    <x v="0"/>
    <x v="2"/>
  </r>
  <r>
    <x v="98"/>
    <x v="7"/>
    <x v="361"/>
    <x v="77"/>
    <x v="350"/>
    <x v="6"/>
    <x v="0"/>
    <x v="161"/>
    <x v="148"/>
    <x v="351"/>
    <x v="176"/>
    <x v="86"/>
    <x v="0"/>
    <x v="1"/>
    <x v="0"/>
    <x v="0"/>
    <x v="2"/>
  </r>
  <r>
    <x v="95"/>
    <x v="4"/>
    <x v="362"/>
    <x v="77"/>
    <x v="351"/>
    <x v="6"/>
    <x v="0"/>
    <x v="162"/>
    <x v="138"/>
    <x v="352"/>
    <x v="160"/>
    <x v="68"/>
    <x v="0"/>
    <x v="5"/>
    <x v="1"/>
    <x v="0"/>
    <x v="11"/>
  </r>
  <r>
    <x v="73"/>
    <x v="10"/>
    <x v="363"/>
    <x v="78"/>
    <x v="352"/>
    <x v="6"/>
    <x v="0"/>
    <x v="163"/>
    <x v="93"/>
    <x v="353"/>
    <x v="208"/>
    <x v="99"/>
    <x v="0"/>
    <x v="1"/>
    <x v="0"/>
    <x v="0"/>
    <x v="5"/>
  </r>
  <r>
    <x v="73"/>
    <x v="10"/>
    <x v="364"/>
    <x v="78"/>
    <x v="353"/>
    <x v="6"/>
    <x v="0"/>
    <x v="164"/>
    <x v="93"/>
    <x v="354"/>
    <x v="209"/>
    <x v="99"/>
    <x v="0"/>
    <x v="1"/>
    <x v="0"/>
    <x v="0"/>
    <x v="5"/>
  </r>
  <r>
    <x v="66"/>
    <x v="3"/>
    <x v="365"/>
    <x v="77"/>
    <x v="354"/>
    <x v="143"/>
    <x v="72"/>
    <x v="165"/>
    <x v="176"/>
    <x v="355"/>
    <x v="210"/>
    <x v="33"/>
    <x v="0"/>
    <x v="1"/>
    <x v="0"/>
    <x v="5"/>
    <x v="7"/>
  </r>
  <r>
    <x v="20"/>
    <x v="0"/>
    <x v="366"/>
    <x v="77"/>
    <x v="355"/>
    <x v="144"/>
    <x v="0"/>
    <x v="0"/>
    <x v="177"/>
    <x v="356"/>
    <x v="211"/>
    <x v="100"/>
    <x v="0"/>
    <x v="7"/>
    <x v="0"/>
    <x v="0"/>
    <x v="0"/>
  </r>
  <r>
    <x v="20"/>
    <x v="0"/>
    <x v="367"/>
    <x v="77"/>
    <x v="356"/>
    <x v="99"/>
    <x v="0"/>
    <x v="0"/>
    <x v="177"/>
    <x v="357"/>
    <x v="211"/>
    <x v="100"/>
    <x v="0"/>
    <x v="7"/>
    <x v="0"/>
    <x v="0"/>
    <x v="0"/>
  </r>
  <r>
    <x v="20"/>
    <x v="0"/>
    <x v="368"/>
    <x v="77"/>
    <x v="357"/>
    <x v="6"/>
    <x v="0"/>
    <x v="0"/>
    <x v="177"/>
    <x v="358"/>
    <x v="211"/>
    <x v="100"/>
    <x v="0"/>
    <x v="7"/>
    <x v="0"/>
    <x v="0"/>
    <x v="0"/>
  </r>
  <r>
    <x v="20"/>
    <x v="0"/>
    <x v="369"/>
    <x v="77"/>
    <x v="358"/>
    <x v="6"/>
    <x v="0"/>
    <x v="0"/>
    <x v="177"/>
    <x v="359"/>
    <x v="211"/>
    <x v="100"/>
    <x v="0"/>
    <x v="7"/>
    <x v="0"/>
    <x v="0"/>
    <x v="0"/>
  </r>
  <r>
    <x v="69"/>
    <x v="6"/>
    <x v="370"/>
    <x v="79"/>
    <x v="359"/>
    <x v="6"/>
    <x v="0"/>
    <x v="166"/>
    <x v="97"/>
    <x v="360"/>
    <x v="212"/>
    <x v="86"/>
    <x v="0"/>
    <x v="1"/>
    <x v="0"/>
    <x v="0"/>
    <x v="7"/>
  </r>
  <r>
    <x v="70"/>
    <x v="6"/>
    <x v="371"/>
    <x v="79"/>
    <x v="360"/>
    <x v="6"/>
    <x v="0"/>
    <x v="167"/>
    <x v="175"/>
    <x v="361"/>
    <x v="207"/>
    <x v="86"/>
    <x v="0"/>
    <x v="2"/>
    <x v="0"/>
    <x v="0"/>
    <x v="6"/>
  </r>
  <r>
    <x v="6"/>
    <x v="0"/>
    <x v="372"/>
    <x v="79"/>
    <x v="361"/>
    <x v="145"/>
    <x v="73"/>
    <x v="0"/>
    <x v="178"/>
    <x v="362"/>
    <x v="213"/>
    <x v="101"/>
    <x v="0"/>
    <x v="7"/>
    <x v="0"/>
    <x v="0"/>
    <x v="0"/>
  </r>
  <r>
    <x v="73"/>
    <x v="10"/>
    <x v="373"/>
    <x v="80"/>
    <x v="362"/>
    <x v="6"/>
    <x v="0"/>
    <x v="168"/>
    <x v="93"/>
    <x v="363"/>
    <x v="214"/>
    <x v="102"/>
    <x v="0"/>
    <x v="1"/>
    <x v="0"/>
    <x v="0"/>
    <x v="5"/>
  </r>
  <r>
    <x v="39"/>
    <x v="0"/>
    <x v="374"/>
    <x v="81"/>
    <x v="363"/>
    <x v="146"/>
    <x v="0"/>
    <x v="0"/>
    <x v="129"/>
    <x v="364"/>
    <x v="148"/>
    <x v="75"/>
    <x v="0"/>
    <x v="6"/>
    <x v="0"/>
    <x v="0"/>
    <x v="0"/>
  </r>
  <r>
    <x v="28"/>
    <x v="0"/>
    <x v="375"/>
    <x v="82"/>
    <x v="364"/>
    <x v="147"/>
    <x v="74"/>
    <x v="0"/>
    <x v="146"/>
    <x v="365"/>
    <x v="168"/>
    <x v="59"/>
    <x v="0"/>
    <x v="5"/>
    <x v="0"/>
    <x v="0"/>
    <x v="0"/>
  </r>
  <r>
    <x v="69"/>
    <x v="6"/>
    <x v="376"/>
    <x v="82"/>
    <x v="365"/>
    <x v="6"/>
    <x v="0"/>
    <x v="169"/>
    <x v="179"/>
    <x v="366"/>
    <x v="215"/>
    <x v="1"/>
    <x v="0"/>
    <x v="2"/>
    <x v="0"/>
    <x v="0"/>
    <x v="7"/>
  </r>
  <r>
    <x v="69"/>
    <x v="6"/>
    <x v="377"/>
    <x v="82"/>
    <x v="366"/>
    <x v="6"/>
    <x v="0"/>
    <x v="170"/>
    <x v="180"/>
    <x v="367"/>
    <x v="216"/>
    <x v="73"/>
    <x v="0"/>
    <x v="0"/>
    <x v="0"/>
    <x v="6"/>
    <x v="7"/>
  </r>
  <r>
    <x v="70"/>
    <x v="6"/>
    <x v="378"/>
    <x v="82"/>
    <x v="367"/>
    <x v="6"/>
    <x v="0"/>
    <x v="171"/>
    <x v="181"/>
    <x v="368"/>
    <x v="217"/>
    <x v="1"/>
    <x v="0"/>
    <x v="2"/>
    <x v="0"/>
    <x v="0"/>
    <x v="6"/>
  </r>
  <r>
    <x v="40"/>
    <x v="2"/>
    <x v="379"/>
    <x v="82"/>
    <x v="368"/>
    <x v="6"/>
    <x v="0"/>
    <x v="172"/>
    <x v="113"/>
    <x v="369"/>
    <x v="129"/>
    <x v="31"/>
    <x v="0"/>
    <x v="0"/>
    <x v="0"/>
    <x v="0"/>
    <x v="1"/>
  </r>
  <r>
    <x v="81"/>
    <x v="2"/>
    <x v="380"/>
    <x v="82"/>
    <x v="209"/>
    <x v="6"/>
    <x v="0"/>
    <x v="85"/>
    <x v="182"/>
    <x v="210"/>
    <x v="218"/>
    <x v="75"/>
    <x v="0"/>
    <x v="6"/>
    <x v="0"/>
    <x v="0"/>
    <x v="1"/>
  </r>
  <r>
    <x v="15"/>
    <x v="0"/>
    <x v="381"/>
    <x v="82"/>
    <x v="369"/>
    <x v="148"/>
    <x v="0"/>
    <x v="0"/>
    <x v="139"/>
    <x v="370"/>
    <x v="161"/>
    <x v="64"/>
    <x v="0"/>
    <x v="6"/>
    <x v="0"/>
    <x v="0"/>
    <x v="0"/>
  </r>
  <r>
    <x v="43"/>
    <x v="2"/>
    <x v="382"/>
    <x v="82"/>
    <x v="370"/>
    <x v="6"/>
    <x v="0"/>
    <x v="173"/>
    <x v="183"/>
    <x v="371"/>
    <x v="219"/>
    <x v="75"/>
    <x v="0"/>
    <x v="6"/>
    <x v="0"/>
    <x v="0"/>
    <x v="1"/>
  </r>
  <r>
    <x v="80"/>
    <x v="4"/>
    <x v="383"/>
    <x v="82"/>
    <x v="371"/>
    <x v="6"/>
    <x v="0"/>
    <x v="174"/>
    <x v="110"/>
    <x v="372"/>
    <x v="125"/>
    <x v="68"/>
    <x v="0"/>
    <x v="5"/>
    <x v="1"/>
    <x v="0"/>
    <x v="11"/>
  </r>
  <r>
    <x v="19"/>
    <x v="2"/>
    <x v="384"/>
    <x v="82"/>
    <x v="371"/>
    <x v="6"/>
    <x v="0"/>
    <x v="0"/>
    <x v="184"/>
    <x v="372"/>
    <x v="220"/>
    <x v="96"/>
    <x v="0"/>
    <x v="3"/>
    <x v="0"/>
    <x v="0"/>
    <x v="1"/>
  </r>
  <r>
    <x v="73"/>
    <x v="10"/>
    <x v="385"/>
    <x v="80"/>
    <x v="372"/>
    <x v="6"/>
    <x v="0"/>
    <x v="175"/>
    <x v="93"/>
    <x v="373"/>
    <x v="221"/>
    <x v="102"/>
    <x v="0"/>
    <x v="1"/>
    <x v="0"/>
    <x v="0"/>
    <x v="5"/>
  </r>
  <r>
    <x v="50"/>
    <x v="0"/>
    <x v="386"/>
    <x v="82"/>
    <x v="373"/>
    <x v="6"/>
    <x v="0"/>
    <x v="0"/>
    <x v="185"/>
    <x v="374"/>
    <x v="222"/>
    <x v="103"/>
    <x v="0"/>
    <x v="0"/>
    <x v="0"/>
    <x v="0"/>
    <x v="0"/>
  </r>
  <r>
    <x v="67"/>
    <x v="8"/>
    <x v="387"/>
    <x v="82"/>
    <x v="374"/>
    <x v="6"/>
    <x v="0"/>
    <x v="176"/>
    <x v="186"/>
    <x v="375"/>
    <x v="223"/>
    <x v="14"/>
    <x v="0"/>
    <x v="2"/>
    <x v="3"/>
    <x v="0"/>
    <x v="10"/>
  </r>
  <r>
    <x v="106"/>
    <x v="7"/>
    <x v="388"/>
    <x v="83"/>
    <x v="375"/>
    <x v="6"/>
    <x v="0"/>
    <x v="177"/>
    <x v="168"/>
    <x v="376"/>
    <x v="196"/>
    <x v="73"/>
    <x v="0"/>
    <x v="0"/>
    <x v="0"/>
    <x v="0"/>
    <x v="9"/>
  </r>
  <r>
    <x v="68"/>
    <x v="9"/>
    <x v="389"/>
    <x v="83"/>
    <x v="376"/>
    <x v="6"/>
    <x v="0"/>
    <x v="178"/>
    <x v="87"/>
    <x v="377"/>
    <x v="98"/>
    <x v="53"/>
    <x v="0"/>
    <x v="0"/>
    <x v="0"/>
    <x v="0"/>
    <x v="2"/>
  </r>
  <r>
    <x v="69"/>
    <x v="6"/>
    <x v="390"/>
    <x v="83"/>
    <x v="377"/>
    <x v="6"/>
    <x v="0"/>
    <x v="179"/>
    <x v="179"/>
    <x v="378"/>
    <x v="215"/>
    <x v="1"/>
    <x v="0"/>
    <x v="2"/>
    <x v="0"/>
    <x v="0"/>
    <x v="7"/>
  </r>
  <r>
    <x v="69"/>
    <x v="6"/>
    <x v="391"/>
    <x v="83"/>
    <x v="378"/>
    <x v="6"/>
    <x v="0"/>
    <x v="180"/>
    <x v="180"/>
    <x v="379"/>
    <x v="216"/>
    <x v="73"/>
    <x v="0"/>
    <x v="0"/>
    <x v="0"/>
    <x v="6"/>
    <x v="7"/>
  </r>
  <r>
    <x v="69"/>
    <x v="6"/>
    <x v="392"/>
    <x v="83"/>
    <x v="379"/>
    <x v="6"/>
    <x v="0"/>
    <x v="0"/>
    <x v="180"/>
    <x v="380"/>
    <x v="216"/>
    <x v="73"/>
    <x v="0"/>
    <x v="0"/>
    <x v="0"/>
    <x v="6"/>
    <x v="7"/>
  </r>
  <r>
    <x v="100"/>
    <x v="6"/>
    <x v="393"/>
    <x v="83"/>
    <x v="380"/>
    <x v="6"/>
    <x v="0"/>
    <x v="181"/>
    <x v="150"/>
    <x v="381"/>
    <x v="174"/>
    <x v="85"/>
    <x v="0"/>
    <x v="0"/>
    <x v="0"/>
    <x v="0"/>
    <x v="7"/>
  </r>
  <r>
    <x v="70"/>
    <x v="6"/>
    <x v="394"/>
    <x v="83"/>
    <x v="381"/>
    <x v="6"/>
    <x v="0"/>
    <x v="182"/>
    <x v="181"/>
    <x v="382"/>
    <x v="217"/>
    <x v="1"/>
    <x v="0"/>
    <x v="2"/>
    <x v="0"/>
    <x v="0"/>
    <x v="6"/>
  </r>
  <r>
    <x v="98"/>
    <x v="7"/>
    <x v="395"/>
    <x v="83"/>
    <x v="382"/>
    <x v="6"/>
    <x v="0"/>
    <x v="183"/>
    <x v="148"/>
    <x v="383"/>
    <x v="224"/>
    <x v="73"/>
    <x v="0"/>
    <x v="1"/>
    <x v="0"/>
    <x v="0"/>
    <x v="2"/>
  </r>
  <r>
    <x v="98"/>
    <x v="7"/>
    <x v="396"/>
    <x v="83"/>
    <x v="383"/>
    <x v="6"/>
    <x v="0"/>
    <x v="184"/>
    <x v="148"/>
    <x v="384"/>
    <x v="224"/>
    <x v="73"/>
    <x v="0"/>
    <x v="1"/>
    <x v="0"/>
    <x v="0"/>
    <x v="2"/>
  </r>
  <r>
    <x v="34"/>
    <x v="0"/>
    <x v="397"/>
    <x v="83"/>
    <x v="384"/>
    <x v="6"/>
    <x v="75"/>
    <x v="0"/>
    <x v="44"/>
    <x v="385"/>
    <x v="44"/>
    <x v="25"/>
    <x v="0"/>
    <x v="7"/>
    <x v="0"/>
    <x v="0"/>
    <x v="0"/>
  </r>
  <r>
    <x v="60"/>
    <x v="6"/>
    <x v="398"/>
    <x v="83"/>
    <x v="385"/>
    <x v="6"/>
    <x v="0"/>
    <x v="185"/>
    <x v="78"/>
    <x v="386"/>
    <x v="90"/>
    <x v="50"/>
    <x v="0"/>
    <x v="6"/>
    <x v="0"/>
    <x v="0"/>
    <x v="6"/>
  </r>
  <r>
    <x v="61"/>
    <x v="6"/>
    <x v="399"/>
    <x v="83"/>
    <x v="386"/>
    <x v="6"/>
    <x v="0"/>
    <x v="186"/>
    <x v="187"/>
    <x v="387"/>
    <x v="225"/>
    <x v="50"/>
    <x v="0"/>
    <x v="6"/>
    <x v="0"/>
    <x v="0"/>
    <x v="0"/>
  </r>
  <r>
    <x v="7"/>
    <x v="0"/>
    <x v="400"/>
    <x v="83"/>
    <x v="387"/>
    <x v="6"/>
    <x v="0"/>
    <x v="0"/>
    <x v="154"/>
    <x v="388"/>
    <x v="179"/>
    <x v="18"/>
    <x v="0"/>
    <x v="5"/>
    <x v="0"/>
    <x v="0"/>
    <x v="0"/>
  </r>
  <r>
    <x v="29"/>
    <x v="0"/>
    <x v="401"/>
    <x v="83"/>
    <x v="388"/>
    <x v="149"/>
    <x v="0"/>
    <x v="0"/>
    <x v="108"/>
    <x v="389"/>
    <x v="123"/>
    <x v="66"/>
    <x v="0"/>
    <x v="5"/>
    <x v="0"/>
    <x v="0"/>
    <x v="0"/>
  </r>
  <r>
    <x v="63"/>
    <x v="6"/>
    <x v="402"/>
    <x v="83"/>
    <x v="389"/>
    <x v="6"/>
    <x v="0"/>
    <x v="0"/>
    <x v="188"/>
    <x v="390"/>
    <x v="226"/>
    <x v="104"/>
    <x v="0"/>
    <x v="5"/>
    <x v="0"/>
    <x v="0"/>
    <x v="0"/>
  </r>
  <r>
    <x v="74"/>
    <x v="9"/>
    <x v="403"/>
    <x v="83"/>
    <x v="390"/>
    <x v="6"/>
    <x v="0"/>
    <x v="187"/>
    <x v="189"/>
    <x v="391"/>
    <x v="227"/>
    <x v="52"/>
    <x v="0"/>
    <x v="6"/>
    <x v="0"/>
    <x v="0"/>
    <x v="2"/>
  </r>
  <r>
    <x v="9"/>
    <x v="0"/>
    <x v="404"/>
    <x v="83"/>
    <x v="391"/>
    <x v="150"/>
    <x v="0"/>
    <x v="0"/>
    <x v="13"/>
    <x v="392"/>
    <x v="13"/>
    <x v="11"/>
    <x v="0"/>
    <x v="3"/>
    <x v="0"/>
    <x v="0"/>
    <x v="0"/>
  </r>
  <r>
    <x v="73"/>
    <x v="10"/>
    <x v="405"/>
    <x v="84"/>
    <x v="392"/>
    <x v="151"/>
    <x v="76"/>
    <x v="188"/>
    <x v="93"/>
    <x v="393"/>
    <x v="228"/>
    <x v="105"/>
    <x v="0"/>
    <x v="1"/>
    <x v="0"/>
    <x v="0"/>
    <x v="5"/>
  </r>
  <r>
    <x v="73"/>
    <x v="10"/>
    <x v="406"/>
    <x v="85"/>
    <x v="393"/>
    <x v="6"/>
    <x v="0"/>
    <x v="189"/>
    <x v="93"/>
    <x v="394"/>
    <x v="229"/>
    <x v="106"/>
    <x v="0"/>
    <x v="1"/>
    <x v="0"/>
    <x v="0"/>
    <x v="5"/>
  </r>
  <r>
    <x v="83"/>
    <x v="2"/>
    <x v="407"/>
    <x v="83"/>
    <x v="394"/>
    <x v="6"/>
    <x v="0"/>
    <x v="190"/>
    <x v="190"/>
    <x v="395"/>
    <x v="230"/>
    <x v="107"/>
    <x v="0"/>
    <x v="5"/>
    <x v="0"/>
    <x v="0"/>
    <x v="4"/>
  </r>
  <r>
    <x v="107"/>
    <x v="2"/>
    <x v="408"/>
    <x v="83"/>
    <x v="395"/>
    <x v="152"/>
    <x v="77"/>
    <x v="191"/>
    <x v="170"/>
    <x v="396"/>
    <x v="200"/>
    <x v="95"/>
    <x v="0"/>
    <x v="0"/>
    <x v="0"/>
    <x v="0"/>
    <x v="4"/>
  </r>
  <r>
    <x v="19"/>
    <x v="2"/>
    <x v="409"/>
    <x v="83"/>
    <x v="396"/>
    <x v="6"/>
    <x v="0"/>
    <x v="0"/>
    <x v="171"/>
    <x v="397"/>
    <x v="201"/>
    <x v="96"/>
    <x v="0"/>
    <x v="3"/>
    <x v="0"/>
    <x v="0"/>
    <x v="1"/>
  </r>
  <r>
    <x v="19"/>
    <x v="2"/>
    <x v="410"/>
    <x v="83"/>
    <x v="397"/>
    <x v="6"/>
    <x v="0"/>
    <x v="0"/>
    <x v="171"/>
    <x v="398"/>
    <x v="201"/>
    <x v="96"/>
    <x v="0"/>
    <x v="3"/>
    <x v="0"/>
    <x v="0"/>
    <x v="1"/>
  </r>
  <r>
    <x v="85"/>
    <x v="4"/>
    <x v="411"/>
    <x v="83"/>
    <x v="398"/>
    <x v="6"/>
    <x v="0"/>
    <x v="192"/>
    <x v="120"/>
    <x v="399"/>
    <x v="138"/>
    <x v="71"/>
    <x v="0"/>
    <x v="5"/>
    <x v="1"/>
    <x v="0"/>
    <x v="3"/>
  </r>
  <r>
    <x v="108"/>
    <x v="6"/>
    <x v="412"/>
    <x v="83"/>
    <x v="399"/>
    <x v="6"/>
    <x v="0"/>
    <x v="193"/>
    <x v="191"/>
    <x v="400"/>
    <x v="231"/>
    <x v="95"/>
    <x v="0"/>
    <x v="0"/>
    <x v="0"/>
    <x v="0"/>
    <x v="13"/>
  </r>
  <r>
    <x v="73"/>
    <x v="10"/>
    <x v="413"/>
    <x v="85"/>
    <x v="400"/>
    <x v="6"/>
    <x v="0"/>
    <x v="194"/>
    <x v="93"/>
    <x v="401"/>
    <x v="232"/>
    <x v="106"/>
    <x v="0"/>
    <x v="1"/>
    <x v="0"/>
    <x v="0"/>
    <x v="5"/>
  </r>
  <r>
    <x v="48"/>
    <x v="6"/>
    <x v="414"/>
    <x v="83"/>
    <x v="401"/>
    <x v="153"/>
    <x v="0"/>
    <x v="195"/>
    <x v="174"/>
    <x v="402"/>
    <x v="205"/>
    <x v="98"/>
    <x v="0"/>
    <x v="7"/>
    <x v="0"/>
    <x v="0"/>
    <x v="5"/>
  </r>
  <r>
    <x v="106"/>
    <x v="7"/>
    <x v="415"/>
    <x v="86"/>
    <x v="402"/>
    <x v="6"/>
    <x v="0"/>
    <x v="196"/>
    <x v="168"/>
    <x v="403"/>
    <x v="196"/>
    <x v="73"/>
    <x v="0"/>
    <x v="0"/>
    <x v="0"/>
    <x v="0"/>
    <x v="9"/>
  </r>
  <r>
    <x v="70"/>
    <x v="6"/>
    <x v="416"/>
    <x v="86"/>
    <x v="403"/>
    <x v="6"/>
    <x v="0"/>
    <x v="197"/>
    <x v="192"/>
    <x v="404"/>
    <x v="233"/>
    <x v="57"/>
    <x v="0"/>
    <x v="5"/>
    <x v="0"/>
    <x v="0"/>
    <x v="6"/>
  </r>
  <r>
    <x v="56"/>
    <x v="3"/>
    <x v="417"/>
    <x v="86"/>
    <x v="404"/>
    <x v="154"/>
    <x v="78"/>
    <x v="198"/>
    <x v="162"/>
    <x v="405"/>
    <x v="190"/>
    <x v="18"/>
    <x v="0"/>
    <x v="0"/>
    <x v="0"/>
    <x v="0"/>
    <x v="7"/>
  </r>
  <r>
    <x v="73"/>
    <x v="10"/>
    <x v="418"/>
    <x v="87"/>
    <x v="405"/>
    <x v="6"/>
    <x v="0"/>
    <x v="199"/>
    <x v="93"/>
    <x v="406"/>
    <x v="234"/>
    <x v="108"/>
    <x v="0"/>
    <x v="1"/>
    <x v="0"/>
    <x v="0"/>
    <x v="5"/>
  </r>
  <r>
    <x v="46"/>
    <x v="9"/>
    <x v="419"/>
    <x v="86"/>
    <x v="406"/>
    <x v="6"/>
    <x v="0"/>
    <x v="200"/>
    <x v="172"/>
    <x v="407"/>
    <x v="202"/>
    <x v="52"/>
    <x v="0"/>
    <x v="6"/>
    <x v="1"/>
    <x v="0"/>
    <x v="3"/>
  </r>
  <r>
    <x v="45"/>
    <x v="0"/>
    <x v="420"/>
    <x v="88"/>
    <x v="407"/>
    <x v="155"/>
    <x v="0"/>
    <x v="0"/>
    <x v="193"/>
    <x v="408"/>
    <x v="235"/>
    <x v="98"/>
    <x v="0"/>
    <x v="7"/>
    <x v="0"/>
    <x v="0"/>
    <x v="0"/>
  </r>
  <r>
    <x v="106"/>
    <x v="7"/>
    <x v="421"/>
    <x v="88"/>
    <x v="408"/>
    <x v="6"/>
    <x v="0"/>
    <x v="201"/>
    <x v="168"/>
    <x v="409"/>
    <x v="196"/>
    <x v="73"/>
    <x v="0"/>
    <x v="0"/>
    <x v="0"/>
    <x v="0"/>
    <x v="9"/>
  </r>
  <r>
    <x v="109"/>
    <x v="0"/>
    <x v="422"/>
    <x v="88"/>
    <x v="409"/>
    <x v="156"/>
    <x v="0"/>
    <x v="0"/>
    <x v="194"/>
    <x v="410"/>
    <x v="236"/>
    <x v="18"/>
    <x v="0"/>
    <x v="0"/>
    <x v="0"/>
    <x v="0"/>
    <x v="0"/>
  </r>
  <r>
    <x v="69"/>
    <x v="6"/>
    <x v="423"/>
    <x v="88"/>
    <x v="410"/>
    <x v="6"/>
    <x v="0"/>
    <x v="202"/>
    <x v="195"/>
    <x v="411"/>
    <x v="237"/>
    <x v="73"/>
    <x v="0"/>
    <x v="0"/>
    <x v="0"/>
    <x v="0"/>
    <x v="7"/>
  </r>
  <r>
    <x v="73"/>
    <x v="10"/>
    <x v="424"/>
    <x v="87"/>
    <x v="411"/>
    <x v="6"/>
    <x v="0"/>
    <x v="203"/>
    <x v="93"/>
    <x v="412"/>
    <x v="238"/>
    <x v="108"/>
    <x v="0"/>
    <x v="1"/>
    <x v="0"/>
    <x v="0"/>
    <x v="5"/>
  </r>
  <r>
    <x v="1"/>
    <x v="0"/>
    <x v="425"/>
    <x v="88"/>
    <x v="412"/>
    <x v="157"/>
    <x v="0"/>
    <x v="0"/>
    <x v="76"/>
    <x v="413"/>
    <x v="88"/>
    <x v="49"/>
    <x v="0"/>
    <x v="5"/>
    <x v="0"/>
    <x v="0"/>
    <x v="0"/>
  </r>
  <r>
    <x v="59"/>
    <x v="3"/>
    <x v="426"/>
    <x v="88"/>
    <x v="413"/>
    <x v="158"/>
    <x v="79"/>
    <x v="204"/>
    <x v="196"/>
    <x v="414"/>
    <x v="239"/>
    <x v="109"/>
    <x v="0"/>
    <x v="7"/>
    <x v="0"/>
    <x v="0"/>
    <x v="7"/>
  </r>
  <r>
    <x v="110"/>
    <x v="2"/>
    <x v="427"/>
    <x v="88"/>
    <x v="414"/>
    <x v="6"/>
    <x v="0"/>
    <x v="205"/>
    <x v="197"/>
    <x v="415"/>
    <x v="240"/>
    <x v="110"/>
    <x v="0"/>
    <x v="5"/>
    <x v="0"/>
    <x v="0"/>
    <x v="1"/>
  </r>
  <r>
    <x v="63"/>
    <x v="6"/>
    <x v="428"/>
    <x v="88"/>
    <x v="415"/>
    <x v="6"/>
    <x v="0"/>
    <x v="0"/>
    <x v="188"/>
    <x v="416"/>
    <x v="226"/>
    <x v="104"/>
    <x v="0"/>
    <x v="5"/>
    <x v="0"/>
    <x v="0"/>
    <x v="0"/>
  </r>
  <r>
    <x v="16"/>
    <x v="0"/>
    <x v="429"/>
    <x v="88"/>
    <x v="416"/>
    <x v="159"/>
    <x v="0"/>
    <x v="0"/>
    <x v="198"/>
    <x v="417"/>
    <x v="241"/>
    <x v="72"/>
    <x v="0"/>
    <x v="5"/>
    <x v="0"/>
    <x v="0"/>
    <x v="0"/>
  </r>
  <r>
    <x v="65"/>
    <x v="2"/>
    <x v="430"/>
    <x v="88"/>
    <x v="417"/>
    <x v="6"/>
    <x v="0"/>
    <x v="206"/>
    <x v="83"/>
    <x v="418"/>
    <x v="95"/>
    <x v="25"/>
    <x v="0"/>
    <x v="7"/>
    <x v="0"/>
    <x v="0"/>
    <x v="9"/>
  </r>
  <r>
    <x v="89"/>
    <x v="2"/>
    <x v="431"/>
    <x v="88"/>
    <x v="418"/>
    <x v="6"/>
    <x v="0"/>
    <x v="207"/>
    <x v="199"/>
    <x v="419"/>
    <x v="242"/>
    <x v="110"/>
    <x v="0"/>
    <x v="5"/>
    <x v="0"/>
    <x v="0"/>
    <x v="4"/>
  </r>
  <r>
    <x v="24"/>
    <x v="0"/>
    <x v="432"/>
    <x v="88"/>
    <x v="419"/>
    <x v="160"/>
    <x v="80"/>
    <x v="208"/>
    <x v="94"/>
    <x v="420"/>
    <x v="105"/>
    <x v="58"/>
    <x v="0"/>
    <x v="6"/>
    <x v="0"/>
    <x v="0"/>
    <x v="2"/>
  </r>
  <r>
    <x v="46"/>
    <x v="4"/>
    <x v="433"/>
    <x v="88"/>
    <x v="420"/>
    <x v="161"/>
    <x v="81"/>
    <x v="209"/>
    <x v="105"/>
    <x v="421"/>
    <x v="120"/>
    <x v="38"/>
    <x v="0"/>
    <x v="6"/>
    <x v="1"/>
    <x v="0"/>
    <x v="3"/>
  </r>
  <r>
    <x v="90"/>
    <x v="2"/>
    <x v="434"/>
    <x v="88"/>
    <x v="421"/>
    <x v="6"/>
    <x v="0"/>
    <x v="210"/>
    <x v="131"/>
    <x v="422"/>
    <x v="150"/>
    <x v="52"/>
    <x v="0"/>
    <x v="6"/>
    <x v="0"/>
    <x v="0"/>
    <x v="1"/>
  </r>
  <r>
    <x v="73"/>
    <x v="10"/>
    <x v="435"/>
    <x v="42"/>
    <x v="422"/>
    <x v="6"/>
    <x v="0"/>
    <x v="211"/>
    <x v="93"/>
    <x v="423"/>
    <x v="243"/>
    <x v="111"/>
    <x v="0"/>
    <x v="1"/>
    <x v="0"/>
    <x v="0"/>
    <x v="5"/>
  </r>
  <r>
    <x v="58"/>
    <x v="7"/>
    <x v="436"/>
    <x v="89"/>
    <x v="423"/>
    <x v="162"/>
    <x v="82"/>
    <x v="212"/>
    <x v="75"/>
    <x v="424"/>
    <x v="87"/>
    <x v="37"/>
    <x v="0"/>
    <x v="0"/>
    <x v="0"/>
    <x v="0"/>
    <x v="6"/>
  </r>
  <r>
    <x v="73"/>
    <x v="10"/>
    <x v="437"/>
    <x v="42"/>
    <x v="411"/>
    <x v="6"/>
    <x v="0"/>
    <x v="203"/>
    <x v="93"/>
    <x v="412"/>
    <x v="238"/>
    <x v="111"/>
    <x v="0"/>
    <x v="1"/>
    <x v="0"/>
    <x v="0"/>
    <x v="5"/>
  </r>
  <r>
    <x v="10"/>
    <x v="0"/>
    <x v="438"/>
    <x v="89"/>
    <x v="424"/>
    <x v="6"/>
    <x v="0"/>
    <x v="0"/>
    <x v="200"/>
    <x v="425"/>
    <x v="244"/>
    <x v="72"/>
    <x v="0"/>
    <x v="5"/>
    <x v="0"/>
    <x v="0"/>
    <x v="0"/>
  </r>
  <r>
    <x v="10"/>
    <x v="0"/>
    <x v="439"/>
    <x v="89"/>
    <x v="425"/>
    <x v="6"/>
    <x v="0"/>
    <x v="0"/>
    <x v="200"/>
    <x v="426"/>
    <x v="244"/>
    <x v="72"/>
    <x v="0"/>
    <x v="5"/>
    <x v="0"/>
    <x v="0"/>
    <x v="0"/>
  </r>
  <r>
    <x v="95"/>
    <x v="4"/>
    <x v="440"/>
    <x v="89"/>
    <x v="426"/>
    <x v="6"/>
    <x v="0"/>
    <x v="213"/>
    <x v="138"/>
    <x v="427"/>
    <x v="160"/>
    <x v="68"/>
    <x v="0"/>
    <x v="5"/>
    <x v="1"/>
    <x v="0"/>
    <x v="11"/>
  </r>
  <r>
    <x v="73"/>
    <x v="10"/>
    <x v="441"/>
    <x v="90"/>
    <x v="427"/>
    <x v="141"/>
    <x v="83"/>
    <x v="156"/>
    <x v="93"/>
    <x v="428"/>
    <x v="245"/>
    <x v="112"/>
    <x v="0"/>
    <x v="1"/>
    <x v="0"/>
    <x v="0"/>
    <x v="5"/>
  </r>
  <r>
    <x v="90"/>
    <x v="2"/>
    <x v="442"/>
    <x v="89"/>
    <x v="428"/>
    <x v="163"/>
    <x v="84"/>
    <x v="214"/>
    <x v="137"/>
    <x v="429"/>
    <x v="157"/>
    <x v="59"/>
    <x v="0"/>
    <x v="5"/>
    <x v="0"/>
    <x v="4"/>
    <x v="1"/>
  </r>
  <r>
    <x v="90"/>
    <x v="2"/>
    <x v="443"/>
    <x v="89"/>
    <x v="429"/>
    <x v="6"/>
    <x v="0"/>
    <x v="0"/>
    <x v="137"/>
    <x v="430"/>
    <x v="157"/>
    <x v="59"/>
    <x v="0"/>
    <x v="5"/>
    <x v="0"/>
    <x v="4"/>
    <x v="0"/>
  </r>
  <r>
    <x v="6"/>
    <x v="0"/>
    <x v="444"/>
    <x v="91"/>
    <x v="430"/>
    <x v="164"/>
    <x v="85"/>
    <x v="0"/>
    <x v="178"/>
    <x v="431"/>
    <x v="213"/>
    <x v="101"/>
    <x v="0"/>
    <x v="7"/>
    <x v="0"/>
    <x v="0"/>
    <x v="0"/>
  </r>
  <r>
    <x v="57"/>
    <x v="6"/>
    <x v="445"/>
    <x v="92"/>
    <x v="431"/>
    <x v="6"/>
    <x v="0"/>
    <x v="215"/>
    <x v="74"/>
    <x v="432"/>
    <x v="246"/>
    <x v="113"/>
    <x v="0"/>
    <x v="1"/>
    <x v="0"/>
    <x v="0"/>
    <x v="7"/>
  </r>
  <r>
    <x v="69"/>
    <x v="6"/>
    <x v="446"/>
    <x v="92"/>
    <x v="432"/>
    <x v="6"/>
    <x v="0"/>
    <x v="216"/>
    <x v="201"/>
    <x v="433"/>
    <x v="247"/>
    <x v="113"/>
    <x v="0"/>
    <x v="0"/>
    <x v="0"/>
    <x v="0"/>
    <x v="7"/>
  </r>
  <r>
    <x v="96"/>
    <x v="0"/>
    <x v="447"/>
    <x v="92"/>
    <x v="433"/>
    <x v="6"/>
    <x v="0"/>
    <x v="0"/>
    <x v="202"/>
    <x v="434"/>
    <x v="248"/>
    <x v="114"/>
    <x v="0"/>
    <x v="8"/>
    <x v="0"/>
    <x v="0"/>
    <x v="0"/>
  </r>
  <r>
    <x v="80"/>
    <x v="4"/>
    <x v="448"/>
    <x v="92"/>
    <x v="434"/>
    <x v="6"/>
    <x v="0"/>
    <x v="217"/>
    <x v="110"/>
    <x v="435"/>
    <x v="125"/>
    <x v="68"/>
    <x v="0"/>
    <x v="5"/>
    <x v="1"/>
    <x v="0"/>
    <x v="11"/>
  </r>
  <r>
    <x v="5"/>
    <x v="0"/>
    <x v="449"/>
    <x v="92"/>
    <x v="435"/>
    <x v="165"/>
    <x v="86"/>
    <x v="0"/>
    <x v="203"/>
    <x v="436"/>
    <x v="249"/>
    <x v="73"/>
    <x v="0"/>
    <x v="0"/>
    <x v="0"/>
    <x v="0"/>
    <x v="0"/>
  </r>
  <r>
    <x v="73"/>
    <x v="10"/>
    <x v="450"/>
    <x v="93"/>
    <x v="436"/>
    <x v="6"/>
    <x v="0"/>
    <x v="218"/>
    <x v="93"/>
    <x v="437"/>
    <x v="250"/>
    <x v="46"/>
    <x v="0"/>
    <x v="1"/>
    <x v="0"/>
    <x v="0"/>
    <x v="5"/>
  </r>
  <r>
    <x v="73"/>
    <x v="10"/>
    <x v="451"/>
    <x v="93"/>
    <x v="437"/>
    <x v="6"/>
    <x v="0"/>
    <x v="219"/>
    <x v="93"/>
    <x v="438"/>
    <x v="251"/>
    <x v="46"/>
    <x v="0"/>
    <x v="1"/>
    <x v="0"/>
    <x v="0"/>
    <x v="5"/>
  </r>
  <r>
    <x v="46"/>
    <x v="0"/>
    <x v="452"/>
    <x v="92"/>
    <x v="438"/>
    <x v="166"/>
    <x v="0"/>
    <x v="220"/>
    <x v="204"/>
    <x v="439"/>
    <x v="252"/>
    <x v="52"/>
    <x v="0"/>
    <x v="6"/>
    <x v="1"/>
    <x v="0"/>
    <x v="3"/>
  </r>
  <r>
    <x v="45"/>
    <x v="0"/>
    <x v="453"/>
    <x v="94"/>
    <x v="439"/>
    <x v="167"/>
    <x v="0"/>
    <x v="0"/>
    <x v="193"/>
    <x v="440"/>
    <x v="235"/>
    <x v="98"/>
    <x v="0"/>
    <x v="7"/>
    <x v="0"/>
    <x v="0"/>
    <x v="0"/>
  </r>
  <r>
    <x v="25"/>
    <x v="4"/>
    <x v="454"/>
    <x v="94"/>
    <x v="440"/>
    <x v="168"/>
    <x v="0"/>
    <x v="221"/>
    <x v="68"/>
    <x v="441"/>
    <x v="71"/>
    <x v="39"/>
    <x v="0"/>
    <x v="0"/>
    <x v="1"/>
    <x v="0"/>
    <x v="3"/>
  </r>
  <r>
    <x v="69"/>
    <x v="6"/>
    <x v="455"/>
    <x v="94"/>
    <x v="441"/>
    <x v="6"/>
    <x v="0"/>
    <x v="222"/>
    <x v="205"/>
    <x v="442"/>
    <x v="253"/>
    <x v="53"/>
    <x v="0"/>
    <x v="0"/>
    <x v="0"/>
    <x v="0"/>
    <x v="7"/>
  </r>
  <r>
    <x v="100"/>
    <x v="6"/>
    <x v="456"/>
    <x v="94"/>
    <x v="442"/>
    <x v="6"/>
    <x v="0"/>
    <x v="223"/>
    <x v="206"/>
    <x v="443"/>
    <x v="254"/>
    <x v="113"/>
    <x v="0"/>
    <x v="0"/>
    <x v="0"/>
    <x v="0"/>
    <x v="7"/>
  </r>
  <r>
    <x v="111"/>
    <x v="2"/>
    <x v="457"/>
    <x v="94"/>
    <x v="443"/>
    <x v="6"/>
    <x v="0"/>
    <x v="224"/>
    <x v="207"/>
    <x v="444"/>
    <x v="255"/>
    <x v="103"/>
    <x v="0"/>
    <x v="5"/>
    <x v="0"/>
    <x v="0"/>
    <x v="1"/>
  </r>
  <r>
    <x v="40"/>
    <x v="2"/>
    <x v="458"/>
    <x v="94"/>
    <x v="444"/>
    <x v="6"/>
    <x v="0"/>
    <x v="225"/>
    <x v="113"/>
    <x v="445"/>
    <x v="129"/>
    <x v="31"/>
    <x v="0"/>
    <x v="0"/>
    <x v="0"/>
    <x v="0"/>
    <x v="1"/>
  </r>
  <r>
    <x v="40"/>
    <x v="2"/>
    <x v="459"/>
    <x v="94"/>
    <x v="445"/>
    <x v="6"/>
    <x v="0"/>
    <x v="226"/>
    <x v="113"/>
    <x v="446"/>
    <x v="129"/>
    <x v="31"/>
    <x v="0"/>
    <x v="0"/>
    <x v="0"/>
    <x v="0"/>
    <x v="1"/>
  </r>
  <r>
    <x v="34"/>
    <x v="0"/>
    <x v="460"/>
    <x v="94"/>
    <x v="446"/>
    <x v="169"/>
    <x v="87"/>
    <x v="0"/>
    <x v="44"/>
    <x v="447"/>
    <x v="44"/>
    <x v="25"/>
    <x v="0"/>
    <x v="7"/>
    <x v="0"/>
    <x v="0"/>
    <x v="0"/>
  </r>
  <r>
    <x v="60"/>
    <x v="6"/>
    <x v="461"/>
    <x v="94"/>
    <x v="447"/>
    <x v="6"/>
    <x v="0"/>
    <x v="227"/>
    <x v="78"/>
    <x v="448"/>
    <x v="90"/>
    <x v="50"/>
    <x v="0"/>
    <x v="6"/>
    <x v="0"/>
    <x v="0"/>
    <x v="6"/>
  </r>
  <r>
    <x v="41"/>
    <x v="2"/>
    <x v="462"/>
    <x v="94"/>
    <x v="448"/>
    <x v="6"/>
    <x v="0"/>
    <x v="0"/>
    <x v="115"/>
    <x v="449"/>
    <x v="131"/>
    <x v="62"/>
    <x v="0"/>
    <x v="6"/>
    <x v="0"/>
    <x v="0"/>
    <x v="0"/>
  </r>
  <r>
    <x v="41"/>
    <x v="2"/>
    <x v="463"/>
    <x v="94"/>
    <x v="449"/>
    <x v="6"/>
    <x v="0"/>
    <x v="0"/>
    <x v="115"/>
    <x v="450"/>
    <x v="131"/>
    <x v="62"/>
    <x v="0"/>
    <x v="6"/>
    <x v="0"/>
    <x v="0"/>
    <x v="0"/>
  </r>
  <r>
    <x v="41"/>
    <x v="2"/>
    <x v="464"/>
    <x v="94"/>
    <x v="316"/>
    <x v="6"/>
    <x v="0"/>
    <x v="0"/>
    <x v="115"/>
    <x v="317"/>
    <x v="131"/>
    <x v="62"/>
    <x v="0"/>
    <x v="6"/>
    <x v="0"/>
    <x v="0"/>
    <x v="0"/>
  </r>
  <r>
    <x v="61"/>
    <x v="6"/>
    <x v="465"/>
    <x v="94"/>
    <x v="450"/>
    <x v="6"/>
    <x v="0"/>
    <x v="228"/>
    <x v="187"/>
    <x v="451"/>
    <x v="225"/>
    <x v="50"/>
    <x v="0"/>
    <x v="6"/>
    <x v="0"/>
    <x v="0"/>
    <x v="8"/>
  </r>
  <r>
    <x v="61"/>
    <x v="6"/>
    <x v="466"/>
    <x v="94"/>
    <x v="12"/>
    <x v="6"/>
    <x v="0"/>
    <x v="31"/>
    <x v="208"/>
    <x v="130"/>
    <x v="81"/>
    <x v="50"/>
    <x v="0"/>
    <x v="1"/>
    <x v="0"/>
    <x v="0"/>
    <x v="8"/>
  </r>
  <r>
    <x v="29"/>
    <x v="0"/>
    <x v="467"/>
    <x v="94"/>
    <x v="451"/>
    <x v="7"/>
    <x v="0"/>
    <x v="0"/>
    <x v="108"/>
    <x v="452"/>
    <x v="123"/>
    <x v="66"/>
    <x v="0"/>
    <x v="5"/>
    <x v="0"/>
    <x v="0"/>
    <x v="0"/>
  </r>
  <r>
    <x v="63"/>
    <x v="6"/>
    <x v="468"/>
    <x v="94"/>
    <x v="452"/>
    <x v="6"/>
    <x v="0"/>
    <x v="0"/>
    <x v="188"/>
    <x v="453"/>
    <x v="226"/>
    <x v="104"/>
    <x v="0"/>
    <x v="5"/>
    <x v="0"/>
    <x v="0"/>
    <x v="0"/>
  </r>
  <r>
    <x v="74"/>
    <x v="9"/>
    <x v="469"/>
    <x v="94"/>
    <x v="453"/>
    <x v="6"/>
    <x v="0"/>
    <x v="229"/>
    <x v="189"/>
    <x v="454"/>
    <x v="227"/>
    <x v="52"/>
    <x v="0"/>
    <x v="6"/>
    <x v="0"/>
    <x v="0"/>
    <x v="2"/>
  </r>
  <r>
    <x v="3"/>
    <x v="0"/>
    <x v="470"/>
    <x v="94"/>
    <x v="454"/>
    <x v="6"/>
    <x v="0"/>
    <x v="0"/>
    <x v="209"/>
    <x v="455"/>
    <x v="256"/>
    <x v="66"/>
    <x v="0"/>
    <x v="6"/>
    <x v="0"/>
    <x v="0"/>
    <x v="0"/>
  </r>
  <r>
    <x v="112"/>
    <x v="3"/>
    <x v="471"/>
    <x v="95"/>
    <x v="455"/>
    <x v="6"/>
    <x v="0"/>
    <x v="230"/>
    <x v="210"/>
    <x v="456"/>
    <x v="257"/>
    <x v="115"/>
    <x v="0"/>
    <x v="1"/>
    <x v="0"/>
    <x v="2"/>
    <x v="0"/>
  </r>
  <r>
    <x v="66"/>
    <x v="3"/>
    <x v="472"/>
    <x v="94"/>
    <x v="456"/>
    <x v="170"/>
    <x v="88"/>
    <x v="231"/>
    <x v="176"/>
    <x v="457"/>
    <x v="258"/>
    <x v="5"/>
    <x v="0"/>
    <x v="1"/>
    <x v="0"/>
    <x v="5"/>
    <x v="7"/>
  </r>
  <r>
    <x v="85"/>
    <x v="4"/>
    <x v="473"/>
    <x v="94"/>
    <x v="457"/>
    <x v="6"/>
    <x v="0"/>
    <x v="232"/>
    <x v="120"/>
    <x v="458"/>
    <x v="138"/>
    <x v="71"/>
    <x v="0"/>
    <x v="5"/>
    <x v="1"/>
    <x v="0"/>
    <x v="3"/>
  </r>
  <r>
    <x v="108"/>
    <x v="6"/>
    <x v="474"/>
    <x v="94"/>
    <x v="458"/>
    <x v="6"/>
    <x v="0"/>
    <x v="233"/>
    <x v="191"/>
    <x v="459"/>
    <x v="231"/>
    <x v="95"/>
    <x v="0"/>
    <x v="0"/>
    <x v="0"/>
    <x v="0"/>
    <x v="13"/>
  </r>
  <r>
    <x v="113"/>
    <x v="3"/>
    <x v="475"/>
    <x v="66"/>
    <x v="459"/>
    <x v="171"/>
    <x v="89"/>
    <x v="234"/>
    <x v="211"/>
    <x v="460"/>
    <x v="259"/>
    <x v="20"/>
    <x v="0"/>
    <x v="1"/>
    <x v="0"/>
    <x v="2"/>
    <x v="0"/>
  </r>
  <r>
    <x v="113"/>
    <x v="3"/>
    <x v="476"/>
    <x v="66"/>
    <x v="460"/>
    <x v="172"/>
    <x v="90"/>
    <x v="235"/>
    <x v="211"/>
    <x v="461"/>
    <x v="260"/>
    <x v="20"/>
    <x v="0"/>
    <x v="1"/>
    <x v="0"/>
    <x v="2"/>
    <x v="0"/>
  </r>
  <r>
    <x v="20"/>
    <x v="0"/>
    <x v="477"/>
    <x v="94"/>
    <x v="461"/>
    <x v="173"/>
    <x v="0"/>
    <x v="0"/>
    <x v="177"/>
    <x v="462"/>
    <x v="211"/>
    <x v="100"/>
    <x v="0"/>
    <x v="7"/>
    <x v="0"/>
    <x v="0"/>
    <x v="0"/>
  </r>
  <r>
    <x v="25"/>
    <x v="4"/>
    <x v="478"/>
    <x v="96"/>
    <x v="462"/>
    <x v="6"/>
    <x v="0"/>
    <x v="236"/>
    <x v="68"/>
    <x v="463"/>
    <x v="71"/>
    <x v="39"/>
    <x v="0"/>
    <x v="0"/>
    <x v="1"/>
    <x v="0"/>
    <x v="3"/>
  </r>
  <r>
    <x v="25"/>
    <x v="4"/>
    <x v="479"/>
    <x v="96"/>
    <x v="463"/>
    <x v="6"/>
    <x v="0"/>
    <x v="237"/>
    <x v="68"/>
    <x v="464"/>
    <x v="71"/>
    <x v="39"/>
    <x v="0"/>
    <x v="0"/>
    <x v="1"/>
    <x v="0"/>
    <x v="3"/>
  </r>
  <r>
    <x v="25"/>
    <x v="4"/>
    <x v="480"/>
    <x v="96"/>
    <x v="464"/>
    <x v="6"/>
    <x v="0"/>
    <x v="238"/>
    <x v="68"/>
    <x v="465"/>
    <x v="71"/>
    <x v="39"/>
    <x v="0"/>
    <x v="0"/>
    <x v="1"/>
    <x v="0"/>
    <x v="3"/>
  </r>
  <r>
    <x v="14"/>
    <x v="0"/>
    <x v="481"/>
    <x v="96"/>
    <x v="465"/>
    <x v="174"/>
    <x v="91"/>
    <x v="0"/>
    <x v="212"/>
    <x v="466"/>
    <x v="261"/>
    <x v="116"/>
    <x v="0"/>
    <x v="6"/>
    <x v="0"/>
    <x v="0"/>
    <x v="0"/>
  </r>
  <r>
    <x v="10"/>
    <x v="0"/>
    <x v="482"/>
    <x v="96"/>
    <x v="466"/>
    <x v="6"/>
    <x v="0"/>
    <x v="0"/>
    <x v="200"/>
    <x v="467"/>
    <x v="244"/>
    <x v="72"/>
    <x v="0"/>
    <x v="5"/>
    <x v="0"/>
    <x v="0"/>
    <x v="0"/>
  </r>
  <r>
    <x v="114"/>
    <x v="4"/>
    <x v="483"/>
    <x v="96"/>
    <x v="467"/>
    <x v="6"/>
    <x v="0"/>
    <x v="239"/>
    <x v="213"/>
    <x v="468"/>
    <x v="262"/>
    <x v="103"/>
    <x v="0"/>
    <x v="0"/>
    <x v="1"/>
    <x v="0"/>
    <x v="3"/>
  </r>
  <r>
    <x v="56"/>
    <x v="3"/>
    <x v="484"/>
    <x v="96"/>
    <x v="468"/>
    <x v="175"/>
    <x v="92"/>
    <x v="240"/>
    <x v="162"/>
    <x v="469"/>
    <x v="190"/>
    <x v="18"/>
    <x v="0"/>
    <x v="0"/>
    <x v="0"/>
    <x v="0"/>
    <x v="7"/>
  </r>
  <r>
    <x v="82"/>
    <x v="2"/>
    <x v="485"/>
    <x v="96"/>
    <x v="469"/>
    <x v="6"/>
    <x v="0"/>
    <x v="241"/>
    <x v="214"/>
    <x v="470"/>
    <x v="263"/>
    <x v="11"/>
    <x v="0"/>
    <x v="3"/>
    <x v="0"/>
    <x v="0"/>
    <x v="4"/>
  </r>
  <r>
    <x v="9"/>
    <x v="0"/>
    <x v="486"/>
    <x v="96"/>
    <x v="470"/>
    <x v="176"/>
    <x v="0"/>
    <x v="0"/>
    <x v="13"/>
    <x v="471"/>
    <x v="13"/>
    <x v="11"/>
    <x v="0"/>
    <x v="3"/>
    <x v="0"/>
    <x v="0"/>
    <x v="0"/>
  </r>
  <r>
    <x v="115"/>
    <x v="2"/>
    <x v="487"/>
    <x v="96"/>
    <x v="471"/>
    <x v="6"/>
    <x v="0"/>
    <x v="242"/>
    <x v="215"/>
    <x v="472"/>
    <x v="264"/>
    <x v="117"/>
    <x v="0"/>
    <x v="7"/>
    <x v="0"/>
    <x v="0"/>
    <x v="4"/>
  </r>
  <r>
    <x v="19"/>
    <x v="2"/>
    <x v="488"/>
    <x v="96"/>
    <x v="472"/>
    <x v="6"/>
    <x v="0"/>
    <x v="0"/>
    <x v="171"/>
    <x v="473"/>
    <x v="201"/>
    <x v="96"/>
    <x v="0"/>
    <x v="3"/>
    <x v="0"/>
    <x v="0"/>
    <x v="1"/>
  </r>
  <r>
    <x v="19"/>
    <x v="2"/>
    <x v="489"/>
    <x v="96"/>
    <x v="473"/>
    <x v="177"/>
    <x v="0"/>
    <x v="0"/>
    <x v="171"/>
    <x v="474"/>
    <x v="201"/>
    <x v="96"/>
    <x v="0"/>
    <x v="3"/>
    <x v="0"/>
    <x v="0"/>
    <x v="1"/>
  </r>
  <r>
    <x v="19"/>
    <x v="2"/>
    <x v="490"/>
    <x v="96"/>
    <x v="474"/>
    <x v="6"/>
    <x v="0"/>
    <x v="0"/>
    <x v="171"/>
    <x v="475"/>
    <x v="201"/>
    <x v="96"/>
    <x v="0"/>
    <x v="3"/>
    <x v="0"/>
    <x v="0"/>
    <x v="1"/>
  </r>
  <r>
    <x v="19"/>
    <x v="2"/>
    <x v="491"/>
    <x v="96"/>
    <x v="475"/>
    <x v="6"/>
    <x v="0"/>
    <x v="0"/>
    <x v="171"/>
    <x v="476"/>
    <x v="201"/>
    <x v="96"/>
    <x v="0"/>
    <x v="3"/>
    <x v="0"/>
    <x v="0"/>
    <x v="1"/>
  </r>
  <r>
    <x v="19"/>
    <x v="2"/>
    <x v="492"/>
    <x v="96"/>
    <x v="476"/>
    <x v="6"/>
    <x v="0"/>
    <x v="0"/>
    <x v="171"/>
    <x v="477"/>
    <x v="201"/>
    <x v="96"/>
    <x v="0"/>
    <x v="3"/>
    <x v="0"/>
    <x v="0"/>
    <x v="1"/>
  </r>
  <r>
    <x v="19"/>
    <x v="2"/>
    <x v="493"/>
    <x v="96"/>
    <x v="477"/>
    <x v="6"/>
    <x v="0"/>
    <x v="0"/>
    <x v="184"/>
    <x v="478"/>
    <x v="220"/>
    <x v="96"/>
    <x v="0"/>
    <x v="3"/>
    <x v="0"/>
    <x v="0"/>
    <x v="1"/>
  </r>
  <r>
    <x v="11"/>
    <x v="2"/>
    <x v="494"/>
    <x v="96"/>
    <x v="478"/>
    <x v="6"/>
    <x v="0"/>
    <x v="0"/>
    <x v="166"/>
    <x v="479"/>
    <x v="194"/>
    <x v="77"/>
    <x v="0"/>
    <x v="6"/>
    <x v="0"/>
    <x v="0"/>
    <x v="0"/>
  </r>
  <r>
    <x v="11"/>
    <x v="2"/>
    <x v="495"/>
    <x v="96"/>
    <x v="479"/>
    <x v="6"/>
    <x v="0"/>
    <x v="0"/>
    <x v="136"/>
    <x v="480"/>
    <x v="156"/>
    <x v="77"/>
    <x v="0"/>
    <x v="6"/>
    <x v="0"/>
    <x v="0"/>
    <x v="0"/>
  </r>
  <r>
    <x v="58"/>
    <x v="7"/>
    <x v="496"/>
    <x v="97"/>
    <x v="480"/>
    <x v="162"/>
    <x v="82"/>
    <x v="243"/>
    <x v="75"/>
    <x v="481"/>
    <x v="87"/>
    <x v="37"/>
    <x v="0"/>
    <x v="0"/>
    <x v="0"/>
    <x v="0"/>
    <x v="2"/>
  </r>
  <r>
    <x v="69"/>
    <x v="6"/>
    <x v="497"/>
    <x v="97"/>
    <x v="481"/>
    <x v="6"/>
    <x v="0"/>
    <x v="244"/>
    <x v="97"/>
    <x v="482"/>
    <x v="265"/>
    <x v="113"/>
    <x v="0"/>
    <x v="1"/>
    <x v="0"/>
    <x v="0"/>
    <x v="7"/>
  </r>
  <r>
    <x v="69"/>
    <x v="6"/>
    <x v="498"/>
    <x v="97"/>
    <x v="482"/>
    <x v="6"/>
    <x v="0"/>
    <x v="245"/>
    <x v="216"/>
    <x v="483"/>
    <x v="266"/>
    <x v="103"/>
    <x v="0"/>
    <x v="0"/>
    <x v="0"/>
    <x v="0"/>
    <x v="7"/>
  </r>
  <r>
    <x v="69"/>
    <x v="6"/>
    <x v="499"/>
    <x v="97"/>
    <x v="483"/>
    <x v="6"/>
    <x v="0"/>
    <x v="246"/>
    <x v="216"/>
    <x v="484"/>
    <x v="266"/>
    <x v="103"/>
    <x v="0"/>
    <x v="0"/>
    <x v="0"/>
    <x v="0"/>
    <x v="7"/>
  </r>
  <r>
    <x v="69"/>
    <x v="6"/>
    <x v="500"/>
    <x v="97"/>
    <x v="484"/>
    <x v="6"/>
    <x v="0"/>
    <x v="247"/>
    <x v="216"/>
    <x v="485"/>
    <x v="266"/>
    <x v="103"/>
    <x v="0"/>
    <x v="0"/>
    <x v="0"/>
    <x v="0"/>
    <x v="7"/>
  </r>
  <r>
    <x v="116"/>
    <x v="0"/>
    <x v="501"/>
    <x v="97"/>
    <x v="485"/>
    <x v="6"/>
    <x v="0"/>
    <x v="0"/>
    <x v="217"/>
    <x v="486"/>
    <x v="267"/>
    <x v="103"/>
    <x v="0"/>
    <x v="0"/>
    <x v="0"/>
    <x v="0"/>
    <x v="0"/>
  </r>
  <r>
    <x v="113"/>
    <x v="3"/>
    <x v="502"/>
    <x v="66"/>
    <x v="486"/>
    <x v="6"/>
    <x v="0"/>
    <x v="248"/>
    <x v="211"/>
    <x v="487"/>
    <x v="268"/>
    <x v="20"/>
    <x v="0"/>
    <x v="1"/>
    <x v="0"/>
    <x v="2"/>
    <x v="0"/>
  </r>
  <r>
    <x v="113"/>
    <x v="3"/>
    <x v="503"/>
    <x v="70"/>
    <x v="487"/>
    <x v="6"/>
    <x v="0"/>
    <x v="249"/>
    <x v="211"/>
    <x v="488"/>
    <x v="269"/>
    <x v="12"/>
    <x v="0"/>
    <x v="1"/>
    <x v="0"/>
    <x v="2"/>
    <x v="0"/>
  </r>
  <r>
    <x v="98"/>
    <x v="7"/>
    <x v="504"/>
    <x v="97"/>
    <x v="488"/>
    <x v="6"/>
    <x v="0"/>
    <x v="250"/>
    <x v="148"/>
    <x v="489"/>
    <x v="270"/>
    <x v="31"/>
    <x v="0"/>
    <x v="1"/>
    <x v="0"/>
    <x v="0"/>
    <x v="2"/>
  </r>
  <r>
    <x v="117"/>
    <x v="2"/>
    <x v="505"/>
    <x v="97"/>
    <x v="489"/>
    <x v="6"/>
    <x v="0"/>
    <x v="251"/>
    <x v="218"/>
    <x v="490"/>
    <x v="271"/>
    <x v="118"/>
    <x v="0"/>
    <x v="6"/>
    <x v="0"/>
    <x v="0"/>
    <x v="1"/>
  </r>
  <r>
    <x v="102"/>
    <x v="0"/>
    <x v="506"/>
    <x v="97"/>
    <x v="490"/>
    <x v="178"/>
    <x v="0"/>
    <x v="0"/>
    <x v="219"/>
    <x v="491"/>
    <x v="272"/>
    <x v="104"/>
    <x v="0"/>
    <x v="5"/>
    <x v="0"/>
    <x v="0"/>
    <x v="0"/>
  </r>
  <r>
    <x v="102"/>
    <x v="0"/>
    <x v="507"/>
    <x v="97"/>
    <x v="491"/>
    <x v="6"/>
    <x v="0"/>
    <x v="0"/>
    <x v="220"/>
    <x v="492"/>
    <x v="273"/>
    <x v="100"/>
    <x v="0"/>
    <x v="7"/>
    <x v="0"/>
    <x v="0"/>
    <x v="0"/>
  </r>
  <r>
    <x v="110"/>
    <x v="2"/>
    <x v="508"/>
    <x v="97"/>
    <x v="492"/>
    <x v="6"/>
    <x v="0"/>
    <x v="252"/>
    <x v="197"/>
    <x v="493"/>
    <x v="240"/>
    <x v="110"/>
    <x v="0"/>
    <x v="5"/>
    <x v="0"/>
    <x v="0"/>
    <x v="1"/>
  </r>
  <r>
    <x v="63"/>
    <x v="6"/>
    <x v="509"/>
    <x v="97"/>
    <x v="493"/>
    <x v="6"/>
    <x v="0"/>
    <x v="0"/>
    <x v="188"/>
    <x v="494"/>
    <x v="226"/>
    <x v="104"/>
    <x v="0"/>
    <x v="5"/>
    <x v="0"/>
    <x v="0"/>
    <x v="0"/>
  </r>
  <r>
    <x v="78"/>
    <x v="6"/>
    <x v="510"/>
    <x v="97"/>
    <x v="494"/>
    <x v="179"/>
    <x v="0"/>
    <x v="253"/>
    <x v="101"/>
    <x v="495"/>
    <x v="115"/>
    <x v="62"/>
    <x v="0"/>
    <x v="6"/>
    <x v="0"/>
    <x v="0"/>
    <x v="8"/>
  </r>
  <r>
    <x v="94"/>
    <x v="2"/>
    <x v="511"/>
    <x v="97"/>
    <x v="495"/>
    <x v="6"/>
    <x v="0"/>
    <x v="254"/>
    <x v="221"/>
    <x v="496"/>
    <x v="274"/>
    <x v="64"/>
    <x v="0"/>
    <x v="6"/>
    <x v="0"/>
    <x v="0"/>
    <x v="2"/>
  </r>
  <r>
    <x v="9"/>
    <x v="0"/>
    <x v="512"/>
    <x v="97"/>
    <x v="496"/>
    <x v="180"/>
    <x v="0"/>
    <x v="0"/>
    <x v="13"/>
    <x v="497"/>
    <x v="13"/>
    <x v="11"/>
    <x v="0"/>
    <x v="3"/>
    <x v="0"/>
    <x v="0"/>
    <x v="0"/>
  </r>
  <r>
    <x v="65"/>
    <x v="2"/>
    <x v="513"/>
    <x v="97"/>
    <x v="194"/>
    <x v="6"/>
    <x v="0"/>
    <x v="76"/>
    <x v="83"/>
    <x v="195"/>
    <x v="95"/>
    <x v="25"/>
    <x v="0"/>
    <x v="7"/>
    <x v="0"/>
    <x v="0"/>
    <x v="9"/>
  </r>
  <r>
    <x v="83"/>
    <x v="2"/>
    <x v="514"/>
    <x v="97"/>
    <x v="497"/>
    <x v="6"/>
    <x v="0"/>
    <x v="255"/>
    <x v="190"/>
    <x v="498"/>
    <x v="230"/>
    <x v="107"/>
    <x v="0"/>
    <x v="5"/>
    <x v="0"/>
    <x v="0"/>
    <x v="4"/>
  </r>
  <r>
    <x v="19"/>
    <x v="2"/>
    <x v="515"/>
    <x v="97"/>
    <x v="12"/>
    <x v="6"/>
    <x v="0"/>
    <x v="0"/>
    <x v="171"/>
    <x v="130"/>
    <x v="201"/>
    <x v="96"/>
    <x v="0"/>
    <x v="3"/>
    <x v="0"/>
    <x v="0"/>
    <x v="1"/>
  </r>
  <r>
    <x v="108"/>
    <x v="6"/>
    <x v="516"/>
    <x v="97"/>
    <x v="498"/>
    <x v="6"/>
    <x v="0"/>
    <x v="256"/>
    <x v="222"/>
    <x v="499"/>
    <x v="275"/>
    <x v="74"/>
    <x v="0"/>
    <x v="7"/>
    <x v="0"/>
    <x v="0"/>
    <x v="13"/>
  </r>
  <r>
    <x v="46"/>
    <x v="4"/>
    <x v="517"/>
    <x v="97"/>
    <x v="499"/>
    <x v="6"/>
    <x v="0"/>
    <x v="257"/>
    <x v="105"/>
    <x v="500"/>
    <x v="120"/>
    <x v="38"/>
    <x v="0"/>
    <x v="6"/>
    <x v="1"/>
    <x v="0"/>
    <x v="3"/>
  </r>
  <r>
    <x v="46"/>
    <x v="4"/>
    <x v="518"/>
    <x v="97"/>
    <x v="500"/>
    <x v="6"/>
    <x v="0"/>
    <x v="258"/>
    <x v="105"/>
    <x v="501"/>
    <x v="120"/>
    <x v="38"/>
    <x v="0"/>
    <x v="6"/>
    <x v="1"/>
    <x v="0"/>
    <x v="3"/>
  </r>
  <r>
    <x v="46"/>
    <x v="4"/>
    <x v="519"/>
    <x v="97"/>
    <x v="30"/>
    <x v="6"/>
    <x v="0"/>
    <x v="155"/>
    <x v="172"/>
    <x v="30"/>
    <x v="202"/>
    <x v="52"/>
    <x v="0"/>
    <x v="6"/>
    <x v="1"/>
    <x v="0"/>
    <x v="3"/>
  </r>
  <r>
    <x v="113"/>
    <x v="3"/>
    <x v="520"/>
    <x v="74"/>
    <x v="501"/>
    <x v="6"/>
    <x v="0"/>
    <x v="259"/>
    <x v="211"/>
    <x v="502"/>
    <x v="276"/>
    <x v="28"/>
    <x v="0"/>
    <x v="1"/>
    <x v="0"/>
    <x v="2"/>
    <x v="0"/>
  </r>
  <r>
    <x v="48"/>
    <x v="6"/>
    <x v="521"/>
    <x v="97"/>
    <x v="502"/>
    <x v="181"/>
    <x v="0"/>
    <x v="260"/>
    <x v="174"/>
    <x v="503"/>
    <x v="205"/>
    <x v="98"/>
    <x v="0"/>
    <x v="7"/>
    <x v="0"/>
    <x v="0"/>
    <x v="5"/>
  </r>
  <r>
    <x v="58"/>
    <x v="7"/>
    <x v="522"/>
    <x v="98"/>
    <x v="503"/>
    <x v="76"/>
    <x v="28"/>
    <x v="261"/>
    <x v="75"/>
    <x v="504"/>
    <x v="87"/>
    <x v="37"/>
    <x v="0"/>
    <x v="0"/>
    <x v="0"/>
    <x v="0"/>
    <x v="2"/>
  </r>
  <r>
    <x v="113"/>
    <x v="3"/>
    <x v="523"/>
    <x v="74"/>
    <x v="504"/>
    <x v="6"/>
    <x v="0"/>
    <x v="262"/>
    <x v="211"/>
    <x v="505"/>
    <x v="277"/>
    <x v="28"/>
    <x v="0"/>
    <x v="1"/>
    <x v="0"/>
    <x v="2"/>
    <x v="0"/>
  </r>
  <r>
    <x v="98"/>
    <x v="7"/>
    <x v="524"/>
    <x v="98"/>
    <x v="505"/>
    <x v="6"/>
    <x v="0"/>
    <x v="263"/>
    <x v="148"/>
    <x v="506"/>
    <x v="270"/>
    <x v="31"/>
    <x v="0"/>
    <x v="1"/>
    <x v="0"/>
    <x v="0"/>
    <x v="2"/>
  </r>
  <r>
    <x v="95"/>
    <x v="4"/>
    <x v="525"/>
    <x v="98"/>
    <x v="506"/>
    <x v="6"/>
    <x v="0"/>
    <x v="264"/>
    <x v="138"/>
    <x v="507"/>
    <x v="160"/>
    <x v="68"/>
    <x v="0"/>
    <x v="5"/>
    <x v="1"/>
    <x v="0"/>
    <x v="11"/>
  </r>
  <r>
    <x v="71"/>
    <x v="0"/>
    <x v="526"/>
    <x v="98"/>
    <x v="507"/>
    <x v="6"/>
    <x v="0"/>
    <x v="0"/>
    <x v="223"/>
    <x v="508"/>
    <x v="278"/>
    <x v="119"/>
    <x v="0"/>
    <x v="8"/>
    <x v="0"/>
    <x v="0"/>
    <x v="0"/>
  </r>
  <r>
    <x v="118"/>
    <x v="2"/>
    <x v="527"/>
    <x v="98"/>
    <x v="508"/>
    <x v="6"/>
    <x v="0"/>
    <x v="265"/>
    <x v="224"/>
    <x v="509"/>
    <x v="279"/>
    <x v="120"/>
    <x v="0"/>
    <x v="5"/>
    <x v="0"/>
    <x v="0"/>
    <x v="1"/>
  </r>
  <r>
    <x v="22"/>
    <x v="0"/>
    <x v="528"/>
    <x v="98"/>
    <x v="509"/>
    <x v="182"/>
    <x v="0"/>
    <x v="0"/>
    <x v="109"/>
    <x v="510"/>
    <x v="124"/>
    <x v="67"/>
    <x v="0"/>
    <x v="3"/>
    <x v="0"/>
    <x v="0"/>
    <x v="0"/>
  </r>
  <r>
    <x v="113"/>
    <x v="3"/>
    <x v="529"/>
    <x v="88"/>
    <x v="510"/>
    <x v="6"/>
    <x v="0"/>
    <x v="266"/>
    <x v="211"/>
    <x v="511"/>
    <x v="280"/>
    <x v="0"/>
    <x v="0"/>
    <x v="1"/>
    <x v="0"/>
    <x v="2"/>
    <x v="0"/>
  </r>
  <r>
    <x v="113"/>
    <x v="3"/>
    <x v="530"/>
    <x v="89"/>
    <x v="511"/>
    <x v="6"/>
    <x v="0"/>
    <x v="267"/>
    <x v="211"/>
    <x v="512"/>
    <x v="281"/>
    <x v="85"/>
    <x v="0"/>
    <x v="1"/>
    <x v="0"/>
    <x v="2"/>
    <x v="0"/>
  </r>
  <r>
    <x v="19"/>
    <x v="2"/>
    <x v="531"/>
    <x v="98"/>
    <x v="512"/>
    <x v="6"/>
    <x v="0"/>
    <x v="0"/>
    <x v="225"/>
    <x v="513"/>
    <x v="282"/>
    <x v="96"/>
    <x v="0"/>
    <x v="3"/>
    <x v="0"/>
    <x v="0"/>
    <x v="1"/>
  </r>
  <r>
    <x v="9"/>
    <x v="0"/>
    <x v="532"/>
    <x v="99"/>
    <x v="513"/>
    <x v="183"/>
    <x v="0"/>
    <x v="0"/>
    <x v="13"/>
    <x v="514"/>
    <x v="13"/>
    <x v="11"/>
    <x v="0"/>
    <x v="3"/>
    <x v="0"/>
    <x v="0"/>
    <x v="0"/>
  </r>
  <r>
    <x v="68"/>
    <x v="9"/>
    <x v="533"/>
    <x v="100"/>
    <x v="514"/>
    <x v="6"/>
    <x v="0"/>
    <x v="268"/>
    <x v="226"/>
    <x v="515"/>
    <x v="283"/>
    <x v="39"/>
    <x v="0"/>
    <x v="0"/>
    <x v="0"/>
    <x v="0"/>
    <x v="2"/>
  </r>
  <r>
    <x v="69"/>
    <x v="6"/>
    <x v="534"/>
    <x v="100"/>
    <x v="515"/>
    <x v="6"/>
    <x v="0"/>
    <x v="269"/>
    <x v="97"/>
    <x v="516"/>
    <x v="284"/>
    <x v="121"/>
    <x v="0"/>
    <x v="1"/>
    <x v="0"/>
    <x v="0"/>
    <x v="7"/>
  </r>
  <r>
    <x v="69"/>
    <x v="6"/>
    <x v="535"/>
    <x v="100"/>
    <x v="516"/>
    <x v="6"/>
    <x v="0"/>
    <x v="270"/>
    <x v="97"/>
    <x v="517"/>
    <x v="285"/>
    <x v="121"/>
    <x v="0"/>
    <x v="1"/>
    <x v="0"/>
    <x v="0"/>
    <x v="7"/>
  </r>
  <r>
    <x v="6"/>
    <x v="0"/>
    <x v="536"/>
    <x v="100"/>
    <x v="517"/>
    <x v="6"/>
    <x v="0"/>
    <x v="0"/>
    <x v="227"/>
    <x v="518"/>
    <x v="286"/>
    <x v="67"/>
    <x v="0"/>
    <x v="3"/>
    <x v="0"/>
    <x v="0"/>
    <x v="0"/>
  </r>
  <r>
    <x v="6"/>
    <x v="0"/>
    <x v="537"/>
    <x v="100"/>
    <x v="518"/>
    <x v="184"/>
    <x v="93"/>
    <x v="0"/>
    <x v="178"/>
    <x v="519"/>
    <x v="213"/>
    <x v="101"/>
    <x v="0"/>
    <x v="7"/>
    <x v="0"/>
    <x v="0"/>
    <x v="0"/>
  </r>
  <r>
    <x v="48"/>
    <x v="6"/>
    <x v="538"/>
    <x v="100"/>
    <x v="519"/>
    <x v="185"/>
    <x v="0"/>
    <x v="271"/>
    <x v="228"/>
    <x v="520"/>
    <x v="287"/>
    <x v="67"/>
    <x v="0"/>
    <x v="3"/>
    <x v="0"/>
    <x v="0"/>
    <x v="5"/>
  </r>
  <r>
    <x v="113"/>
    <x v="3"/>
    <x v="539"/>
    <x v="97"/>
    <x v="520"/>
    <x v="6"/>
    <x v="0"/>
    <x v="272"/>
    <x v="211"/>
    <x v="521"/>
    <x v="288"/>
    <x v="113"/>
    <x v="0"/>
    <x v="1"/>
    <x v="0"/>
    <x v="2"/>
    <x v="0"/>
  </r>
  <r>
    <x v="27"/>
    <x v="0"/>
    <x v="540"/>
    <x v="32"/>
    <x v="521"/>
    <x v="6"/>
    <x v="0"/>
    <x v="0"/>
    <x v="229"/>
    <x v="522"/>
    <x v="289"/>
    <x v="98"/>
    <x v="0"/>
    <x v="6"/>
    <x v="0"/>
    <x v="0"/>
    <x v="0"/>
  </r>
  <r>
    <x v="57"/>
    <x v="6"/>
    <x v="541"/>
    <x v="32"/>
    <x v="522"/>
    <x v="6"/>
    <x v="0"/>
    <x v="273"/>
    <x v="74"/>
    <x v="523"/>
    <x v="290"/>
    <x v="9"/>
    <x v="0"/>
    <x v="1"/>
    <x v="0"/>
    <x v="0"/>
    <x v="7"/>
  </r>
  <r>
    <x v="119"/>
    <x v="5"/>
    <x v="542"/>
    <x v="32"/>
    <x v="523"/>
    <x v="186"/>
    <x v="94"/>
    <x v="0"/>
    <x v="230"/>
    <x v="524"/>
    <x v="291"/>
    <x v="122"/>
    <x v="0"/>
    <x v="1"/>
    <x v="0"/>
    <x v="0"/>
    <x v="0"/>
  </r>
  <r>
    <x v="119"/>
    <x v="5"/>
    <x v="543"/>
    <x v="32"/>
    <x v="524"/>
    <x v="187"/>
    <x v="95"/>
    <x v="274"/>
    <x v="231"/>
    <x v="525"/>
    <x v="292"/>
    <x v="98"/>
    <x v="0"/>
    <x v="1"/>
    <x v="0"/>
    <x v="0"/>
    <x v="0"/>
  </r>
  <r>
    <x v="100"/>
    <x v="6"/>
    <x v="544"/>
    <x v="32"/>
    <x v="525"/>
    <x v="6"/>
    <x v="0"/>
    <x v="275"/>
    <x v="232"/>
    <x v="526"/>
    <x v="293"/>
    <x v="116"/>
    <x v="0"/>
    <x v="6"/>
    <x v="0"/>
    <x v="0"/>
    <x v="7"/>
  </r>
  <r>
    <x v="1"/>
    <x v="0"/>
    <x v="545"/>
    <x v="32"/>
    <x v="526"/>
    <x v="188"/>
    <x v="0"/>
    <x v="0"/>
    <x v="233"/>
    <x v="527"/>
    <x v="294"/>
    <x v="87"/>
    <x v="0"/>
    <x v="3"/>
    <x v="0"/>
    <x v="0"/>
    <x v="0"/>
  </r>
  <r>
    <x v="1"/>
    <x v="0"/>
    <x v="546"/>
    <x v="32"/>
    <x v="527"/>
    <x v="189"/>
    <x v="0"/>
    <x v="0"/>
    <x v="233"/>
    <x v="528"/>
    <x v="294"/>
    <x v="87"/>
    <x v="0"/>
    <x v="3"/>
    <x v="0"/>
    <x v="0"/>
    <x v="0"/>
  </r>
  <r>
    <x v="55"/>
    <x v="0"/>
    <x v="547"/>
    <x v="32"/>
    <x v="528"/>
    <x v="190"/>
    <x v="0"/>
    <x v="0"/>
    <x v="234"/>
    <x v="529"/>
    <x v="295"/>
    <x v="71"/>
    <x v="0"/>
    <x v="0"/>
    <x v="0"/>
    <x v="0"/>
    <x v="0"/>
  </r>
  <r>
    <x v="60"/>
    <x v="6"/>
    <x v="548"/>
    <x v="32"/>
    <x v="529"/>
    <x v="6"/>
    <x v="0"/>
    <x v="276"/>
    <x v="235"/>
    <x v="530"/>
    <x v="296"/>
    <x v="50"/>
    <x v="0"/>
    <x v="6"/>
    <x v="0"/>
    <x v="0"/>
    <x v="6"/>
  </r>
  <r>
    <x v="61"/>
    <x v="6"/>
    <x v="549"/>
    <x v="32"/>
    <x v="530"/>
    <x v="6"/>
    <x v="0"/>
    <x v="0"/>
    <x v="236"/>
    <x v="531"/>
    <x v="297"/>
    <x v="123"/>
    <x v="0"/>
    <x v="7"/>
    <x v="0"/>
    <x v="0"/>
    <x v="0"/>
  </r>
  <r>
    <x v="35"/>
    <x v="0"/>
    <x v="550"/>
    <x v="32"/>
    <x v="531"/>
    <x v="191"/>
    <x v="0"/>
    <x v="0"/>
    <x v="47"/>
    <x v="532"/>
    <x v="47"/>
    <x v="27"/>
    <x v="0"/>
    <x v="3"/>
    <x v="0"/>
    <x v="0"/>
    <x v="0"/>
  </r>
  <r>
    <x v="35"/>
    <x v="0"/>
    <x v="551"/>
    <x v="32"/>
    <x v="532"/>
    <x v="192"/>
    <x v="0"/>
    <x v="0"/>
    <x v="47"/>
    <x v="533"/>
    <x v="47"/>
    <x v="27"/>
    <x v="0"/>
    <x v="3"/>
    <x v="0"/>
    <x v="0"/>
    <x v="0"/>
  </r>
  <r>
    <x v="7"/>
    <x v="0"/>
    <x v="552"/>
    <x v="32"/>
    <x v="533"/>
    <x v="6"/>
    <x v="0"/>
    <x v="0"/>
    <x v="237"/>
    <x v="534"/>
    <x v="298"/>
    <x v="21"/>
    <x v="0"/>
    <x v="5"/>
    <x v="0"/>
    <x v="0"/>
    <x v="0"/>
  </r>
  <r>
    <x v="7"/>
    <x v="0"/>
    <x v="553"/>
    <x v="32"/>
    <x v="534"/>
    <x v="193"/>
    <x v="96"/>
    <x v="0"/>
    <x v="237"/>
    <x v="535"/>
    <x v="298"/>
    <x v="21"/>
    <x v="0"/>
    <x v="5"/>
    <x v="0"/>
    <x v="0"/>
    <x v="0"/>
  </r>
  <r>
    <x v="7"/>
    <x v="0"/>
    <x v="554"/>
    <x v="32"/>
    <x v="535"/>
    <x v="194"/>
    <x v="97"/>
    <x v="0"/>
    <x v="237"/>
    <x v="536"/>
    <x v="298"/>
    <x v="21"/>
    <x v="0"/>
    <x v="5"/>
    <x v="0"/>
    <x v="0"/>
    <x v="0"/>
  </r>
  <r>
    <x v="7"/>
    <x v="0"/>
    <x v="555"/>
    <x v="32"/>
    <x v="536"/>
    <x v="195"/>
    <x v="98"/>
    <x v="0"/>
    <x v="237"/>
    <x v="537"/>
    <x v="298"/>
    <x v="21"/>
    <x v="0"/>
    <x v="5"/>
    <x v="0"/>
    <x v="0"/>
    <x v="0"/>
  </r>
  <r>
    <x v="102"/>
    <x v="0"/>
    <x v="556"/>
    <x v="32"/>
    <x v="537"/>
    <x v="75"/>
    <x v="0"/>
    <x v="0"/>
    <x v="220"/>
    <x v="538"/>
    <x v="273"/>
    <x v="100"/>
    <x v="0"/>
    <x v="7"/>
    <x v="0"/>
    <x v="0"/>
    <x v="0"/>
  </r>
  <r>
    <x v="102"/>
    <x v="0"/>
    <x v="557"/>
    <x v="32"/>
    <x v="538"/>
    <x v="6"/>
    <x v="0"/>
    <x v="0"/>
    <x v="220"/>
    <x v="539"/>
    <x v="273"/>
    <x v="100"/>
    <x v="0"/>
    <x v="7"/>
    <x v="0"/>
    <x v="0"/>
    <x v="0"/>
  </r>
  <r>
    <x v="102"/>
    <x v="0"/>
    <x v="558"/>
    <x v="32"/>
    <x v="539"/>
    <x v="6"/>
    <x v="0"/>
    <x v="0"/>
    <x v="220"/>
    <x v="540"/>
    <x v="273"/>
    <x v="100"/>
    <x v="0"/>
    <x v="7"/>
    <x v="0"/>
    <x v="0"/>
    <x v="0"/>
  </r>
  <r>
    <x v="74"/>
    <x v="9"/>
    <x v="559"/>
    <x v="32"/>
    <x v="540"/>
    <x v="6"/>
    <x v="0"/>
    <x v="277"/>
    <x v="189"/>
    <x v="541"/>
    <x v="227"/>
    <x v="52"/>
    <x v="0"/>
    <x v="6"/>
    <x v="0"/>
    <x v="0"/>
    <x v="2"/>
  </r>
  <r>
    <x v="32"/>
    <x v="2"/>
    <x v="560"/>
    <x v="32"/>
    <x v="541"/>
    <x v="6"/>
    <x v="0"/>
    <x v="278"/>
    <x v="238"/>
    <x v="542"/>
    <x v="299"/>
    <x v="82"/>
    <x v="0"/>
    <x v="0"/>
    <x v="0"/>
    <x v="0"/>
    <x v="4"/>
  </r>
  <r>
    <x v="32"/>
    <x v="2"/>
    <x v="561"/>
    <x v="32"/>
    <x v="542"/>
    <x v="6"/>
    <x v="0"/>
    <x v="279"/>
    <x v="238"/>
    <x v="543"/>
    <x v="299"/>
    <x v="82"/>
    <x v="0"/>
    <x v="0"/>
    <x v="0"/>
    <x v="0"/>
    <x v="4"/>
  </r>
  <r>
    <x v="44"/>
    <x v="2"/>
    <x v="562"/>
    <x v="32"/>
    <x v="543"/>
    <x v="6"/>
    <x v="0"/>
    <x v="280"/>
    <x v="239"/>
    <x v="544"/>
    <x v="300"/>
    <x v="74"/>
    <x v="0"/>
    <x v="7"/>
    <x v="0"/>
    <x v="0"/>
    <x v="4"/>
  </r>
  <r>
    <x v="3"/>
    <x v="0"/>
    <x v="563"/>
    <x v="32"/>
    <x v="544"/>
    <x v="196"/>
    <x v="0"/>
    <x v="0"/>
    <x v="240"/>
    <x v="545"/>
    <x v="301"/>
    <x v="116"/>
    <x v="0"/>
    <x v="6"/>
    <x v="0"/>
    <x v="0"/>
    <x v="0"/>
  </r>
  <r>
    <x v="85"/>
    <x v="4"/>
    <x v="564"/>
    <x v="32"/>
    <x v="545"/>
    <x v="6"/>
    <x v="0"/>
    <x v="281"/>
    <x v="241"/>
    <x v="546"/>
    <x v="302"/>
    <x v="124"/>
    <x v="0"/>
    <x v="9"/>
    <x v="1"/>
    <x v="0"/>
    <x v="3"/>
  </r>
  <r>
    <x v="108"/>
    <x v="6"/>
    <x v="565"/>
    <x v="32"/>
    <x v="546"/>
    <x v="6"/>
    <x v="0"/>
    <x v="282"/>
    <x v="222"/>
    <x v="547"/>
    <x v="275"/>
    <x v="74"/>
    <x v="0"/>
    <x v="7"/>
    <x v="0"/>
    <x v="0"/>
    <x v="13"/>
  </r>
  <r>
    <x v="113"/>
    <x v="3"/>
    <x v="566"/>
    <x v="97"/>
    <x v="547"/>
    <x v="6"/>
    <x v="0"/>
    <x v="283"/>
    <x v="211"/>
    <x v="548"/>
    <x v="303"/>
    <x v="113"/>
    <x v="0"/>
    <x v="1"/>
    <x v="0"/>
    <x v="2"/>
    <x v="0"/>
  </r>
  <r>
    <x v="25"/>
    <x v="0"/>
    <x v="567"/>
    <x v="101"/>
    <x v="548"/>
    <x v="197"/>
    <x v="0"/>
    <x v="0"/>
    <x v="242"/>
    <x v="549"/>
    <x v="304"/>
    <x v="64"/>
    <x v="0"/>
    <x v="5"/>
    <x v="0"/>
    <x v="0"/>
    <x v="0"/>
  </r>
  <r>
    <x v="69"/>
    <x v="6"/>
    <x v="568"/>
    <x v="101"/>
    <x v="549"/>
    <x v="6"/>
    <x v="0"/>
    <x v="284"/>
    <x v="243"/>
    <x v="550"/>
    <x v="305"/>
    <x v="37"/>
    <x v="0"/>
    <x v="0"/>
    <x v="0"/>
    <x v="0"/>
    <x v="7"/>
  </r>
  <r>
    <x v="21"/>
    <x v="0"/>
    <x v="569"/>
    <x v="101"/>
    <x v="550"/>
    <x v="198"/>
    <x v="0"/>
    <x v="0"/>
    <x v="244"/>
    <x v="551"/>
    <x v="306"/>
    <x v="71"/>
    <x v="0"/>
    <x v="0"/>
    <x v="0"/>
    <x v="0"/>
    <x v="0"/>
  </r>
  <r>
    <x v="113"/>
    <x v="3"/>
    <x v="570"/>
    <x v="98"/>
    <x v="551"/>
    <x v="6"/>
    <x v="0"/>
    <x v="285"/>
    <x v="211"/>
    <x v="552"/>
    <x v="307"/>
    <x v="53"/>
    <x v="0"/>
    <x v="1"/>
    <x v="0"/>
    <x v="2"/>
    <x v="0"/>
  </r>
  <r>
    <x v="26"/>
    <x v="0"/>
    <x v="571"/>
    <x v="101"/>
    <x v="552"/>
    <x v="6"/>
    <x v="0"/>
    <x v="0"/>
    <x v="245"/>
    <x v="553"/>
    <x v="308"/>
    <x v="87"/>
    <x v="0"/>
    <x v="3"/>
    <x v="0"/>
    <x v="0"/>
    <x v="0"/>
  </r>
  <r>
    <x v="80"/>
    <x v="4"/>
    <x v="572"/>
    <x v="101"/>
    <x v="553"/>
    <x v="6"/>
    <x v="0"/>
    <x v="286"/>
    <x v="246"/>
    <x v="554"/>
    <x v="309"/>
    <x v="118"/>
    <x v="0"/>
    <x v="6"/>
    <x v="1"/>
    <x v="0"/>
    <x v="11"/>
  </r>
  <r>
    <x v="80"/>
    <x v="4"/>
    <x v="573"/>
    <x v="101"/>
    <x v="554"/>
    <x v="6"/>
    <x v="0"/>
    <x v="287"/>
    <x v="246"/>
    <x v="555"/>
    <x v="309"/>
    <x v="118"/>
    <x v="0"/>
    <x v="6"/>
    <x v="1"/>
    <x v="0"/>
    <x v="11"/>
  </r>
  <r>
    <x v="39"/>
    <x v="0"/>
    <x v="574"/>
    <x v="101"/>
    <x v="555"/>
    <x v="199"/>
    <x v="0"/>
    <x v="0"/>
    <x v="247"/>
    <x v="556"/>
    <x v="310"/>
    <x v="125"/>
    <x v="0"/>
    <x v="3"/>
    <x v="0"/>
    <x v="0"/>
    <x v="0"/>
  </r>
  <r>
    <x v="19"/>
    <x v="2"/>
    <x v="575"/>
    <x v="101"/>
    <x v="556"/>
    <x v="200"/>
    <x v="0"/>
    <x v="0"/>
    <x v="248"/>
    <x v="557"/>
    <x v="311"/>
    <x v="126"/>
    <x v="0"/>
    <x v="6"/>
    <x v="0"/>
    <x v="0"/>
    <x v="1"/>
  </r>
  <r>
    <x v="19"/>
    <x v="2"/>
    <x v="576"/>
    <x v="101"/>
    <x v="557"/>
    <x v="6"/>
    <x v="0"/>
    <x v="0"/>
    <x v="248"/>
    <x v="558"/>
    <x v="311"/>
    <x v="126"/>
    <x v="0"/>
    <x v="6"/>
    <x v="0"/>
    <x v="0"/>
    <x v="1"/>
  </r>
  <r>
    <x v="90"/>
    <x v="2"/>
    <x v="577"/>
    <x v="101"/>
    <x v="558"/>
    <x v="6"/>
    <x v="0"/>
    <x v="288"/>
    <x v="249"/>
    <x v="559"/>
    <x v="312"/>
    <x v="127"/>
    <x v="0"/>
    <x v="7"/>
    <x v="0"/>
    <x v="0"/>
    <x v="1"/>
  </r>
  <r>
    <x v="48"/>
    <x v="6"/>
    <x v="578"/>
    <x v="101"/>
    <x v="559"/>
    <x v="201"/>
    <x v="0"/>
    <x v="0"/>
    <x v="228"/>
    <x v="560"/>
    <x v="287"/>
    <x v="67"/>
    <x v="0"/>
    <x v="3"/>
    <x v="0"/>
    <x v="0"/>
    <x v="0"/>
  </r>
  <r>
    <x v="58"/>
    <x v="7"/>
    <x v="579"/>
    <x v="102"/>
    <x v="560"/>
    <x v="6"/>
    <x v="0"/>
    <x v="289"/>
    <x v="75"/>
    <x v="561"/>
    <x v="87"/>
    <x v="37"/>
    <x v="0"/>
    <x v="0"/>
    <x v="0"/>
    <x v="0"/>
    <x v="2"/>
  </r>
  <r>
    <x v="113"/>
    <x v="3"/>
    <x v="580"/>
    <x v="102"/>
    <x v="561"/>
    <x v="6"/>
    <x v="0"/>
    <x v="290"/>
    <x v="211"/>
    <x v="562"/>
    <x v="313"/>
    <x v="9"/>
    <x v="0"/>
    <x v="1"/>
    <x v="0"/>
    <x v="2"/>
    <x v="0"/>
  </r>
  <r>
    <x v="113"/>
    <x v="3"/>
    <x v="581"/>
    <x v="102"/>
    <x v="562"/>
    <x v="6"/>
    <x v="0"/>
    <x v="291"/>
    <x v="211"/>
    <x v="563"/>
    <x v="314"/>
    <x v="9"/>
    <x v="0"/>
    <x v="1"/>
    <x v="0"/>
    <x v="2"/>
    <x v="0"/>
  </r>
  <r>
    <x v="113"/>
    <x v="3"/>
    <x v="582"/>
    <x v="102"/>
    <x v="563"/>
    <x v="6"/>
    <x v="0"/>
    <x v="292"/>
    <x v="211"/>
    <x v="564"/>
    <x v="315"/>
    <x v="9"/>
    <x v="0"/>
    <x v="1"/>
    <x v="0"/>
    <x v="2"/>
    <x v="0"/>
  </r>
  <r>
    <x v="40"/>
    <x v="2"/>
    <x v="583"/>
    <x v="102"/>
    <x v="564"/>
    <x v="6"/>
    <x v="0"/>
    <x v="293"/>
    <x v="250"/>
    <x v="565"/>
    <x v="316"/>
    <x v="128"/>
    <x v="0"/>
    <x v="7"/>
    <x v="0"/>
    <x v="0"/>
    <x v="1"/>
  </r>
  <r>
    <x v="41"/>
    <x v="2"/>
    <x v="584"/>
    <x v="102"/>
    <x v="565"/>
    <x v="6"/>
    <x v="0"/>
    <x v="0"/>
    <x v="251"/>
    <x v="566"/>
    <x v="317"/>
    <x v="96"/>
    <x v="0"/>
    <x v="7"/>
    <x v="0"/>
    <x v="0"/>
    <x v="0"/>
  </r>
  <r>
    <x v="41"/>
    <x v="2"/>
    <x v="585"/>
    <x v="102"/>
    <x v="566"/>
    <x v="6"/>
    <x v="0"/>
    <x v="0"/>
    <x v="251"/>
    <x v="567"/>
    <x v="317"/>
    <x v="96"/>
    <x v="0"/>
    <x v="7"/>
    <x v="0"/>
    <x v="0"/>
    <x v="0"/>
  </r>
  <r>
    <x v="41"/>
    <x v="2"/>
    <x v="586"/>
    <x v="102"/>
    <x v="567"/>
    <x v="6"/>
    <x v="0"/>
    <x v="0"/>
    <x v="251"/>
    <x v="568"/>
    <x v="317"/>
    <x v="96"/>
    <x v="0"/>
    <x v="7"/>
    <x v="0"/>
    <x v="0"/>
    <x v="0"/>
  </r>
  <r>
    <x v="43"/>
    <x v="2"/>
    <x v="587"/>
    <x v="102"/>
    <x v="568"/>
    <x v="6"/>
    <x v="0"/>
    <x v="294"/>
    <x v="252"/>
    <x v="569"/>
    <x v="318"/>
    <x v="67"/>
    <x v="0"/>
    <x v="3"/>
    <x v="0"/>
    <x v="0"/>
    <x v="1"/>
  </r>
  <r>
    <x v="43"/>
    <x v="2"/>
    <x v="588"/>
    <x v="102"/>
    <x v="47"/>
    <x v="6"/>
    <x v="0"/>
    <x v="5"/>
    <x v="252"/>
    <x v="47"/>
    <x v="318"/>
    <x v="67"/>
    <x v="0"/>
    <x v="3"/>
    <x v="0"/>
    <x v="0"/>
    <x v="1"/>
  </r>
  <r>
    <x v="120"/>
    <x v="2"/>
    <x v="589"/>
    <x v="102"/>
    <x v="569"/>
    <x v="6"/>
    <x v="0"/>
    <x v="295"/>
    <x v="253"/>
    <x v="570"/>
    <x v="319"/>
    <x v="96"/>
    <x v="0"/>
    <x v="6"/>
    <x v="1"/>
    <x v="0"/>
    <x v="4"/>
  </r>
  <r>
    <x v="63"/>
    <x v="6"/>
    <x v="590"/>
    <x v="102"/>
    <x v="570"/>
    <x v="6"/>
    <x v="0"/>
    <x v="0"/>
    <x v="254"/>
    <x v="571"/>
    <x v="320"/>
    <x v="129"/>
    <x v="0"/>
    <x v="6"/>
    <x v="0"/>
    <x v="0"/>
    <x v="0"/>
  </r>
  <r>
    <x v="3"/>
    <x v="0"/>
    <x v="591"/>
    <x v="102"/>
    <x v="571"/>
    <x v="202"/>
    <x v="0"/>
    <x v="0"/>
    <x v="240"/>
    <x v="572"/>
    <x v="301"/>
    <x v="116"/>
    <x v="0"/>
    <x v="6"/>
    <x v="0"/>
    <x v="0"/>
    <x v="0"/>
  </r>
  <r>
    <x v="46"/>
    <x v="4"/>
    <x v="592"/>
    <x v="102"/>
    <x v="572"/>
    <x v="6"/>
    <x v="0"/>
    <x v="296"/>
    <x v="255"/>
    <x v="573"/>
    <x v="321"/>
    <x v="130"/>
    <x v="0"/>
    <x v="6"/>
    <x v="1"/>
    <x v="0"/>
    <x v="3"/>
  </r>
  <r>
    <x v="113"/>
    <x v="3"/>
    <x v="593"/>
    <x v="103"/>
    <x v="573"/>
    <x v="6"/>
    <x v="0"/>
    <x v="297"/>
    <x v="211"/>
    <x v="574"/>
    <x v="322"/>
    <x v="131"/>
    <x v="0"/>
    <x v="1"/>
    <x v="0"/>
    <x v="2"/>
    <x v="0"/>
  </r>
  <r>
    <x v="58"/>
    <x v="7"/>
    <x v="594"/>
    <x v="104"/>
    <x v="574"/>
    <x v="203"/>
    <x v="99"/>
    <x v="298"/>
    <x v="256"/>
    <x v="575"/>
    <x v="323"/>
    <x v="92"/>
    <x v="0"/>
    <x v="5"/>
    <x v="0"/>
    <x v="0"/>
    <x v="2"/>
  </r>
  <r>
    <x v="21"/>
    <x v="0"/>
    <x v="595"/>
    <x v="104"/>
    <x v="575"/>
    <x v="6"/>
    <x v="0"/>
    <x v="0"/>
    <x v="257"/>
    <x v="576"/>
    <x v="324"/>
    <x v="68"/>
    <x v="0"/>
    <x v="5"/>
    <x v="0"/>
    <x v="0"/>
    <x v="0"/>
  </r>
  <r>
    <x v="95"/>
    <x v="4"/>
    <x v="596"/>
    <x v="104"/>
    <x v="576"/>
    <x v="6"/>
    <x v="0"/>
    <x v="299"/>
    <x v="258"/>
    <x v="577"/>
    <x v="325"/>
    <x v="127"/>
    <x v="0"/>
    <x v="7"/>
    <x v="1"/>
    <x v="0"/>
    <x v="11"/>
  </r>
  <r>
    <x v="121"/>
    <x v="6"/>
    <x v="597"/>
    <x v="104"/>
    <x v="577"/>
    <x v="204"/>
    <x v="100"/>
    <x v="0"/>
    <x v="259"/>
    <x v="578"/>
    <x v="326"/>
    <x v="37"/>
    <x v="0"/>
    <x v="0"/>
    <x v="0"/>
    <x v="0"/>
    <x v="0"/>
  </r>
  <r>
    <x v="8"/>
    <x v="2"/>
    <x v="598"/>
    <x v="104"/>
    <x v="578"/>
    <x v="205"/>
    <x v="101"/>
    <x v="0"/>
    <x v="260"/>
    <x v="579"/>
    <x v="327"/>
    <x v="118"/>
    <x v="0"/>
    <x v="7"/>
    <x v="0"/>
    <x v="0"/>
    <x v="0"/>
  </r>
  <r>
    <x v="5"/>
    <x v="0"/>
    <x v="599"/>
    <x v="104"/>
    <x v="579"/>
    <x v="6"/>
    <x v="0"/>
    <x v="0"/>
    <x v="261"/>
    <x v="580"/>
    <x v="328"/>
    <x v="62"/>
    <x v="0"/>
    <x v="6"/>
    <x v="0"/>
    <x v="0"/>
    <x v="0"/>
  </r>
  <r>
    <x v="113"/>
    <x v="3"/>
    <x v="600"/>
    <x v="105"/>
    <x v="580"/>
    <x v="6"/>
    <x v="0"/>
    <x v="300"/>
    <x v="211"/>
    <x v="581"/>
    <x v="329"/>
    <x v="37"/>
    <x v="0"/>
    <x v="1"/>
    <x v="0"/>
    <x v="2"/>
    <x v="0"/>
  </r>
  <r>
    <x v="79"/>
    <x v="4"/>
    <x v="601"/>
    <x v="104"/>
    <x v="581"/>
    <x v="206"/>
    <x v="0"/>
    <x v="301"/>
    <x v="262"/>
    <x v="582"/>
    <x v="330"/>
    <x v="126"/>
    <x v="0"/>
    <x v="1"/>
    <x v="1"/>
    <x v="0"/>
    <x v="11"/>
  </r>
  <r>
    <x v="90"/>
    <x v="2"/>
    <x v="602"/>
    <x v="104"/>
    <x v="582"/>
    <x v="207"/>
    <x v="102"/>
    <x v="302"/>
    <x v="249"/>
    <x v="583"/>
    <x v="312"/>
    <x v="127"/>
    <x v="0"/>
    <x v="7"/>
    <x v="0"/>
    <x v="0"/>
    <x v="1"/>
  </r>
  <r>
    <x v="69"/>
    <x v="6"/>
    <x v="603"/>
    <x v="103"/>
    <x v="583"/>
    <x v="6"/>
    <x v="0"/>
    <x v="303"/>
    <x v="263"/>
    <x v="584"/>
    <x v="331"/>
    <x v="37"/>
    <x v="0"/>
    <x v="0"/>
    <x v="0"/>
    <x v="0"/>
    <x v="7"/>
  </r>
  <r>
    <x v="113"/>
    <x v="3"/>
    <x v="604"/>
    <x v="106"/>
    <x v="584"/>
    <x v="6"/>
    <x v="0"/>
    <x v="304"/>
    <x v="211"/>
    <x v="585"/>
    <x v="332"/>
    <x v="39"/>
    <x v="0"/>
    <x v="1"/>
    <x v="0"/>
    <x v="2"/>
    <x v="0"/>
  </r>
  <r>
    <x v="6"/>
    <x v="0"/>
    <x v="605"/>
    <x v="103"/>
    <x v="585"/>
    <x v="208"/>
    <x v="103"/>
    <x v="0"/>
    <x v="178"/>
    <x v="586"/>
    <x v="213"/>
    <x v="101"/>
    <x v="0"/>
    <x v="7"/>
    <x v="0"/>
    <x v="0"/>
    <x v="0"/>
  </r>
  <r>
    <x v="122"/>
    <x v="6"/>
    <x v="606"/>
    <x v="103"/>
    <x v="586"/>
    <x v="6"/>
    <x v="0"/>
    <x v="0"/>
    <x v="264"/>
    <x v="587"/>
    <x v="333"/>
    <x v="132"/>
    <x v="0"/>
    <x v="3"/>
    <x v="0"/>
    <x v="0"/>
    <x v="0"/>
  </r>
  <r>
    <x v="11"/>
    <x v="2"/>
    <x v="607"/>
    <x v="107"/>
    <x v="587"/>
    <x v="6"/>
    <x v="0"/>
    <x v="0"/>
    <x v="265"/>
    <x v="588"/>
    <x v="334"/>
    <x v="21"/>
    <x v="0"/>
    <x v="5"/>
    <x v="0"/>
    <x v="0"/>
    <x v="0"/>
  </r>
  <r>
    <x v="11"/>
    <x v="2"/>
    <x v="608"/>
    <x v="107"/>
    <x v="588"/>
    <x v="6"/>
    <x v="0"/>
    <x v="0"/>
    <x v="265"/>
    <x v="589"/>
    <x v="334"/>
    <x v="21"/>
    <x v="0"/>
    <x v="5"/>
    <x v="0"/>
    <x v="0"/>
    <x v="0"/>
  </r>
  <r>
    <x v="11"/>
    <x v="2"/>
    <x v="609"/>
    <x v="107"/>
    <x v="589"/>
    <x v="6"/>
    <x v="0"/>
    <x v="0"/>
    <x v="265"/>
    <x v="590"/>
    <x v="334"/>
    <x v="21"/>
    <x v="0"/>
    <x v="5"/>
    <x v="0"/>
    <x v="0"/>
    <x v="0"/>
  </r>
  <r>
    <x v="46"/>
    <x v="4"/>
    <x v="610"/>
    <x v="107"/>
    <x v="590"/>
    <x v="6"/>
    <x v="0"/>
    <x v="305"/>
    <x v="266"/>
    <x v="591"/>
    <x v="335"/>
    <x v="96"/>
    <x v="0"/>
    <x v="6"/>
    <x v="1"/>
    <x v="0"/>
    <x v="3"/>
  </r>
  <r>
    <x v="25"/>
    <x v="0"/>
    <x v="611"/>
    <x v="108"/>
    <x v="591"/>
    <x v="6"/>
    <x v="0"/>
    <x v="0"/>
    <x v="242"/>
    <x v="592"/>
    <x v="304"/>
    <x v="64"/>
    <x v="0"/>
    <x v="5"/>
    <x v="0"/>
    <x v="0"/>
    <x v="0"/>
  </r>
  <r>
    <x v="57"/>
    <x v="6"/>
    <x v="612"/>
    <x v="108"/>
    <x v="592"/>
    <x v="6"/>
    <x v="0"/>
    <x v="306"/>
    <x v="74"/>
    <x v="593"/>
    <x v="336"/>
    <x v="39"/>
    <x v="0"/>
    <x v="1"/>
    <x v="0"/>
    <x v="0"/>
    <x v="7"/>
  </r>
  <r>
    <x v="113"/>
    <x v="3"/>
    <x v="613"/>
    <x v="106"/>
    <x v="593"/>
    <x v="6"/>
    <x v="0"/>
    <x v="307"/>
    <x v="211"/>
    <x v="594"/>
    <x v="337"/>
    <x v="39"/>
    <x v="0"/>
    <x v="1"/>
    <x v="0"/>
    <x v="2"/>
    <x v="0"/>
  </r>
  <r>
    <x v="26"/>
    <x v="0"/>
    <x v="614"/>
    <x v="108"/>
    <x v="594"/>
    <x v="6"/>
    <x v="0"/>
    <x v="0"/>
    <x v="267"/>
    <x v="595"/>
    <x v="338"/>
    <x v="133"/>
    <x v="0"/>
    <x v="9"/>
    <x v="0"/>
    <x v="0"/>
    <x v="0"/>
  </r>
  <r>
    <x v="26"/>
    <x v="0"/>
    <x v="615"/>
    <x v="108"/>
    <x v="595"/>
    <x v="6"/>
    <x v="0"/>
    <x v="0"/>
    <x v="268"/>
    <x v="596"/>
    <x v="339"/>
    <x v="134"/>
    <x v="0"/>
    <x v="6"/>
    <x v="0"/>
    <x v="0"/>
    <x v="0"/>
  </r>
  <r>
    <x v="98"/>
    <x v="7"/>
    <x v="616"/>
    <x v="108"/>
    <x v="596"/>
    <x v="6"/>
    <x v="0"/>
    <x v="308"/>
    <x v="148"/>
    <x v="597"/>
    <x v="270"/>
    <x v="31"/>
    <x v="0"/>
    <x v="1"/>
    <x v="0"/>
    <x v="0"/>
    <x v="2"/>
  </r>
  <r>
    <x v="98"/>
    <x v="7"/>
    <x v="617"/>
    <x v="108"/>
    <x v="597"/>
    <x v="6"/>
    <x v="0"/>
    <x v="309"/>
    <x v="148"/>
    <x v="598"/>
    <x v="270"/>
    <x v="31"/>
    <x v="0"/>
    <x v="1"/>
    <x v="0"/>
    <x v="0"/>
    <x v="2"/>
  </r>
  <r>
    <x v="22"/>
    <x v="0"/>
    <x v="618"/>
    <x v="108"/>
    <x v="598"/>
    <x v="6"/>
    <x v="0"/>
    <x v="0"/>
    <x v="109"/>
    <x v="599"/>
    <x v="124"/>
    <x v="67"/>
    <x v="0"/>
    <x v="3"/>
    <x v="0"/>
    <x v="0"/>
    <x v="0"/>
  </r>
  <r>
    <x v="22"/>
    <x v="0"/>
    <x v="619"/>
    <x v="108"/>
    <x v="599"/>
    <x v="209"/>
    <x v="0"/>
    <x v="0"/>
    <x v="109"/>
    <x v="600"/>
    <x v="124"/>
    <x v="67"/>
    <x v="0"/>
    <x v="3"/>
    <x v="0"/>
    <x v="0"/>
    <x v="0"/>
  </r>
  <r>
    <x v="108"/>
    <x v="6"/>
    <x v="620"/>
    <x v="108"/>
    <x v="600"/>
    <x v="6"/>
    <x v="0"/>
    <x v="310"/>
    <x v="191"/>
    <x v="601"/>
    <x v="231"/>
    <x v="95"/>
    <x v="0"/>
    <x v="0"/>
    <x v="0"/>
    <x v="0"/>
    <x v="13"/>
  </r>
  <r>
    <x v="46"/>
    <x v="4"/>
    <x v="621"/>
    <x v="108"/>
    <x v="601"/>
    <x v="6"/>
    <x v="0"/>
    <x v="311"/>
    <x v="266"/>
    <x v="602"/>
    <x v="335"/>
    <x v="96"/>
    <x v="0"/>
    <x v="6"/>
    <x v="1"/>
    <x v="0"/>
    <x v="3"/>
  </r>
  <r>
    <x v="25"/>
    <x v="0"/>
    <x v="622"/>
    <x v="105"/>
    <x v="602"/>
    <x v="6"/>
    <x v="0"/>
    <x v="0"/>
    <x v="242"/>
    <x v="603"/>
    <x v="304"/>
    <x v="64"/>
    <x v="0"/>
    <x v="5"/>
    <x v="0"/>
    <x v="0"/>
    <x v="0"/>
  </r>
  <r>
    <x v="69"/>
    <x v="6"/>
    <x v="623"/>
    <x v="105"/>
    <x v="603"/>
    <x v="6"/>
    <x v="0"/>
    <x v="312"/>
    <x v="263"/>
    <x v="604"/>
    <x v="331"/>
    <x v="37"/>
    <x v="0"/>
    <x v="0"/>
    <x v="0"/>
    <x v="0"/>
    <x v="7"/>
  </r>
  <r>
    <x v="113"/>
    <x v="3"/>
    <x v="624"/>
    <x v="106"/>
    <x v="604"/>
    <x v="6"/>
    <x v="0"/>
    <x v="313"/>
    <x v="211"/>
    <x v="605"/>
    <x v="340"/>
    <x v="39"/>
    <x v="0"/>
    <x v="1"/>
    <x v="0"/>
    <x v="2"/>
    <x v="0"/>
  </r>
  <r>
    <x v="100"/>
    <x v="6"/>
    <x v="625"/>
    <x v="105"/>
    <x v="605"/>
    <x v="6"/>
    <x v="0"/>
    <x v="314"/>
    <x v="232"/>
    <x v="606"/>
    <x v="293"/>
    <x v="116"/>
    <x v="0"/>
    <x v="6"/>
    <x v="0"/>
    <x v="0"/>
    <x v="7"/>
  </r>
  <r>
    <x v="113"/>
    <x v="3"/>
    <x v="626"/>
    <x v="109"/>
    <x v="606"/>
    <x v="6"/>
    <x v="0"/>
    <x v="315"/>
    <x v="211"/>
    <x v="607"/>
    <x v="341"/>
    <x v="31"/>
    <x v="0"/>
    <x v="1"/>
    <x v="0"/>
    <x v="2"/>
    <x v="0"/>
  </r>
  <r>
    <x v="113"/>
    <x v="3"/>
    <x v="627"/>
    <x v="110"/>
    <x v="607"/>
    <x v="210"/>
    <x v="104"/>
    <x v="316"/>
    <x v="211"/>
    <x v="608"/>
    <x v="342"/>
    <x v="30"/>
    <x v="0"/>
    <x v="1"/>
    <x v="0"/>
    <x v="2"/>
    <x v="0"/>
  </r>
  <r>
    <x v="123"/>
    <x v="2"/>
    <x v="628"/>
    <x v="105"/>
    <x v="608"/>
    <x v="6"/>
    <x v="0"/>
    <x v="317"/>
    <x v="269"/>
    <x v="609"/>
    <x v="343"/>
    <x v="18"/>
    <x v="0"/>
    <x v="0"/>
    <x v="0"/>
    <x v="0"/>
    <x v="9"/>
  </r>
  <r>
    <x v="123"/>
    <x v="2"/>
    <x v="629"/>
    <x v="105"/>
    <x v="609"/>
    <x v="6"/>
    <x v="0"/>
    <x v="318"/>
    <x v="269"/>
    <x v="610"/>
    <x v="343"/>
    <x v="18"/>
    <x v="0"/>
    <x v="0"/>
    <x v="0"/>
    <x v="0"/>
    <x v="9"/>
  </r>
  <r>
    <x v="60"/>
    <x v="6"/>
    <x v="630"/>
    <x v="105"/>
    <x v="610"/>
    <x v="6"/>
    <x v="0"/>
    <x v="319"/>
    <x v="235"/>
    <x v="611"/>
    <x v="296"/>
    <x v="50"/>
    <x v="0"/>
    <x v="6"/>
    <x v="0"/>
    <x v="0"/>
    <x v="6"/>
  </r>
  <r>
    <x v="110"/>
    <x v="2"/>
    <x v="631"/>
    <x v="105"/>
    <x v="611"/>
    <x v="6"/>
    <x v="0"/>
    <x v="320"/>
    <x v="270"/>
    <x v="612"/>
    <x v="344"/>
    <x v="135"/>
    <x v="0"/>
    <x v="6"/>
    <x v="0"/>
    <x v="0"/>
    <x v="1"/>
  </r>
  <r>
    <x v="74"/>
    <x v="9"/>
    <x v="632"/>
    <x v="105"/>
    <x v="612"/>
    <x v="6"/>
    <x v="0"/>
    <x v="321"/>
    <x v="189"/>
    <x v="613"/>
    <x v="227"/>
    <x v="52"/>
    <x v="0"/>
    <x v="6"/>
    <x v="0"/>
    <x v="0"/>
    <x v="2"/>
  </r>
  <r>
    <x v="107"/>
    <x v="2"/>
    <x v="633"/>
    <x v="105"/>
    <x v="613"/>
    <x v="211"/>
    <x v="105"/>
    <x v="322"/>
    <x v="271"/>
    <x v="614"/>
    <x v="345"/>
    <x v="136"/>
    <x v="0"/>
    <x v="3"/>
    <x v="0"/>
    <x v="0"/>
    <x v="4"/>
  </r>
  <r>
    <x v="85"/>
    <x v="4"/>
    <x v="634"/>
    <x v="105"/>
    <x v="614"/>
    <x v="6"/>
    <x v="0"/>
    <x v="323"/>
    <x v="241"/>
    <x v="615"/>
    <x v="302"/>
    <x v="124"/>
    <x v="0"/>
    <x v="9"/>
    <x v="1"/>
    <x v="0"/>
    <x v="3"/>
  </r>
  <r>
    <x v="108"/>
    <x v="6"/>
    <x v="635"/>
    <x v="105"/>
    <x v="615"/>
    <x v="6"/>
    <x v="0"/>
    <x v="324"/>
    <x v="222"/>
    <x v="616"/>
    <x v="275"/>
    <x v="74"/>
    <x v="0"/>
    <x v="7"/>
    <x v="0"/>
    <x v="0"/>
    <x v="13"/>
  </r>
  <r>
    <x v="46"/>
    <x v="4"/>
    <x v="636"/>
    <x v="105"/>
    <x v="616"/>
    <x v="6"/>
    <x v="0"/>
    <x v="325"/>
    <x v="266"/>
    <x v="617"/>
    <x v="335"/>
    <x v="96"/>
    <x v="0"/>
    <x v="6"/>
    <x v="1"/>
    <x v="0"/>
    <x v="3"/>
  </r>
  <r>
    <x v="69"/>
    <x v="6"/>
    <x v="637"/>
    <x v="111"/>
    <x v="617"/>
    <x v="6"/>
    <x v="0"/>
    <x v="326"/>
    <x v="272"/>
    <x v="618"/>
    <x v="346"/>
    <x v="137"/>
    <x v="0"/>
    <x v="0"/>
    <x v="0"/>
    <x v="0"/>
    <x v="7"/>
  </r>
  <r>
    <x v="10"/>
    <x v="0"/>
    <x v="638"/>
    <x v="111"/>
    <x v="618"/>
    <x v="6"/>
    <x v="0"/>
    <x v="0"/>
    <x v="273"/>
    <x v="619"/>
    <x v="347"/>
    <x v="59"/>
    <x v="0"/>
    <x v="5"/>
    <x v="0"/>
    <x v="0"/>
    <x v="0"/>
  </r>
  <r>
    <x v="81"/>
    <x v="2"/>
    <x v="639"/>
    <x v="111"/>
    <x v="209"/>
    <x v="6"/>
    <x v="0"/>
    <x v="85"/>
    <x v="182"/>
    <x v="210"/>
    <x v="218"/>
    <x v="75"/>
    <x v="0"/>
    <x v="6"/>
    <x v="0"/>
    <x v="0"/>
    <x v="1"/>
  </r>
  <r>
    <x v="55"/>
    <x v="0"/>
    <x v="640"/>
    <x v="111"/>
    <x v="619"/>
    <x v="6"/>
    <x v="0"/>
    <x v="0"/>
    <x v="274"/>
    <x v="620"/>
    <x v="348"/>
    <x v="92"/>
    <x v="0"/>
    <x v="5"/>
    <x v="0"/>
    <x v="0"/>
    <x v="0"/>
  </r>
  <r>
    <x v="114"/>
    <x v="4"/>
    <x v="641"/>
    <x v="111"/>
    <x v="620"/>
    <x v="6"/>
    <x v="0"/>
    <x v="327"/>
    <x v="275"/>
    <x v="621"/>
    <x v="349"/>
    <x v="138"/>
    <x v="0"/>
    <x v="5"/>
    <x v="1"/>
    <x v="0"/>
    <x v="3"/>
  </r>
  <r>
    <x v="56"/>
    <x v="3"/>
    <x v="642"/>
    <x v="111"/>
    <x v="621"/>
    <x v="212"/>
    <x v="106"/>
    <x v="328"/>
    <x v="276"/>
    <x v="622"/>
    <x v="350"/>
    <x v="139"/>
    <x v="0"/>
    <x v="3"/>
    <x v="0"/>
    <x v="0"/>
    <x v="7"/>
  </r>
  <r>
    <x v="124"/>
    <x v="6"/>
    <x v="643"/>
    <x v="111"/>
    <x v="622"/>
    <x v="6"/>
    <x v="0"/>
    <x v="329"/>
    <x v="277"/>
    <x v="623"/>
    <x v="351"/>
    <x v="18"/>
    <x v="0"/>
    <x v="1"/>
    <x v="1"/>
    <x v="0"/>
    <x v="0"/>
  </r>
  <r>
    <x v="83"/>
    <x v="2"/>
    <x v="644"/>
    <x v="111"/>
    <x v="623"/>
    <x v="6"/>
    <x v="0"/>
    <x v="330"/>
    <x v="278"/>
    <x v="624"/>
    <x v="352"/>
    <x v="98"/>
    <x v="0"/>
    <x v="6"/>
    <x v="0"/>
    <x v="0"/>
    <x v="4"/>
  </r>
  <r>
    <x v="46"/>
    <x v="4"/>
    <x v="645"/>
    <x v="111"/>
    <x v="624"/>
    <x v="6"/>
    <x v="0"/>
    <x v="331"/>
    <x v="266"/>
    <x v="625"/>
    <x v="335"/>
    <x v="96"/>
    <x v="0"/>
    <x v="6"/>
    <x v="1"/>
    <x v="0"/>
    <x v="3"/>
  </r>
  <r>
    <x v="125"/>
    <x v="7"/>
    <x v="646"/>
    <x v="111"/>
    <x v="625"/>
    <x v="6"/>
    <x v="0"/>
    <x v="332"/>
    <x v="279"/>
    <x v="626"/>
    <x v="353"/>
    <x v="75"/>
    <x v="0"/>
    <x v="5"/>
    <x v="0"/>
    <x v="0"/>
    <x v="2"/>
  </r>
  <r>
    <x v="69"/>
    <x v="6"/>
    <x v="647"/>
    <x v="106"/>
    <x v="626"/>
    <x v="6"/>
    <x v="0"/>
    <x v="333"/>
    <x v="272"/>
    <x v="627"/>
    <x v="346"/>
    <x v="137"/>
    <x v="0"/>
    <x v="0"/>
    <x v="0"/>
    <x v="0"/>
    <x v="7"/>
  </r>
  <r>
    <x v="69"/>
    <x v="6"/>
    <x v="648"/>
    <x v="106"/>
    <x v="627"/>
    <x v="6"/>
    <x v="0"/>
    <x v="334"/>
    <x v="280"/>
    <x v="628"/>
    <x v="354"/>
    <x v="36"/>
    <x v="0"/>
    <x v="5"/>
    <x v="0"/>
    <x v="0"/>
    <x v="7"/>
  </r>
  <r>
    <x v="69"/>
    <x v="6"/>
    <x v="649"/>
    <x v="106"/>
    <x v="628"/>
    <x v="6"/>
    <x v="0"/>
    <x v="335"/>
    <x v="281"/>
    <x v="629"/>
    <x v="355"/>
    <x v="24"/>
    <x v="0"/>
    <x v="6"/>
    <x v="0"/>
    <x v="0"/>
    <x v="7"/>
  </r>
  <r>
    <x v="113"/>
    <x v="3"/>
    <x v="650"/>
    <x v="112"/>
    <x v="629"/>
    <x v="6"/>
    <x v="0"/>
    <x v="336"/>
    <x v="211"/>
    <x v="630"/>
    <x v="356"/>
    <x v="140"/>
    <x v="0"/>
    <x v="1"/>
    <x v="0"/>
    <x v="2"/>
    <x v="0"/>
  </r>
  <r>
    <x v="113"/>
    <x v="3"/>
    <x v="651"/>
    <x v="112"/>
    <x v="630"/>
    <x v="6"/>
    <x v="0"/>
    <x v="337"/>
    <x v="211"/>
    <x v="631"/>
    <x v="357"/>
    <x v="140"/>
    <x v="0"/>
    <x v="1"/>
    <x v="0"/>
    <x v="2"/>
    <x v="0"/>
  </r>
  <r>
    <x v="113"/>
    <x v="3"/>
    <x v="652"/>
    <x v="113"/>
    <x v="344"/>
    <x v="141"/>
    <x v="71"/>
    <x v="156"/>
    <x v="211"/>
    <x v="345"/>
    <x v="203"/>
    <x v="138"/>
    <x v="0"/>
    <x v="1"/>
    <x v="0"/>
    <x v="2"/>
    <x v="0"/>
  </r>
  <r>
    <x v="113"/>
    <x v="3"/>
    <x v="653"/>
    <x v="114"/>
    <x v="631"/>
    <x v="6"/>
    <x v="0"/>
    <x v="338"/>
    <x v="211"/>
    <x v="632"/>
    <x v="358"/>
    <x v="68"/>
    <x v="0"/>
    <x v="1"/>
    <x v="0"/>
    <x v="2"/>
    <x v="0"/>
  </r>
  <r>
    <x v="113"/>
    <x v="3"/>
    <x v="654"/>
    <x v="114"/>
    <x v="632"/>
    <x v="6"/>
    <x v="0"/>
    <x v="339"/>
    <x v="211"/>
    <x v="633"/>
    <x v="359"/>
    <x v="68"/>
    <x v="0"/>
    <x v="1"/>
    <x v="0"/>
    <x v="2"/>
    <x v="0"/>
  </r>
  <r>
    <x v="113"/>
    <x v="3"/>
    <x v="655"/>
    <x v="115"/>
    <x v="551"/>
    <x v="6"/>
    <x v="0"/>
    <x v="285"/>
    <x v="211"/>
    <x v="552"/>
    <x v="307"/>
    <x v="141"/>
    <x v="0"/>
    <x v="1"/>
    <x v="0"/>
    <x v="2"/>
    <x v="0"/>
  </r>
  <r>
    <x v="113"/>
    <x v="3"/>
    <x v="656"/>
    <x v="116"/>
    <x v="633"/>
    <x v="6"/>
    <x v="0"/>
    <x v="340"/>
    <x v="211"/>
    <x v="634"/>
    <x v="360"/>
    <x v="49"/>
    <x v="0"/>
    <x v="1"/>
    <x v="0"/>
    <x v="2"/>
    <x v="0"/>
  </r>
  <r>
    <x v="40"/>
    <x v="2"/>
    <x v="657"/>
    <x v="106"/>
    <x v="634"/>
    <x v="6"/>
    <x v="0"/>
    <x v="341"/>
    <x v="250"/>
    <x v="635"/>
    <x v="316"/>
    <x v="128"/>
    <x v="0"/>
    <x v="7"/>
    <x v="0"/>
    <x v="0"/>
    <x v="1"/>
  </r>
  <r>
    <x v="40"/>
    <x v="0"/>
    <x v="658"/>
    <x v="106"/>
    <x v="635"/>
    <x v="213"/>
    <x v="0"/>
    <x v="342"/>
    <x v="250"/>
    <x v="636"/>
    <x v="316"/>
    <x v="128"/>
    <x v="0"/>
    <x v="7"/>
    <x v="0"/>
    <x v="0"/>
    <x v="1"/>
  </r>
  <r>
    <x v="59"/>
    <x v="3"/>
    <x v="659"/>
    <x v="106"/>
    <x v="636"/>
    <x v="214"/>
    <x v="107"/>
    <x v="343"/>
    <x v="196"/>
    <x v="637"/>
    <x v="239"/>
    <x v="109"/>
    <x v="0"/>
    <x v="7"/>
    <x v="0"/>
    <x v="0"/>
    <x v="7"/>
  </r>
  <r>
    <x v="60"/>
    <x v="6"/>
    <x v="660"/>
    <x v="106"/>
    <x v="637"/>
    <x v="6"/>
    <x v="0"/>
    <x v="344"/>
    <x v="235"/>
    <x v="638"/>
    <x v="296"/>
    <x v="50"/>
    <x v="0"/>
    <x v="6"/>
    <x v="0"/>
    <x v="0"/>
    <x v="6"/>
  </r>
  <r>
    <x v="61"/>
    <x v="6"/>
    <x v="661"/>
    <x v="106"/>
    <x v="638"/>
    <x v="6"/>
    <x v="0"/>
    <x v="0"/>
    <x v="236"/>
    <x v="639"/>
    <x v="297"/>
    <x v="123"/>
    <x v="0"/>
    <x v="7"/>
    <x v="0"/>
    <x v="0"/>
    <x v="0"/>
  </r>
  <r>
    <x v="31"/>
    <x v="0"/>
    <x v="662"/>
    <x v="106"/>
    <x v="639"/>
    <x v="6"/>
    <x v="0"/>
    <x v="0"/>
    <x v="282"/>
    <x v="640"/>
    <x v="361"/>
    <x v="120"/>
    <x v="0"/>
    <x v="6"/>
    <x v="0"/>
    <x v="0"/>
    <x v="0"/>
  </r>
  <r>
    <x v="31"/>
    <x v="0"/>
    <x v="663"/>
    <x v="106"/>
    <x v="640"/>
    <x v="6"/>
    <x v="0"/>
    <x v="0"/>
    <x v="282"/>
    <x v="641"/>
    <x v="361"/>
    <x v="120"/>
    <x v="0"/>
    <x v="6"/>
    <x v="0"/>
    <x v="0"/>
    <x v="0"/>
  </r>
  <r>
    <x v="126"/>
    <x v="6"/>
    <x v="664"/>
    <x v="106"/>
    <x v="641"/>
    <x v="6"/>
    <x v="0"/>
    <x v="345"/>
    <x v="283"/>
    <x v="642"/>
    <x v="362"/>
    <x v="142"/>
    <x v="0"/>
    <x v="7"/>
    <x v="0"/>
    <x v="0"/>
    <x v="8"/>
  </r>
  <r>
    <x v="113"/>
    <x v="3"/>
    <x v="665"/>
    <x v="116"/>
    <x v="642"/>
    <x v="6"/>
    <x v="0"/>
    <x v="346"/>
    <x v="211"/>
    <x v="643"/>
    <x v="363"/>
    <x v="49"/>
    <x v="0"/>
    <x v="1"/>
    <x v="0"/>
    <x v="2"/>
    <x v="0"/>
  </r>
  <r>
    <x v="9"/>
    <x v="0"/>
    <x v="666"/>
    <x v="106"/>
    <x v="643"/>
    <x v="215"/>
    <x v="0"/>
    <x v="0"/>
    <x v="13"/>
    <x v="644"/>
    <x v="13"/>
    <x v="11"/>
    <x v="0"/>
    <x v="3"/>
    <x v="0"/>
    <x v="0"/>
    <x v="0"/>
  </r>
  <r>
    <x v="113"/>
    <x v="3"/>
    <x v="667"/>
    <x v="117"/>
    <x v="511"/>
    <x v="6"/>
    <x v="0"/>
    <x v="267"/>
    <x v="211"/>
    <x v="512"/>
    <x v="281"/>
    <x v="143"/>
    <x v="0"/>
    <x v="1"/>
    <x v="0"/>
    <x v="2"/>
    <x v="0"/>
  </r>
  <r>
    <x v="113"/>
    <x v="3"/>
    <x v="668"/>
    <x v="118"/>
    <x v="644"/>
    <x v="216"/>
    <x v="108"/>
    <x v="347"/>
    <x v="211"/>
    <x v="645"/>
    <x v="364"/>
    <x v="55"/>
    <x v="0"/>
    <x v="1"/>
    <x v="0"/>
    <x v="2"/>
    <x v="0"/>
  </r>
  <r>
    <x v="66"/>
    <x v="3"/>
    <x v="669"/>
    <x v="106"/>
    <x v="645"/>
    <x v="217"/>
    <x v="109"/>
    <x v="348"/>
    <x v="176"/>
    <x v="646"/>
    <x v="365"/>
    <x v="39"/>
    <x v="0"/>
    <x v="1"/>
    <x v="0"/>
    <x v="5"/>
    <x v="7"/>
  </r>
  <r>
    <x v="11"/>
    <x v="2"/>
    <x v="670"/>
    <x v="106"/>
    <x v="646"/>
    <x v="6"/>
    <x v="0"/>
    <x v="0"/>
    <x v="136"/>
    <x v="647"/>
    <x v="156"/>
    <x v="77"/>
    <x v="0"/>
    <x v="6"/>
    <x v="0"/>
    <x v="0"/>
    <x v="0"/>
  </r>
  <r>
    <x v="11"/>
    <x v="2"/>
    <x v="671"/>
    <x v="106"/>
    <x v="647"/>
    <x v="6"/>
    <x v="0"/>
    <x v="0"/>
    <x v="166"/>
    <x v="648"/>
    <x v="194"/>
    <x v="77"/>
    <x v="0"/>
    <x v="6"/>
    <x v="0"/>
    <x v="0"/>
    <x v="0"/>
  </r>
  <r>
    <x v="46"/>
    <x v="4"/>
    <x v="672"/>
    <x v="106"/>
    <x v="648"/>
    <x v="6"/>
    <x v="0"/>
    <x v="349"/>
    <x v="266"/>
    <x v="649"/>
    <x v="335"/>
    <x v="96"/>
    <x v="0"/>
    <x v="6"/>
    <x v="1"/>
    <x v="0"/>
    <x v="3"/>
  </r>
  <r>
    <x v="46"/>
    <x v="4"/>
    <x v="673"/>
    <x v="106"/>
    <x v="649"/>
    <x v="6"/>
    <x v="0"/>
    <x v="350"/>
    <x v="266"/>
    <x v="650"/>
    <x v="335"/>
    <x v="96"/>
    <x v="0"/>
    <x v="6"/>
    <x v="1"/>
    <x v="0"/>
    <x v="3"/>
  </r>
  <r>
    <x v="46"/>
    <x v="9"/>
    <x v="674"/>
    <x v="106"/>
    <x v="476"/>
    <x v="6"/>
    <x v="0"/>
    <x v="351"/>
    <x v="284"/>
    <x v="477"/>
    <x v="366"/>
    <x v="96"/>
    <x v="0"/>
    <x v="6"/>
    <x v="1"/>
    <x v="0"/>
    <x v="3"/>
  </r>
  <r>
    <x v="113"/>
    <x v="3"/>
    <x v="675"/>
    <x v="119"/>
    <x v="650"/>
    <x v="6"/>
    <x v="0"/>
    <x v="352"/>
    <x v="211"/>
    <x v="651"/>
    <x v="367"/>
    <x v="92"/>
    <x v="0"/>
    <x v="1"/>
    <x v="0"/>
    <x v="2"/>
    <x v="0"/>
  </r>
  <r>
    <x v="122"/>
    <x v="6"/>
    <x v="676"/>
    <x v="106"/>
    <x v="651"/>
    <x v="6"/>
    <x v="0"/>
    <x v="0"/>
    <x v="264"/>
    <x v="652"/>
    <x v="333"/>
    <x v="132"/>
    <x v="0"/>
    <x v="3"/>
    <x v="0"/>
    <x v="0"/>
    <x v="0"/>
  </r>
  <r>
    <x v="58"/>
    <x v="7"/>
    <x v="677"/>
    <x v="109"/>
    <x v="652"/>
    <x v="218"/>
    <x v="110"/>
    <x v="353"/>
    <x v="256"/>
    <x v="653"/>
    <x v="323"/>
    <x v="92"/>
    <x v="0"/>
    <x v="5"/>
    <x v="0"/>
    <x v="0"/>
    <x v="2"/>
  </r>
  <r>
    <x v="113"/>
    <x v="3"/>
    <x v="678"/>
    <x v="119"/>
    <x v="653"/>
    <x v="6"/>
    <x v="0"/>
    <x v="354"/>
    <x v="211"/>
    <x v="654"/>
    <x v="368"/>
    <x v="92"/>
    <x v="0"/>
    <x v="1"/>
    <x v="0"/>
    <x v="2"/>
    <x v="0"/>
  </r>
  <r>
    <x v="127"/>
    <x v="6"/>
    <x v="679"/>
    <x v="109"/>
    <x v="654"/>
    <x v="6"/>
    <x v="0"/>
    <x v="355"/>
    <x v="285"/>
    <x v="655"/>
    <x v="369"/>
    <x v="137"/>
    <x v="0"/>
    <x v="0"/>
    <x v="0"/>
    <x v="0"/>
    <x v="6"/>
  </r>
  <r>
    <x v="124"/>
    <x v="6"/>
    <x v="680"/>
    <x v="109"/>
    <x v="655"/>
    <x v="6"/>
    <x v="0"/>
    <x v="356"/>
    <x v="286"/>
    <x v="656"/>
    <x v="370"/>
    <x v="70"/>
    <x v="0"/>
    <x v="5"/>
    <x v="1"/>
    <x v="0"/>
    <x v="0"/>
  </r>
  <r>
    <x v="128"/>
    <x v="6"/>
    <x v="681"/>
    <x v="109"/>
    <x v="656"/>
    <x v="6"/>
    <x v="0"/>
    <x v="0"/>
    <x v="287"/>
    <x v="544"/>
    <x v="371"/>
    <x v="71"/>
    <x v="0"/>
    <x v="1"/>
    <x v="0"/>
    <x v="0"/>
    <x v="0"/>
  </r>
  <r>
    <x v="24"/>
    <x v="0"/>
    <x v="682"/>
    <x v="109"/>
    <x v="657"/>
    <x v="219"/>
    <x v="111"/>
    <x v="357"/>
    <x v="94"/>
    <x v="657"/>
    <x v="105"/>
    <x v="58"/>
    <x v="0"/>
    <x v="6"/>
    <x v="0"/>
    <x v="0"/>
    <x v="2"/>
  </r>
  <r>
    <x v="67"/>
    <x v="8"/>
    <x v="683"/>
    <x v="109"/>
    <x v="658"/>
    <x v="6"/>
    <x v="0"/>
    <x v="0"/>
    <x v="288"/>
    <x v="658"/>
    <x v="372"/>
    <x v="31"/>
    <x v="0"/>
    <x v="0"/>
    <x v="4"/>
    <x v="0"/>
    <x v="0"/>
  </r>
  <r>
    <x v="67"/>
    <x v="8"/>
    <x v="684"/>
    <x v="109"/>
    <x v="659"/>
    <x v="6"/>
    <x v="0"/>
    <x v="358"/>
    <x v="289"/>
    <x v="659"/>
    <x v="373"/>
    <x v="31"/>
    <x v="0"/>
    <x v="0"/>
    <x v="1"/>
    <x v="0"/>
    <x v="10"/>
  </r>
  <r>
    <x v="67"/>
    <x v="8"/>
    <x v="685"/>
    <x v="109"/>
    <x v="660"/>
    <x v="6"/>
    <x v="0"/>
    <x v="359"/>
    <x v="290"/>
    <x v="660"/>
    <x v="374"/>
    <x v="31"/>
    <x v="0"/>
    <x v="0"/>
    <x v="1"/>
    <x v="0"/>
    <x v="10"/>
  </r>
  <r>
    <x v="69"/>
    <x v="6"/>
    <x v="686"/>
    <x v="120"/>
    <x v="661"/>
    <x v="6"/>
    <x v="0"/>
    <x v="360"/>
    <x v="280"/>
    <x v="661"/>
    <x v="354"/>
    <x v="36"/>
    <x v="0"/>
    <x v="5"/>
    <x v="0"/>
    <x v="0"/>
    <x v="7"/>
  </r>
  <r>
    <x v="69"/>
    <x v="6"/>
    <x v="687"/>
    <x v="120"/>
    <x v="662"/>
    <x v="6"/>
    <x v="0"/>
    <x v="361"/>
    <x v="281"/>
    <x v="662"/>
    <x v="355"/>
    <x v="24"/>
    <x v="0"/>
    <x v="6"/>
    <x v="0"/>
    <x v="0"/>
    <x v="7"/>
  </r>
  <r>
    <x v="14"/>
    <x v="0"/>
    <x v="688"/>
    <x v="120"/>
    <x v="663"/>
    <x v="220"/>
    <x v="112"/>
    <x v="0"/>
    <x v="212"/>
    <x v="663"/>
    <x v="261"/>
    <x v="116"/>
    <x v="0"/>
    <x v="6"/>
    <x v="0"/>
    <x v="0"/>
    <x v="0"/>
  </r>
  <r>
    <x v="6"/>
    <x v="0"/>
    <x v="689"/>
    <x v="120"/>
    <x v="664"/>
    <x v="221"/>
    <x v="113"/>
    <x v="0"/>
    <x v="291"/>
    <x v="664"/>
    <x v="375"/>
    <x v="144"/>
    <x v="0"/>
    <x v="1"/>
    <x v="0"/>
    <x v="0"/>
    <x v="0"/>
  </r>
  <r>
    <x v="6"/>
    <x v="0"/>
    <x v="690"/>
    <x v="120"/>
    <x v="665"/>
    <x v="222"/>
    <x v="114"/>
    <x v="0"/>
    <x v="291"/>
    <x v="665"/>
    <x v="375"/>
    <x v="144"/>
    <x v="0"/>
    <x v="1"/>
    <x v="0"/>
    <x v="0"/>
    <x v="0"/>
  </r>
  <r>
    <x v="74"/>
    <x v="9"/>
    <x v="691"/>
    <x v="120"/>
    <x v="666"/>
    <x v="6"/>
    <x v="0"/>
    <x v="362"/>
    <x v="189"/>
    <x v="666"/>
    <x v="227"/>
    <x v="52"/>
    <x v="0"/>
    <x v="6"/>
    <x v="0"/>
    <x v="0"/>
    <x v="2"/>
  </r>
  <r>
    <x v="22"/>
    <x v="0"/>
    <x v="692"/>
    <x v="121"/>
    <x v="667"/>
    <x v="223"/>
    <x v="0"/>
    <x v="0"/>
    <x v="109"/>
    <x v="667"/>
    <x v="124"/>
    <x v="67"/>
    <x v="0"/>
    <x v="3"/>
    <x v="0"/>
    <x v="0"/>
    <x v="0"/>
  </r>
  <r>
    <x v="28"/>
    <x v="0"/>
    <x v="693"/>
    <x v="122"/>
    <x v="668"/>
    <x v="6"/>
    <x v="0"/>
    <x v="0"/>
    <x v="292"/>
    <x v="668"/>
    <x v="376"/>
    <x v="145"/>
    <x v="0"/>
    <x v="7"/>
    <x v="0"/>
    <x v="0"/>
    <x v="0"/>
  </r>
  <r>
    <x v="28"/>
    <x v="0"/>
    <x v="694"/>
    <x v="122"/>
    <x v="669"/>
    <x v="224"/>
    <x v="115"/>
    <x v="0"/>
    <x v="292"/>
    <x v="669"/>
    <x v="376"/>
    <x v="145"/>
    <x v="0"/>
    <x v="7"/>
    <x v="0"/>
    <x v="0"/>
    <x v="0"/>
  </r>
  <r>
    <x v="10"/>
    <x v="0"/>
    <x v="695"/>
    <x v="122"/>
    <x v="670"/>
    <x v="6"/>
    <x v="0"/>
    <x v="0"/>
    <x v="43"/>
    <x v="670"/>
    <x v="43"/>
    <x v="24"/>
    <x v="0"/>
    <x v="6"/>
    <x v="0"/>
    <x v="0"/>
    <x v="0"/>
  </r>
  <r>
    <x v="10"/>
    <x v="0"/>
    <x v="696"/>
    <x v="122"/>
    <x v="671"/>
    <x v="6"/>
    <x v="0"/>
    <x v="0"/>
    <x v="273"/>
    <x v="671"/>
    <x v="347"/>
    <x v="59"/>
    <x v="0"/>
    <x v="5"/>
    <x v="0"/>
    <x v="0"/>
    <x v="0"/>
  </r>
  <r>
    <x v="98"/>
    <x v="7"/>
    <x v="697"/>
    <x v="122"/>
    <x v="672"/>
    <x v="6"/>
    <x v="0"/>
    <x v="363"/>
    <x v="148"/>
    <x v="672"/>
    <x v="377"/>
    <x v="141"/>
    <x v="0"/>
    <x v="1"/>
    <x v="0"/>
    <x v="0"/>
    <x v="2"/>
  </r>
  <r>
    <x v="15"/>
    <x v="0"/>
    <x v="698"/>
    <x v="122"/>
    <x v="673"/>
    <x v="225"/>
    <x v="0"/>
    <x v="0"/>
    <x v="139"/>
    <x v="673"/>
    <x v="161"/>
    <x v="64"/>
    <x v="0"/>
    <x v="6"/>
    <x v="0"/>
    <x v="0"/>
    <x v="0"/>
  </r>
  <r>
    <x v="129"/>
    <x v="12"/>
    <x v="699"/>
    <x v="122"/>
    <x v="674"/>
    <x v="226"/>
    <x v="116"/>
    <x v="364"/>
    <x v="293"/>
    <x v="674"/>
    <x v="378"/>
    <x v="36"/>
    <x v="0"/>
    <x v="1"/>
    <x v="0"/>
    <x v="0"/>
    <x v="0"/>
  </r>
  <r>
    <x v="80"/>
    <x v="4"/>
    <x v="700"/>
    <x v="122"/>
    <x v="675"/>
    <x v="6"/>
    <x v="0"/>
    <x v="365"/>
    <x v="246"/>
    <x v="675"/>
    <x v="309"/>
    <x v="118"/>
    <x v="0"/>
    <x v="6"/>
    <x v="1"/>
    <x v="0"/>
    <x v="11"/>
  </r>
  <r>
    <x v="80"/>
    <x v="4"/>
    <x v="701"/>
    <x v="122"/>
    <x v="554"/>
    <x v="6"/>
    <x v="0"/>
    <x v="287"/>
    <x v="246"/>
    <x v="555"/>
    <x v="309"/>
    <x v="118"/>
    <x v="0"/>
    <x v="6"/>
    <x v="1"/>
    <x v="0"/>
    <x v="11"/>
  </r>
  <r>
    <x v="113"/>
    <x v="3"/>
    <x v="702"/>
    <x v="123"/>
    <x v="676"/>
    <x v="6"/>
    <x v="0"/>
    <x v="366"/>
    <x v="211"/>
    <x v="676"/>
    <x v="379"/>
    <x v="66"/>
    <x v="0"/>
    <x v="1"/>
    <x v="0"/>
    <x v="2"/>
    <x v="0"/>
  </r>
  <r>
    <x v="19"/>
    <x v="2"/>
    <x v="703"/>
    <x v="122"/>
    <x v="677"/>
    <x v="6"/>
    <x v="0"/>
    <x v="0"/>
    <x v="248"/>
    <x v="677"/>
    <x v="311"/>
    <x v="126"/>
    <x v="0"/>
    <x v="6"/>
    <x v="0"/>
    <x v="0"/>
    <x v="1"/>
  </r>
  <r>
    <x v="19"/>
    <x v="2"/>
    <x v="704"/>
    <x v="122"/>
    <x v="678"/>
    <x v="6"/>
    <x v="0"/>
    <x v="0"/>
    <x v="248"/>
    <x v="678"/>
    <x v="311"/>
    <x v="126"/>
    <x v="0"/>
    <x v="6"/>
    <x v="0"/>
    <x v="0"/>
    <x v="1"/>
  </r>
  <r>
    <x v="19"/>
    <x v="2"/>
    <x v="705"/>
    <x v="122"/>
    <x v="679"/>
    <x v="6"/>
    <x v="0"/>
    <x v="0"/>
    <x v="248"/>
    <x v="679"/>
    <x v="311"/>
    <x v="126"/>
    <x v="0"/>
    <x v="6"/>
    <x v="0"/>
    <x v="0"/>
    <x v="1"/>
  </r>
  <r>
    <x v="48"/>
    <x v="6"/>
    <x v="706"/>
    <x v="122"/>
    <x v="680"/>
    <x v="227"/>
    <x v="0"/>
    <x v="0"/>
    <x v="228"/>
    <x v="680"/>
    <x v="287"/>
    <x v="67"/>
    <x v="0"/>
    <x v="3"/>
    <x v="0"/>
    <x v="0"/>
    <x v="0"/>
  </r>
  <r>
    <x v="68"/>
    <x v="9"/>
    <x v="707"/>
    <x v="124"/>
    <x v="681"/>
    <x v="6"/>
    <x v="0"/>
    <x v="367"/>
    <x v="294"/>
    <x v="681"/>
    <x v="380"/>
    <x v="52"/>
    <x v="0"/>
    <x v="6"/>
    <x v="0"/>
    <x v="0"/>
    <x v="2"/>
  </r>
  <r>
    <x v="69"/>
    <x v="6"/>
    <x v="708"/>
    <x v="124"/>
    <x v="682"/>
    <x v="6"/>
    <x v="0"/>
    <x v="368"/>
    <x v="295"/>
    <x v="682"/>
    <x v="381"/>
    <x v="110"/>
    <x v="0"/>
    <x v="0"/>
    <x v="0"/>
    <x v="0"/>
    <x v="7"/>
  </r>
  <r>
    <x v="69"/>
    <x v="6"/>
    <x v="709"/>
    <x v="124"/>
    <x v="662"/>
    <x v="6"/>
    <x v="0"/>
    <x v="361"/>
    <x v="295"/>
    <x v="662"/>
    <x v="381"/>
    <x v="110"/>
    <x v="0"/>
    <x v="0"/>
    <x v="0"/>
    <x v="0"/>
    <x v="7"/>
  </r>
  <r>
    <x v="100"/>
    <x v="6"/>
    <x v="710"/>
    <x v="124"/>
    <x v="683"/>
    <x v="6"/>
    <x v="0"/>
    <x v="369"/>
    <x v="232"/>
    <x v="683"/>
    <x v="293"/>
    <x v="116"/>
    <x v="0"/>
    <x v="6"/>
    <x v="0"/>
    <x v="0"/>
    <x v="7"/>
  </r>
  <r>
    <x v="10"/>
    <x v="0"/>
    <x v="711"/>
    <x v="124"/>
    <x v="117"/>
    <x v="6"/>
    <x v="0"/>
    <x v="0"/>
    <x v="273"/>
    <x v="117"/>
    <x v="347"/>
    <x v="59"/>
    <x v="0"/>
    <x v="5"/>
    <x v="0"/>
    <x v="0"/>
    <x v="0"/>
  </r>
  <r>
    <x v="130"/>
    <x v="11"/>
    <x v="712"/>
    <x v="124"/>
    <x v="684"/>
    <x v="6"/>
    <x v="0"/>
    <x v="370"/>
    <x v="296"/>
    <x v="684"/>
    <x v="382"/>
    <x v="66"/>
    <x v="0"/>
    <x v="1"/>
    <x v="0"/>
    <x v="0"/>
    <x v="0"/>
  </r>
  <r>
    <x v="41"/>
    <x v="2"/>
    <x v="713"/>
    <x v="124"/>
    <x v="685"/>
    <x v="6"/>
    <x v="0"/>
    <x v="0"/>
    <x v="251"/>
    <x v="685"/>
    <x v="317"/>
    <x v="96"/>
    <x v="0"/>
    <x v="7"/>
    <x v="0"/>
    <x v="0"/>
    <x v="0"/>
  </r>
  <r>
    <x v="41"/>
    <x v="2"/>
    <x v="714"/>
    <x v="124"/>
    <x v="686"/>
    <x v="6"/>
    <x v="0"/>
    <x v="0"/>
    <x v="251"/>
    <x v="686"/>
    <x v="317"/>
    <x v="96"/>
    <x v="0"/>
    <x v="7"/>
    <x v="0"/>
    <x v="0"/>
    <x v="0"/>
  </r>
  <r>
    <x v="41"/>
    <x v="2"/>
    <x v="715"/>
    <x v="124"/>
    <x v="687"/>
    <x v="6"/>
    <x v="0"/>
    <x v="0"/>
    <x v="251"/>
    <x v="687"/>
    <x v="317"/>
    <x v="96"/>
    <x v="0"/>
    <x v="7"/>
    <x v="0"/>
    <x v="0"/>
    <x v="0"/>
  </r>
  <r>
    <x v="41"/>
    <x v="2"/>
    <x v="716"/>
    <x v="124"/>
    <x v="475"/>
    <x v="6"/>
    <x v="0"/>
    <x v="0"/>
    <x v="251"/>
    <x v="476"/>
    <x v="317"/>
    <x v="96"/>
    <x v="0"/>
    <x v="7"/>
    <x v="0"/>
    <x v="0"/>
    <x v="0"/>
  </r>
  <r>
    <x v="41"/>
    <x v="2"/>
    <x v="717"/>
    <x v="124"/>
    <x v="688"/>
    <x v="6"/>
    <x v="0"/>
    <x v="0"/>
    <x v="251"/>
    <x v="688"/>
    <x v="317"/>
    <x v="96"/>
    <x v="0"/>
    <x v="7"/>
    <x v="0"/>
    <x v="0"/>
    <x v="0"/>
  </r>
  <r>
    <x v="86"/>
    <x v="6"/>
    <x v="718"/>
    <x v="124"/>
    <x v="689"/>
    <x v="6"/>
    <x v="0"/>
    <x v="371"/>
    <x v="124"/>
    <x v="689"/>
    <x v="143"/>
    <x v="36"/>
    <x v="0"/>
    <x v="5"/>
    <x v="0"/>
    <x v="0"/>
    <x v="8"/>
  </r>
  <r>
    <x v="31"/>
    <x v="0"/>
    <x v="719"/>
    <x v="124"/>
    <x v="690"/>
    <x v="6"/>
    <x v="0"/>
    <x v="0"/>
    <x v="282"/>
    <x v="690"/>
    <x v="361"/>
    <x v="120"/>
    <x v="0"/>
    <x v="6"/>
    <x v="0"/>
    <x v="0"/>
    <x v="0"/>
  </r>
  <r>
    <x v="31"/>
    <x v="0"/>
    <x v="720"/>
    <x v="124"/>
    <x v="691"/>
    <x v="6"/>
    <x v="0"/>
    <x v="0"/>
    <x v="282"/>
    <x v="691"/>
    <x v="361"/>
    <x v="120"/>
    <x v="0"/>
    <x v="6"/>
    <x v="0"/>
    <x v="0"/>
    <x v="0"/>
  </r>
  <r>
    <x v="63"/>
    <x v="6"/>
    <x v="721"/>
    <x v="124"/>
    <x v="692"/>
    <x v="6"/>
    <x v="0"/>
    <x v="0"/>
    <x v="254"/>
    <x v="692"/>
    <x v="320"/>
    <x v="129"/>
    <x v="0"/>
    <x v="6"/>
    <x v="0"/>
    <x v="0"/>
    <x v="0"/>
  </r>
  <r>
    <x v="113"/>
    <x v="3"/>
    <x v="722"/>
    <x v="123"/>
    <x v="693"/>
    <x v="6"/>
    <x v="0"/>
    <x v="372"/>
    <x v="211"/>
    <x v="693"/>
    <x v="383"/>
    <x v="66"/>
    <x v="0"/>
    <x v="1"/>
    <x v="0"/>
    <x v="2"/>
    <x v="0"/>
  </r>
  <r>
    <x v="78"/>
    <x v="6"/>
    <x v="723"/>
    <x v="124"/>
    <x v="494"/>
    <x v="179"/>
    <x v="0"/>
    <x v="253"/>
    <x v="101"/>
    <x v="495"/>
    <x v="115"/>
    <x v="62"/>
    <x v="0"/>
    <x v="6"/>
    <x v="0"/>
    <x v="0"/>
    <x v="8"/>
  </r>
  <r>
    <x v="74"/>
    <x v="9"/>
    <x v="724"/>
    <x v="124"/>
    <x v="694"/>
    <x v="6"/>
    <x v="0"/>
    <x v="373"/>
    <x v="189"/>
    <x v="694"/>
    <x v="227"/>
    <x v="52"/>
    <x v="0"/>
    <x v="6"/>
    <x v="0"/>
    <x v="0"/>
    <x v="2"/>
  </r>
  <r>
    <x v="113"/>
    <x v="3"/>
    <x v="725"/>
    <x v="125"/>
    <x v="695"/>
    <x v="6"/>
    <x v="0"/>
    <x v="374"/>
    <x v="211"/>
    <x v="695"/>
    <x v="384"/>
    <x v="146"/>
    <x v="0"/>
    <x v="1"/>
    <x v="0"/>
    <x v="2"/>
    <x v="0"/>
  </r>
  <r>
    <x v="113"/>
    <x v="3"/>
    <x v="726"/>
    <x v="126"/>
    <x v="696"/>
    <x v="6"/>
    <x v="0"/>
    <x v="375"/>
    <x v="211"/>
    <x v="696"/>
    <x v="385"/>
    <x v="120"/>
    <x v="0"/>
    <x v="1"/>
    <x v="0"/>
    <x v="2"/>
    <x v="0"/>
  </r>
  <r>
    <x v="113"/>
    <x v="3"/>
    <x v="727"/>
    <x v="127"/>
    <x v="697"/>
    <x v="6"/>
    <x v="0"/>
    <x v="376"/>
    <x v="211"/>
    <x v="697"/>
    <x v="386"/>
    <x v="64"/>
    <x v="0"/>
    <x v="1"/>
    <x v="0"/>
    <x v="2"/>
    <x v="0"/>
  </r>
  <r>
    <x v="131"/>
    <x v="0"/>
    <x v="728"/>
    <x v="124"/>
    <x v="698"/>
    <x v="228"/>
    <x v="0"/>
    <x v="0"/>
    <x v="297"/>
    <x v="698"/>
    <x v="387"/>
    <x v="58"/>
    <x v="0"/>
    <x v="6"/>
    <x v="0"/>
    <x v="0"/>
    <x v="0"/>
  </r>
  <r>
    <x v="85"/>
    <x v="4"/>
    <x v="729"/>
    <x v="124"/>
    <x v="699"/>
    <x v="6"/>
    <x v="0"/>
    <x v="377"/>
    <x v="241"/>
    <x v="699"/>
    <x v="302"/>
    <x v="124"/>
    <x v="0"/>
    <x v="9"/>
    <x v="1"/>
    <x v="0"/>
    <x v="3"/>
  </r>
  <r>
    <x v="113"/>
    <x v="3"/>
    <x v="730"/>
    <x v="127"/>
    <x v="700"/>
    <x v="6"/>
    <x v="0"/>
    <x v="378"/>
    <x v="211"/>
    <x v="700"/>
    <x v="388"/>
    <x v="64"/>
    <x v="0"/>
    <x v="1"/>
    <x v="0"/>
    <x v="2"/>
    <x v="0"/>
  </r>
  <r>
    <x v="67"/>
    <x v="8"/>
    <x v="731"/>
    <x v="124"/>
    <x v="701"/>
    <x v="6"/>
    <x v="0"/>
    <x v="0"/>
    <x v="298"/>
    <x v="701"/>
    <x v="389"/>
    <x v="36"/>
    <x v="0"/>
    <x v="0"/>
    <x v="1"/>
    <x v="0"/>
    <x v="0"/>
  </r>
  <r>
    <x v="25"/>
    <x v="0"/>
    <x v="732"/>
    <x v="110"/>
    <x v="702"/>
    <x v="6"/>
    <x v="0"/>
    <x v="0"/>
    <x v="242"/>
    <x v="702"/>
    <x v="304"/>
    <x v="64"/>
    <x v="0"/>
    <x v="5"/>
    <x v="0"/>
    <x v="0"/>
    <x v="0"/>
  </r>
  <r>
    <x v="25"/>
    <x v="0"/>
    <x v="733"/>
    <x v="110"/>
    <x v="703"/>
    <x v="229"/>
    <x v="0"/>
    <x v="0"/>
    <x v="299"/>
    <x v="703"/>
    <x v="390"/>
    <x v="80"/>
    <x v="0"/>
    <x v="5"/>
    <x v="0"/>
    <x v="0"/>
    <x v="0"/>
  </r>
  <r>
    <x v="113"/>
    <x v="3"/>
    <x v="734"/>
    <x v="128"/>
    <x v="704"/>
    <x v="6"/>
    <x v="0"/>
    <x v="379"/>
    <x v="211"/>
    <x v="704"/>
    <x v="391"/>
    <x v="135"/>
    <x v="0"/>
    <x v="1"/>
    <x v="0"/>
    <x v="2"/>
    <x v="0"/>
  </r>
  <r>
    <x v="110"/>
    <x v="2"/>
    <x v="735"/>
    <x v="110"/>
    <x v="705"/>
    <x v="6"/>
    <x v="0"/>
    <x v="380"/>
    <x v="270"/>
    <x v="705"/>
    <x v="344"/>
    <x v="135"/>
    <x v="0"/>
    <x v="6"/>
    <x v="0"/>
    <x v="0"/>
    <x v="1"/>
  </r>
  <r>
    <x v="113"/>
    <x v="3"/>
    <x v="736"/>
    <x v="129"/>
    <x v="392"/>
    <x v="151"/>
    <x v="76"/>
    <x v="188"/>
    <x v="211"/>
    <x v="393"/>
    <x v="228"/>
    <x v="52"/>
    <x v="0"/>
    <x v="1"/>
    <x v="0"/>
    <x v="2"/>
    <x v="0"/>
  </r>
  <r>
    <x v="113"/>
    <x v="3"/>
    <x v="737"/>
    <x v="130"/>
    <x v="695"/>
    <x v="6"/>
    <x v="0"/>
    <x v="374"/>
    <x v="211"/>
    <x v="695"/>
    <x v="384"/>
    <x v="50"/>
    <x v="0"/>
    <x v="1"/>
    <x v="0"/>
    <x v="2"/>
    <x v="0"/>
  </r>
  <r>
    <x v="46"/>
    <x v="4"/>
    <x v="738"/>
    <x v="110"/>
    <x v="706"/>
    <x v="6"/>
    <x v="0"/>
    <x v="381"/>
    <x v="266"/>
    <x v="706"/>
    <x v="335"/>
    <x v="96"/>
    <x v="0"/>
    <x v="6"/>
    <x v="1"/>
    <x v="0"/>
    <x v="3"/>
  </r>
  <r>
    <x v="90"/>
    <x v="2"/>
    <x v="739"/>
    <x v="110"/>
    <x v="707"/>
    <x v="6"/>
    <x v="0"/>
    <x v="382"/>
    <x v="249"/>
    <x v="707"/>
    <x v="312"/>
    <x v="127"/>
    <x v="0"/>
    <x v="7"/>
    <x v="0"/>
    <x v="0"/>
    <x v="1"/>
  </r>
  <r>
    <x v="113"/>
    <x v="3"/>
    <x v="740"/>
    <x v="130"/>
    <x v="708"/>
    <x v="6"/>
    <x v="0"/>
    <x v="383"/>
    <x v="211"/>
    <x v="708"/>
    <x v="392"/>
    <x v="50"/>
    <x v="0"/>
    <x v="1"/>
    <x v="0"/>
    <x v="2"/>
    <x v="0"/>
  </r>
  <r>
    <x v="113"/>
    <x v="3"/>
    <x v="741"/>
    <x v="130"/>
    <x v="709"/>
    <x v="6"/>
    <x v="0"/>
    <x v="384"/>
    <x v="211"/>
    <x v="709"/>
    <x v="393"/>
    <x v="50"/>
    <x v="0"/>
    <x v="1"/>
    <x v="0"/>
    <x v="2"/>
    <x v="0"/>
  </r>
  <r>
    <x v="127"/>
    <x v="6"/>
    <x v="742"/>
    <x v="112"/>
    <x v="710"/>
    <x v="6"/>
    <x v="0"/>
    <x v="385"/>
    <x v="300"/>
    <x v="710"/>
    <x v="394"/>
    <x v="72"/>
    <x v="0"/>
    <x v="5"/>
    <x v="0"/>
    <x v="0"/>
    <x v="6"/>
  </r>
  <r>
    <x v="127"/>
    <x v="6"/>
    <x v="743"/>
    <x v="112"/>
    <x v="711"/>
    <x v="6"/>
    <x v="0"/>
    <x v="386"/>
    <x v="301"/>
    <x v="711"/>
    <x v="395"/>
    <x v="147"/>
    <x v="0"/>
    <x v="6"/>
    <x v="0"/>
    <x v="0"/>
    <x v="6"/>
  </r>
  <r>
    <x v="127"/>
    <x v="6"/>
    <x v="744"/>
    <x v="112"/>
    <x v="712"/>
    <x v="6"/>
    <x v="0"/>
    <x v="387"/>
    <x v="301"/>
    <x v="712"/>
    <x v="395"/>
    <x v="147"/>
    <x v="0"/>
    <x v="6"/>
    <x v="0"/>
    <x v="0"/>
    <x v="6"/>
  </r>
  <r>
    <x v="71"/>
    <x v="0"/>
    <x v="745"/>
    <x v="112"/>
    <x v="670"/>
    <x v="6"/>
    <x v="0"/>
    <x v="0"/>
    <x v="223"/>
    <x v="670"/>
    <x v="278"/>
    <x v="119"/>
    <x v="0"/>
    <x v="8"/>
    <x v="0"/>
    <x v="0"/>
    <x v="0"/>
  </r>
  <r>
    <x v="34"/>
    <x v="0"/>
    <x v="746"/>
    <x v="112"/>
    <x v="713"/>
    <x v="230"/>
    <x v="117"/>
    <x v="0"/>
    <x v="153"/>
    <x v="713"/>
    <x v="178"/>
    <x v="87"/>
    <x v="0"/>
    <x v="3"/>
    <x v="0"/>
    <x v="0"/>
    <x v="0"/>
  </r>
  <r>
    <x v="61"/>
    <x v="6"/>
    <x v="747"/>
    <x v="112"/>
    <x v="714"/>
    <x v="6"/>
    <x v="0"/>
    <x v="0"/>
    <x v="236"/>
    <x v="714"/>
    <x v="297"/>
    <x v="123"/>
    <x v="0"/>
    <x v="7"/>
    <x v="0"/>
    <x v="0"/>
    <x v="0"/>
  </r>
  <r>
    <x v="22"/>
    <x v="0"/>
    <x v="748"/>
    <x v="112"/>
    <x v="715"/>
    <x v="231"/>
    <x v="0"/>
    <x v="0"/>
    <x v="109"/>
    <x v="715"/>
    <x v="124"/>
    <x v="67"/>
    <x v="0"/>
    <x v="3"/>
    <x v="0"/>
    <x v="0"/>
    <x v="0"/>
  </r>
  <r>
    <x v="102"/>
    <x v="0"/>
    <x v="749"/>
    <x v="112"/>
    <x v="716"/>
    <x v="6"/>
    <x v="0"/>
    <x v="0"/>
    <x v="220"/>
    <x v="716"/>
    <x v="273"/>
    <x v="100"/>
    <x v="0"/>
    <x v="7"/>
    <x v="0"/>
    <x v="0"/>
    <x v="0"/>
  </r>
  <r>
    <x v="102"/>
    <x v="0"/>
    <x v="750"/>
    <x v="112"/>
    <x v="717"/>
    <x v="6"/>
    <x v="0"/>
    <x v="0"/>
    <x v="220"/>
    <x v="717"/>
    <x v="273"/>
    <x v="100"/>
    <x v="0"/>
    <x v="7"/>
    <x v="0"/>
    <x v="0"/>
    <x v="0"/>
  </r>
  <r>
    <x v="102"/>
    <x v="0"/>
    <x v="751"/>
    <x v="112"/>
    <x v="718"/>
    <x v="6"/>
    <x v="0"/>
    <x v="0"/>
    <x v="220"/>
    <x v="718"/>
    <x v="273"/>
    <x v="100"/>
    <x v="0"/>
    <x v="7"/>
    <x v="0"/>
    <x v="0"/>
    <x v="0"/>
  </r>
  <r>
    <x v="77"/>
    <x v="3"/>
    <x v="752"/>
    <x v="112"/>
    <x v="719"/>
    <x v="232"/>
    <x v="118"/>
    <x v="388"/>
    <x v="302"/>
    <x v="719"/>
    <x v="396"/>
    <x v="49"/>
    <x v="0"/>
    <x v="5"/>
    <x v="0"/>
    <x v="0"/>
    <x v="7"/>
  </r>
  <r>
    <x v="72"/>
    <x v="3"/>
    <x v="753"/>
    <x v="112"/>
    <x v="720"/>
    <x v="233"/>
    <x v="119"/>
    <x v="389"/>
    <x v="91"/>
    <x v="720"/>
    <x v="102"/>
    <x v="148"/>
    <x v="0"/>
    <x v="5"/>
    <x v="0"/>
    <x v="0"/>
    <x v="7"/>
  </r>
  <r>
    <x v="94"/>
    <x v="2"/>
    <x v="754"/>
    <x v="112"/>
    <x v="721"/>
    <x v="6"/>
    <x v="0"/>
    <x v="390"/>
    <x v="221"/>
    <x v="721"/>
    <x v="274"/>
    <x v="64"/>
    <x v="0"/>
    <x v="6"/>
    <x v="0"/>
    <x v="0"/>
    <x v="2"/>
  </r>
  <r>
    <x v="44"/>
    <x v="2"/>
    <x v="755"/>
    <x v="112"/>
    <x v="722"/>
    <x v="6"/>
    <x v="0"/>
    <x v="391"/>
    <x v="239"/>
    <x v="722"/>
    <x v="300"/>
    <x v="74"/>
    <x v="0"/>
    <x v="7"/>
    <x v="0"/>
    <x v="0"/>
    <x v="4"/>
  </r>
  <r>
    <x v="44"/>
    <x v="2"/>
    <x v="756"/>
    <x v="112"/>
    <x v="723"/>
    <x v="6"/>
    <x v="0"/>
    <x v="392"/>
    <x v="239"/>
    <x v="723"/>
    <x v="300"/>
    <x v="74"/>
    <x v="0"/>
    <x v="7"/>
    <x v="0"/>
    <x v="0"/>
    <x v="4"/>
  </r>
  <r>
    <x v="65"/>
    <x v="2"/>
    <x v="757"/>
    <x v="112"/>
    <x v="724"/>
    <x v="6"/>
    <x v="0"/>
    <x v="253"/>
    <x v="83"/>
    <x v="724"/>
    <x v="95"/>
    <x v="25"/>
    <x v="0"/>
    <x v="7"/>
    <x v="0"/>
    <x v="0"/>
    <x v="9"/>
  </r>
  <r>
    <x v="113"/>
    <x v="3"/>
    <x v="758"/>
    <x v="131"/>
    <x v="725"/>
    <x v="6"/>
    <x v="0"/>
    <x v="393"/>
    <x v="211"/>
    <x v="725"/>
    <x v="397"/>
    <x v="38"/>
    <x v="0"/>
    <x v="1"/>
    <x v="0"/>
    <x v="2"/>
    <x v="0"/>
  </r>
  <r>
    <x v="113"/>
    <x v="3"/>
    <x v="759"/>
    <x v="131"/>
    <x v="726"/>
    <x v="6"/>
    <x v="0"/>
    <x v="394"/>
    <x v="211"/>
    <x v="726"/>
    <x v="398"/>
    <x v="38"/>
    <x v="0"/>
    <x v="1"/>
    <x v="0"/>
    <x v="2"/>
    <x v="0"/>
  </r>
  <r>
    <x v="83"/>
    <x v="2"/>
    <x v="760"/>
    <x v="112"/>
    <x v="727"/>
    <x v="6"/>
    <x v="0"/>
    <x v="395"/>
    <x v="278"/>
    <x v="727"/>
    <x v="352"/>
    <x v="98"/>
    <x v="0"/>
    <x v="6"/>
    <x v="0"/>
    <x v="0"/>
    <x v="4"/>
  </r>
  <r>
    <x v="84"/>
    <x v="2"/>
    <x v="761"/>
    <x v="112"/>
    <x v="728"/>
    <x v="6"/>
    <x v="0"/>
    <x v="396"/>
    <x v="303"/>
    <x v="728"/>
    <x v="399"/>
    <x v="149"/>
    <x v="0"/>
    <x v="6"/>
    <x v="0"/>
    <x v="0"/>
    <x v="2"/>
  </r>
  <r>
    <x v="19"/>
    <x v="2"/>
    <x v="762"/>
    <x v="112"/>
    <x v="729"/>
    <x v="234"/>
    <x v="0"/>
    <x v="0"/>
    <x v="304"/>
    <x v="729"/>
    <x v="400"/>
    <x v="96"/>
    <x v="0"/>
    <x v="7"/>
    <x v="0"/>
    <x v="7"/>
    <x v="1"/>
  </r>
  <r>
    <x v="19"/>
    <x v="2"/>
    <x v="762"/>
    <x v="112"/>
    <x v="729"/>
    <x v="234"/>
    <x v="0"/>
    <x v="0"/>
    <x v="225"/>
    <x v="729"/>
    <x v="282"/>
    <x v="96"/>
    <x v="0"/>
    <x v="3"/>
    <x v="0"/>
    <x v="7"/>
    <x v="1"/>
  </r>
  <r>
    <x v="46"/>
    <x v="4"/>
    <x v="763"/>
    <x v="112"/>
    <x v="730"/>
    <x v="6"/>
    <x v="0"/>
    <x v="397"/>
    <x v="255"/>
    <x v="730"/>
    <x v="321"/>
    <x v="130"/>
    <x v="0"/>
    <x v="6"/>
    <x v="1"/>
    <x v="0"/>
    <x v="3"/>
  </r>
  <r>
    <x v="46"/>
    <x v="7"/>
    <x v="764"/>
    <x v="112"/>
    <x v="731"/>
    <x v="6"/>
    <x v="0"/>
    <x v="398"/>
    <x v="305"/>
    <x v="731"/>
    <x v="401"/>
    <x v="96"/>
    <x v="0"/>
    <x v="6"/>
    <x v="1"/>
    <x v="0"/>
    <x v="3"/>
  </r>
  <r>
    <x v="67"/>
    <x v="8"/>
    <x v="765"/>
    <x v="112"/>
    <x v="732"/>
    <x v="6"/>
    <x v="0"/>
    <x v="0"/>
    <x v="306"/>
    <x v="732"/>
    <x v="402"/>
    <x v="140"/>
    <x v="0"/>
    <x v="0"/>
    <x v="1"/>
    <x v="0"/>
    <x v="0"/>
  </r>
  <r>
    <x v="122"/>
    <x v="6"/>
    <x v="766"/>
    <x v="112"/>
    <x v="651"/>
    <x v="6"/>
    <x v="0"/>
    <x v="0"/>
    <x v="264"/>
    <x v="652"/>
    <x v="333"/>
    <x v="132"/>
    <x v="0"/>
    <x v="3"/>
    <x v="0"/>
    <x v="0"/>
    <x v="0"/>
  </r>
  <r>
    <x v="58"/>
    <x v="7"/>
    <x v="767"/>
    <x v="132"/>
    <x v="733"/>
    <x v="6"/>
    <x v="0"/>
    <x v="399"/>
    <x v="256"/>
    <x v="733"/>
    <x v="323"/>
    <x v="92"/>
    <x v="0"/>
    <x v="5"/>
    <x v="0"/>
    <x v="0"/>
    <x v="2"/>
  </r>
  <r>
    <x v="95"/>
    <x v="4"/>
    <x v="768"/>
    <x v="132"/>
    <x v="734"/>
    <x v="6"/>
    <x v="0"/>
    <x v="400"/>
    <x v="258"/>
    <x v="734"/>
    <x v="325"/>
    <x v="127"/>
    <x v="0"/>
    <x v="7"/>
    <x v="1"/>
    <x v="0"/>
    <x v="11"/>
  </r>
  <r>
    <x v="90"/>
    <x v="2"/>
    <x v="769"/>
    <x v="132"/>
    <x v="735"/>
    <x v="235"/>
    <x v="120"/>
    <x v="401"/>
    <x v="249"/>
    <x v="735"/>
    <x v="312"/>
    <x v="127"/>
    <x v="0"/>
    <x v="7"/>
    <x v="0"/>
    <x v="0"/>
    <x v="1"/>
  </r>
  <r>
    <x v="132"/>
    <x v="0"/>
    <x v="770"/>
    <x v="133"/>
    <x v="736"/>
    <x v="6"/>
    <x v="0"/>
    <x v="0"/>
    <x v="307"/>
    <x v="736"/>
    <x v="403"/>
    <x v="57"/>
    <x v="0"/>
    <x v="5"/>
    <x v="0"/>
    <x v="0"/>
    <x v="0"/>
  </r>
  <r>
    <x v="113"/>
    <x v="3"/>
    <x v="771"/>
    <x v="95"/>
    <x v="737"/>
    <x v="6"/>
    <x v="0"/>
    <x v="402"/>
    <x v="211"/>
    <x v="737"/>
    <x v="404"/>
    <x v="115"/>
    <x v="0"/>
    <x v="1"/>
    <x v="0"/>
    <x v="2"/>
    <x v="0"/>
  </r>
  <r>
    <x v="113"/>
    <x v="3"/>
    <x v="772"/>
    <x v="134"/>
    <x v="472"/>
    <x v="6"/>
    <x v="0"/>
    <x v="403"/>
    <x v="211"/>
    <x v="473"/>
    <x v="405"/>
    <x v="129"/>
    <x v="0"/>
    <x v="1"/>
    <x v="0"/>
    <x v="2"/>
    <x v="0"/>
  </r>
  <r>
    <x v="6"/>
    <x v="0"/>
    <x v="773"/>
    <x v="133"/>
    <x v="738"/>
    <x v="236"/>
    <x v="121"/>
    <x v="0"/>
    <x v="291"/>
    <x v="738"/>
    <x v="375"/>
    <x v="144"/>
    <x v="0"/>
    <x v="1"/>
    <x v="0"/>
    <x v="0"/>
    <x v="0"/>
  </r>
  <r>
    <x v="6"/>
    <x v="0"/>
    <x v="774"/>
    <x v="133"/>
    <x v="739"/>
    <x v="6"/>
    <x v="0"/>
    <x v="0"/>
    <x v="291"/>
    <x v="739"/>
    <x v="375"/>
    <x v="144"/>
    <x v="0"/>
    <x v="1"/>
    <x v="0"/>
    <x v="0"/>
    <x v="0"/>
  </r>
  <r>
    <x v="113"/>
    <x v="3"/>
    <x v="775"/>
    <x v="134"/>
    <x v="593"/>
    <x v="6"/>
    <x v="0"/>
    <x v="307"/>
    <x v="211"/>
    <x v="594"/>
    <x v="337"/>
    <x v="129"/>
    <x v="0"/>
    <x v="1"/>
    <x v="0"/>
    <x v="2"/>
    <x v="0"/>
  </r>
  <r>
    <x v="69"/>
    <x v="6"/>
    <x v="776"/>
    <x v="135"/>
    <x v="740"/>
    <x v="6"/>
    <x v="0"/>
    <x v="404"/>
    <x v="308"/>
    <x v="740"/>
    <x v="406"/>
    <x v="68"/>
    <x v="0"/>
    <x v="5"/>
    <x v="0"/>
    <x v="0"/>
    <x v="7"/>
  </r>
  <r>
    <x v="113"/>
    <x v="3"/>
    <x v="777"/>
    <x v="136"/>
    <x v="741"/>
    <x v="6"/>
    <x v="0"/>
    <x v="405"/>
    <x v="211"/>
    <x v="741"/>
    <x v="407"/>
    <x v="150"/>
    <x v="0"/>
    <x v="1"/>
    <x v="0"/>
    <x v="2"/>
    <x v="0"/>
  </r>
  <r>
    <x v="10"/>
    <x v="0"/>
    <x v="778"/>
    <x v="135"/>
    <x v="742"/>
    <x v="6"/>
    <x v="0"/>
    <x v="0"/>
    <x v="43"/>
    <x v="742"/>
    <x v="43"/>
    <x v="24"/>
    <x v="0"/>
    <x v="6"/>
    <x v="0"/>
    <x v="0"/>
    <x v="0"/>
  </r>
  <r>
    <x v="98"/>
    <x v="7"/>
    <x v="779"/>
    <x v="135"/>
    <x v="743"/>
    <x v="6"/>
    <x v="0"/>
    <x v="406"/>
    <x v="148"/>
    <x v="743"/>
    <x v="377"/>
    <x v="141"/>
    <x v="0"/>
    <x v="1"/>
    <x v="0"/>
    <x v="0"/>
    <x v="2"/>
  </r>
  <r>
    <x v="98"/>
    <x v="7"/>
    <x v="780"/>
    <x v="135"/>
    <x v="744"/>
    <x v="6"/>
    <x v="0"/>
    <x v="407"/>
    <x v="148"/>
    <x v="744"/>
    <x v="377"/>
    <x v="141"/>
    <x v="0"/>
    <x v="1"/>
    <x v="0"/>
    <x v="0"/>
    <x v="2"/>
  </r>
  <r>
    <x v="6"/>
    <x v="0"/>
    <x v="781"/>
    <x v="135"/>
    <x v="745"/>
    <x v="6"/>
    <x v="0"/>
    <x v="0"/>
    <x v="291"/>
    <x v="745"/>
    <x v="375"/>
    <x v="144"/>
    <x v="0"/>
    <x v="1"/>
    <x v="0"/>
    <x v="0"/>
    <x v="0"/>
  </r>
  <r>
    <x v="129"/>
    <x v="12"/>
    <x v="782"/>
    <x v="135"/>
    <x v="746"/>
    <x v="237"/>
    <x v="122"/>
    <x v="408"/>
    <x v="309"/>
    <x v="746"/>
    <x v="408"/>
    <x v="68"/>
    <x v="0"/>
    <x v="1"/>
    <x v="0"/>
    <x v="0"/>
    <x v="0"/>
  </r>
  <r>
    <x v="80"/>
    <x v="4"/>
    <x v="783"/>
    <x v="135"/>
    <x v="554"/>
    <x v="6"/>
    <x v="0"/>
    <x v="287"/>
    <x v="246"/>
    <x v="555"/>
    <x v="309"/>
    <x v="118"/>
    <x v="0"/>
    <x v="6"/>
    <x v="1"/>
    <x v="0"/>
    <x v="11"/>
  </r>
  <r>
    <x v="133"/>
    <x v="13"/>
    <x v="784"/>
    <x v="135"/>
    <x v="747"/>
    <x v="120"/>
    <x v="123"/>
    <x v="409"/>
    <x v="310"/>
    <x v="747"/>
    <x v="409"/>
    <x v="49"/>
    <x v="0"/>
    <x v="1"/>
    <x v="0"/>
    <x v="0"/>
    <x v="0"/>
  </r>
  <r>
    <x v="113"/>
    <x v="3"/>
    <x v="785"/>
    <x v="137"/>
    <x v="748"/>
    <x v="238"/>
    <x v="124"/>
    <x v="410"/>
    <x v="211"/>
    <x v="748"/>
    <x v="410"/>
    <x v="109"/>
    <x v="0"/>
    <x v="1"/>
    <x v="0"/>
    <x v="2"/>
    <x v="0"/>
  </r>
  <r>
    <x v="24"/>
    <x v="0"/>
    <x v="786"/>
    <x v="135"/>
    <x v="749"/>
    <x v="239"/>
    <x v="125"/>
    <x v="411"/>
    <x v="94"/>
    <x v="749"/>
    <x v="105"/>
    <x v="58"/>
    <x v="0"/>
    <x v="6"/>
    <x v="0"/>
    <x v="0"/>
    <x v="2"/>
  </r>
  <r>
    <x v="69"/>
    <x v="6"/>
    <x v="787"/>
    <x v="138"/>
    <x v="750"/>
    <x v="6"/>
    <x v="0"/>
    <x v="412"/>
    <x v="295"/>
    <x v="750"/>
    <x v="381"/>
    <x v="70"/>
    <x v="0"/>
    <x v="0"/>
    <x v="0"/>
    <x v="0"/>
    <x v="7"/>
  </r>
  <r>
    <x v="69"/>
    <x v="6"/>
    <x v="788"/>
    <x v="138"/>
    <x v="751"/>
    <x v="6"/>
    <x v="0"/>
    <x v="413"/>
    <x v="308"/>
    <x v="751"/>
    <x v="406"/>
    <x v="68"/>
    <x v="0"/>
    <x v="5"/>
    <x v="0"/>
    <x v="0"/>
    <x v="7"/>
  </r>
  <r>
    <x v="69"/>
    <x v="6"/>
    <x v="789"/>
    <x v="138"/>
    <x v="752"/>
    <x v="6"/>
    <x v="0"/>
    <x v="414"/>
    <x v="311"/>
    <x v="752"/>
    <x v="411"/>
    <x v="74"/>
    <x v="0"/>
    <x v="6"/>
    <x v="0"/>
    <x v="0"/>
    <x v="7"/>
  </r>
  <r>
    <x v="100"/>
    <x v="6"/>
    <x v="790"/>
    <x v="138"/>
    <x v="753"/>
    <x v="6"/>
    <x v="0"/>
    <x v="415"/>
    <x v="312"/>
    <x v="753"/>
    <x v="412"/>
    <x v="21"/>
    <x v="0"/>
    <x v="5"/>
    <x v="0"/>
    <x v="0"/>
    <x v="7"/>
  </r>
  <r>
    <x v="113"/>
    <x v="3"/>
    <x v="791"/>
    <x v="139"/>
    <x v="754"/>
    <x v="6"/>
    <x v="0"/>
    <x v="416"/>
    <x v="211"/>
    <x v="754"/>
    <x v="413"/>
    <x v="126"/>
    <x v="0"/>
    <x v="1"/>
    <x v="0"/>
    <x v="2"/>
    <x v="0"/>
  </r>
  <r>
    <x v="127"/>
    <x v="6"/>
    <x v="792"/>
    <x v="138"/>
    <x v="755"/>
    <x v="6"/>
    <x v="0"/>
    <x v="417"/>
    <x v="301"/>
    <x v="755"/>
    <x v="395"/>
    <x v="147"/>
    <x v="0"/>
    <x v="6"/>
    <x v="0"/>
    <x v="0"/>
    <x v="6"/>
  </r>
  <r>
    <x v="60"/>
    <x v="6"/>
    <x v="793"/>
    <x v="138"/>
    <x v="756"/>
    <x v="6"/>
    <x v="0"/>
    <x v="418"/>
    <x v="235"/>
    <x v="756"/>
    <x v="296"/>
    <x v="50"/>
    <x v="0"/>
    <x v="6"/>
    <x v="0"/>
    <x v="0"/>
    <x v="6"/>
  </r>
  <r>
    <x v="87"/>
    <x v="0"/>
    <x v="794"/>
    <x v="138"/>
    <x v="757"/>
    <x v="6"/>
    <x v="0"/>
    <x v="0"/>
    <x v="313"/>
    <x v="757"/>
    <x v="414"/>
    <x v="70"/>
    <x v="0"/>
    <x v="5"/>
    <x v="0"/>
    <x v="0"/>
    <x v="0"/>
  </r>
  <r>
    <x v="128"/>
    <x v="6"/>
    <x v="795"/>
    <x v="138"/>
    <x v="758"/>
    <x v="6"/>
    <x v="0"/>
    <x v="0"/>
    <x v="287"/>
    <x v="544"/>
    <x v="371"/>
    <x v="68"/>
    <x v="0"/>
    <x v="1"/>
    <x v="0"/>
    <x v="0"/>
    <x v="0"/>
  </r>
  <r>
    <x v="74"/>
    <x v="9"/>
    <x v="796"/>
    <x v="138"/>
    <x v="759"/>
    <x v="6"/>
    <x v="0"/>
    <x v="419"/>
    <x v="189"/>
    <x v="758"/>
    <x v="227"/>
    <x v="52"/>
    <x v="0"/>
    <x v="6"/>
    <x v="0"/>
    <x v="0"/>
    <x v="2"/>
  </r>
  <r>
    <x v="5"/>
    <x v="0"/>
    <x v="797"/>
    <x v="138"/>
    <x v="760"/>
    <x v="6"/>
    <x v="0"/>
    <x v="0"/>
    <x v="261"/>
    <x v="759"/>
    <x v="328"/>
    <x v="62"/>
    <x v="0"/>
    <x v="6"/>
    <x v="0"/>
    <x v="0"/>
    <x v="0"/>
  </r>
  <r>
    <x v="134"/>
    <x v="11"/>
    <x v="798"/>
    <x v="138"/>
    <x v="761"/>
    <x v="6"/>
    <x v="0"/>
    <x v="420"/>
    <x v="314"/>
    <x v="760"/>
    <x v="415"/>
    <x v="151"/>
    <x v="0"/>
    <x v="1"/>
    <x v="0"/>
    <x v="0"/>
    <x v="0"/>
  </r>
  <r>
    <x v="113"/>
    <x v="3"/>
    <x v="799"/>
    <x v="139"/>
    <x v="762"/>
    <x v="6"/>
    <x v="0"/>
    <x v="421"/>
    <x v="211"/>
    <x v="761"/>
    <x v="416"/>
    <x v="126"/>
    <x v="0"/>
    <x v="1"/>
    <x v="0"/>
    <x v="2"/>
    <x v="0"/>
  </r>
  <r>
    <x v="113"/>
    <x v="3"/>
    <x v="800"/>
    <x v="140"/>
    <x v="763"/>
    <x v="6"/>
    <x v="0"/>
    <x v="422"/>
    <x v="211"/>
    <x v="762"/>
    <x v="417"/>
    <x v="152"/>
    <x v="0"/>
    <x v="1"/>
    <x v="0"/>
    <x v="2"/>
    <x v="0"/>
  </r>
  <r>
    <x v="19"/>
    <x v="2"/>
    <x v="801"/>
    <x v="138"/>
    <x v="764"/>
    <x v="240"/>
    <x v="0"/>
    <x v="0"/>
    <x v="248"/>
    <x v="763"/>
    <x v="311"/>
    <x v="126"/>
    <x v="0"/>
    <x v="6"/>
    <x v="0"/>
    <x v="0"/>
    <x v="1"/>
  </r>
  <r>
    <x v="19"/>
    <x v="2"/>
    <x v="802"/>
    <x v="138"/>
    <x v="765"/>
    <x v="6"/>
    <x v="0"/>
    <x v="0"/>
    <x v="248"/>
    <x v="764"/>
    <x v="311"/>
    <x v="126"/>
    <x v="0"/>
    <x v="6"/>
    <x v="0"/>
    <x v="0"/>
    <x v="1"/>
  </r>
  <r>
    <x v="19"/>
    <x v="2"/>
    <x v="803"/>
    <x v="138"/>
    <x v="766"/>
    <x v="6"/>
    <x v="0"/>
    <x v="0"/>
    <x v="248"/>
    <x v="765"/>
    <x v="311"/>
    <x v="126"/>
    <x v="0"/>
    <x v="6"/>
    <x v="0"/>
    <x v="0"/>
    <x v="1"/>
  </r>
  <r>
    <x v="85"/>
    <x v="4"/>
    <x v="804"/>
    <x v="138"/>
    <x v="767"/>
    <x v="6"/>
    <x v="0"/>
    <x v="423"/>
    <x v="241"/>
    <x v="766"/>
    <x v="302"/>
    <x v="124"/>
    <x v="0"/>
    <x v="9"/>
    <x v="1"/>
    <x v="0"/>
    <x v="3"/>
  </r>
  <r>
    <x v="69"/>
    <x v="6"/>
    <x v="805"/>
    <x v="113"/>
    <x v="768"/>
    <x v="6"/>
    <x v="0"/>
    <x v="424"/>
    <x v="315"/>
    <x v="767"/>
    <x v="418"/>
    <x v="153"/>
    <x v="0"/>
    <x v="5"/>
    <x v="0"/>
    <x v="0"/>
    <x v="7"/>
  </r>
  <r>
    <x v="113"/>
    <x v="3"/>
    <x v="806"/>
    <x v="141"/>
    <x v="769"/>
    <x v="6"/>
    <x v="0"/>
    <x v="425"/>
    <x v="211"/>
    <x v="768"/>
    <x v="419"/>
    <x v="154"/>
    <x v="0"/>
    <x v="1"/>
    <x v="0"/>
    <x v="2"/>
    <x v="0"/>
  </r>
  <r>
    <x v="113"/>
    <x v="3"/>
    <x v="807"/>
    <x v="141"/>
    <x v="770"/>
    <x v="6"/>
    <x v="0"/>
    <x v="426"/>
    <x v="211"/>
    <x v="769"/>
    <x v="420"/>
    <x v="154"/>
    <x v="0"/>
    <x v="1"/>
    <x v="0"/>
    <x v="2"/>
    <x v="0"/>
  </r>
  <r>
    <x v="117"/>
    <x v="2"/>
    <x v="808"/>
    <x v="113"/>
    <x v="771"/>
    <x v="241"/>
    <x v="0"/>
    <x v="427"/>
    <x v="218"/>
    <x v="770"/>
    <x v="271"/>
    <x v="118"/>
    <x v="0"/>
    <x v="6"/>
    <x v="0"/>
    <x v="0"/>
    <x v="1"/>
  </r>
  <r>
    <x v="135"/>
    <x v="2"/>
    <x v="809"/>
    <x v="113"/>
    <x v="772"/>
    <x v="6"/>
    <x v="0"/>
    <x v="428"/>
    <x v="316"/>
    <x v="771"/>
    <x v="421"/>
    <x v="138"/>
    <x v="0"/>
    <x v="5"/>
    <x v="0"/>
    <x v="0"/>
    <x v="1"/>
  </r>
  <r>
    <x v="118"/>
    <x v="2"/>
    <x v="810"/>
    <x v="113"/>
    <x v="773"/>
    <x v="6"/>
    <x v="0"/>
    <x v="429"/>
    <x v="317"/>
    <x v="772"/>
    <x v="422"/>
    <x v="144"/>
    <x v="0"/>
    <x v="7"/>
    <x v="0"/>
    <x v="0"/>
    <x v="1"/>
  </r>
  <r>
    <x v="102"/>
    <x v="0"/>
    <x v="811"/>
    <x v="113"/>
    <x v="774"/>
    <x v="242"/>
    <x v="0"/>
    <x v="0"/>
    <x v="220"/>
    <x v="773"/>
    <x v="273"/>
    <x v="100"/>
    <x v="0"/>
    <x v="7"/>
    <x v="0"/>
    <x v="0"/>
    <x v="0"/>
  </r>
  <r>
    <x v="114"/>
    <x v="4"/>
    <x v="812"/>
    <x v="113"/>
    <x v="775"/>
    <x v="6"/>
    <x v="0"/>
    <x v="430"/>
    <x v="275"/>
    <x v="774"/>
    <x v="349"/>
    <x v="138"/>
    <x v="0"/>
    <x v="5"/>
    <x v="1"/>
    <x v="0"/>
    <x v="3"/>
  </r>
  <r>
    <x v="113"/>
    <x v="3"/>
    <x v="813"/>
    <x v="142"/>
    <x v="776"/>
    <x v="6"/>
    <x v="0"/>
    <x v="431"/>
    <x v="211"/>
    <x v="775"/>
    <x v="423"/>
    <x v="155"/>
    <x v="0"/>
    <x v="1"/>
    <x v="0"/>
    <x v="2"/>
    <x v="0"/>
  </r>
  <r>
    <x v="124"/>
    <x v="6"/>
    <x v="814"/>
    <x v="113"/>
    <x v="587"/>
    <x v="6"/>
    <x v="0"/>
    <x v="432"/>
    <x v="318"/>
    <x v="588"/>
    <x v="424"/>
    <x v="72"/>
    <x v="0"/>
    <x v="5"/>
    <x v="1"/>
    <x v="0"/>
    <x v="0"/>
  </r>
  <r>
    <x v="83"/>
    <x v="2"/>
    <x v="815"/>
    <x v="113"/>
    <x v="777"/>
    <x v="6"/>
    <x v="0"/>
    <x v="433"/>
    <x v="278"/>
    <x v="776"/>
    <x v="352"/>
    <x v="98"/>
    <x v="0"/>
    <x v="6"/>
    <x v="0"/>
    <x v="0"/>
    <x v="4"/>
  </r>
  <r>
    <x v="11"/>
    <x v="2"/>
    <x v="816"/>
    <x v="113"/>
    <x v="778"/>
    <x v="6"/>
    <x v="0"/>
    <x v="0"/>
    <x v="166"/>
    <x v="777"/>
    <x v="194"/>
    <x v="77"/>
    <x v="0"/>
    <x v="6"/>
    <x v="0"/>
    <x v="0"/>
    <x v="0"/>
  </r>
  <r>
    <x v="46"/>
    <x v="7"/>
    <x v="817"/>
    <x v="113"/>
    <x v="779"/>
    <x v="6"/>
    <x v="0"/>
    <x v="434"/>
    <x v="305"/>
    <x v="778"/>
    <x v="401"/>
    <x v="96"/>
    <x v="0"/>
    <x v="6"/>
    <x v="1"/>
    <x v="0"/>
    <x v="3"/>
  </r>
  <r>
    <x v="67"/>
    <x v="8"/>
    <x v="818"/>
    <x v="113"/>
    <x v="780"/>
    <x v="6"/>
    <x v="0"/>
    <x v="0"/>
    <x v="319"/>
    <x v="779"/>
    <x v="425"/>
    <x v="68"/>
    <x v="0"/>
    <x v="5"/>
    <x v="1"/>
    <x v="0"/>
    <x v="0"/>
  </r>
  <r>
    <x v="57"/>
    <x v="6"/>
    <x v="819"/>
    <x v="114"/>
    <x v="781"/>
    <x v="6"/>
    <x v="0"/>
    <x v="435"/>
    <x v="74"/>
    <x v="780"/>
    <x v="426"/>
    <x v="68"/>
    <x v="0"/>
    <x v="1"/>
    <x v="0"/>
    <x v="0"/>
    <x v="7"/>
  </r>
  <r>
    <x v="69"/>
    <x v="6"/>
    <x v="820"/>
    <x v="114"/>
    <x v="782"/>
    <x v="6"/>
    <x v="0"/>
    <x v="436"/>
    <x v="315"/>
    <x v="781"/>
    <x v="418"/>
    <x v="153"/>
    <x v="0"/>
    <x v="5"/>
    <x v="0"/>
    <x v="0"/>
    <x v="7"/>
  </r>
  <r>
    <x v="113"/>
    <x v="3"/>
    <x v="821"/>
    <x v="143"/>
    <x v="783"/>
    <x v="6"/>
    <x v="0"/>
    <x v="437"/>
    <x v="211"/>
    <x v="782"/>
    <x v="427"/>
    <x v="117"/>
    <x v="0"/>
    <x v="1"/>
    <x v="0"/>
    <x v="2"/>
    <x v="0"/>
  </r>
  <r>
    <x v="113"/>
    <x v="3"/>
    <x v="822"/>
    <x v="143"/>
    <x v="784"/>
    <x v="6"/>
    <x v="0"/>
    <x v="438"/>
    <x v="211"/>
    <x v="783"/>
    <x v="428"/>
    <x v="117"/>
    <x v="0"/>
    <x v="1"/>
    <x v="0"/>
    <x v="2"/>
    <x v="0"/>
  </r>
  <r>
    <x v="60"/>
    <x v="6"/>
    <x v="823"/>
    <x v="114"/>
    <x v="785"/>
    <x v="6"/>
    <x v="0"/>
    <x v="439"/>
    <x v="235"/>
    <x v="784"/>
    <x v="296"/>
    <x v="50"/>
    <x v="0"/>
    <x v="6"/>
    <x v="0"/>
    <x v="0"/>
    <x v="6"/>
  </r>
  <r>
    <x v="61"/>
    <x v="6"/>
    <x v="824"/>
    <x v="114"/>
    <x v="786"/>
    <x v="6"/>
    <x v="0"/>
    <x v="0"/>
    <x v="236"/>
    <x v="785"/>
    <x v="297"/>
    <x v="123"/>
    <x v="0"/>
    <x v="7"/>
    <x v="0"/>
    <x v="0"/>
    <x v="0"/>
  </r>
  <r>
    <x v="86"/>
    <x v="6"/>
    <x v="825"/>
    <x v="114"/>
    <x v="787"/>
    <x v="6"/>
    <x v="0"/>
    <x v="440"/>
    <x v="320"/>
    <x v="786"/>
    <x v="429"/>
    <x v="115"/>
    <x v="0"/>
    <x v="7"/>
    <x v="0"/>
    <x v="0"/>
    <x v="8"/>
  </r>
  <r>
    <x v="113"/>
    <x v="3"/>
    <x v="826"/>
    <x v="144"/>
    <x v="788"/>
    <x v="6"/>
    <x v="0"/>
    <x v="441"/>
    <x v="211"/>
    <x v="787"/>
    <x v="430"/>
    <x v="136"/>
    <x v="0"/>
    <x v="1"/>
    <x v="0"/>
    <x v="2"/>
    <x v="0"/>
  </r>
  <r>
    <x v="113"/>
    <x v="3"/>
    <x v="827"/>
    <x v="144"/>
    <x v="789"/>
    <x v="6"/>
    <x v="0"/>
    <x v="442"/>
    <x v="211"/>
    <x v="788"/>
    <x v="431"/>
    <x v="136"/>
    <x v="0"/>
    <x v="1"/>
    <x v="0"/>
    <x v="2"/>
    <x v="0"/>
  </r>
  <r>
    <x v="46"/>
    <x v="7"/>
    <x v="828"/>
    <x v="114"/>
    <x v="790"/>
    <x v="6"/>
    <x v="0"/>
    <x v="443"/>
    <x v="305"/>
    <x v="789"/>
    <x v="401"/>
    <x v="96"/>
    <x v="0"/>
    <x v="6"/>
    <x v="1"/>
    <x v="0"/>
    <x v="3"/>
  </r>
  <r>
    <x v="46"/>
    <x v="7"/>
    <x v="829"/>
    <x v="114"/>
    <x v="791"/>
    <x v="6"/>
    <x v="0"/>
    <x v="444"/>
    <x v="305"/>
    <x v="790"/>
    <x v="401"/>
    <x v="96"/>
    <x v="0"/>
    <x v="6"/>
    <x v="1"/>
    <x v="0"/>
    <x v="3"/>
  </r>
  <r>
    <x v="46"/>
    <x v="9"/>
    <x v="830"/>
    <x v="114"/>
    <x v="792"/>
    <x v="6"/>
    <x v="0"/>
    <x v="445"/>
    <x v="305"/>
    <x v="791"/>
    <x v="401"/>
    <x v="96"/>
    <x v="0"/>
    <x v="6"/>
    <x v="1"/>
    <x v="0"/>
    <x v="3"/>
  </r>
  <r>
    <x v="113"/>
    <x v="3"/>
    <x v="831"/>
    <x v="145"/>
    <x v="793"/>
    <x v="6"/>
    <x v="0"/>
    <x v="446"/>
    <x v="211"/>
    <x v="792"/>
    <x v="432"/>
    <x v="156"/>
    <x v="0"/>
    <x v="1"/>
    <x v="0"/>
    <x v="2"/>
    <x v="0"/>
  </r>
  <r>
    <x v="67"/>
    <x v="8"/>
    <x v="832"/>
    <x v="114"/>
    <x v="794"/>
    <x v="6"/>
    <x v="0"/>
    <x v="0"/>
    <x v="321"/>
    <x v="793"/>
    <x v="433"/>
    <x v="68"/>
    <x v="0"/>
    <x v="5"/>
    <x v="1"/>
    <x v="0"/>
    <x v="0"/>
  </r>
  <r>
    <x v="67"/>
    <x v="8"/>
    <x v="833"/>
    <x v="114"/>
    <x v="795"/>
    <x v="6"/>
    <x v="0"/>
    <x v="447"/>
    <x v="322"/>
    <x v="794"/>
    <x v="434"/>
    <x v="68"/>
    <x v="0"/>
    <x v="5"/>
    <x v="1"/>
    <x v="0"/>
    <x v="10"/>
  </r>
  <r>
    <x v="122"/>
    <x v="6"/>
    <x v="834"/>
    <x v="114"/>
    <x v="796"/>
    <x v="6"/>
    <x v="0"/>
    <x v="0"/>
    <x v="264"/>
    <x v="795"/>
    <x v="333"/>
    <x v="132"/>
    <x v="0"/>
    <x v="3"/>
    <x v="0"/>
    <x v="0"/>
    <x v="0"/>
  </r>
  <r>
    <x v="58"/>
    <x v="7"/>
    <x v="835"/>
    <x v="115"/>
    <x v="797"/>
    <x v="218"/>
    <x v="110"/>
    <x v="448"/>
    <x v="256"/>
    <x v="796"/>
    <x v="323"/>
    <x v="92"/>
    <x v="0"/>
    <x v="5"/>
    <x v="0"/>
    <x v="0"/>
    <x v="2"/>
  </r>
  <r>
    <x v="69"/>
    <x v="6"/>
    <x v="836"/>
    <x v="115"/>
    <x v="798"/>
    <x v="6"/>
    <x v="0"/>
    <x v="449"/>
    <x v="281"/>
    <x v="797"/>
    <x v="355"/>
    <x v="24"/>
    <x v="0"/>
    <x v="6"/>
    <x v="0"/>
    <x v="0"/>
    <x v="7"/>
  </r>
  <r>
    <x v="113"/>
    <x v="3"/>
    <x v="837"/>
    <x v="145"/>
    <x v="799"/>
    <x v="6"/>
    <x v="0"/>
    <x v="450"/>
    <x v="211"/>
    <x v="798"/>
    <x v="435"/>
    <x v="156"/>
    <x v="0"/>
    <x v="1"/>
    <x v="0"/>
    <x v="2"/>
    <x v="0"/>
  </r>
  <r>
    <x v="127"/>
    <x v="6"/>
    <x v="838"/>
    <x v="115"/>
    <x v="800"/>
    <x v="6"/>
    <x v="0"/>
    <x v="451"/>
    <x v="323"/>
    <x v="799"/>
    <x v="436"/>
    <x v="72"/>
    <x v="0"/>
    <x v="5"/>
    <x v="0"/>
    <x v="0"/>
    <x v="6"/>
  </r>
  <r>
    <x v="95"/>
    <x v="4"/>
    <x v="839"/>
    <x v="115"/>
    <x v="801"/>
    <x v="6"/>
    <x v="0"/>
    <x v="452"/>
    <x v="258"/>
    <x v="800"/>
    <x v="325"/>
    <x v="127"/>
    <x v="0"/>
    <x v="7"/>
    <x v="1"/>
    <x v="0"/>
    <x v="11"/>
  </r>
  <r>
    <x v="136"/>
    <x v="2"/>
    <x v="840"/>
    <x v="115"/>
    <x v="802"/>
    <x v="243"/>
    <x v="126"/>
    <x v="0"/>
    <x v="324"/>
    <x v="801"/>
    <x v="437"/>
    <x v="148"/>
    <x v="0"/>
    <x v="6"/>
    <x v="0"/>
    <x v="0"/>
    <x v="0"/>
  </r>
  <r>
    <x v="79"/>
    <x v="4"/>
    <x v="841"/>
    <x v="115"/>
    <x v="803"/>
    <x v="244"/>
    <x v="0"/>
    <x v="453"/>
    <x v="262"/>
    <x v="802"/>
    <x v="330"/>
    <x v="126"/>
    <x v="0"/>
    <x v="1"/>
    <x v="1"/>
    <x v="0"/>
    <x v="11"/>
  </r>
  <r>
    <x v="19"/>
    <x v="2"/>
    <x v="842"/>
    <x v="115"/>
    <x v="804"/>
    <x v="245"/>
    <x v="0"/>
    <x v="0"/>
    <x v="304"/>
    <x v="803"/>
    <x v="400"/>
    <x v="96"/>
    <x v="0"/>
    <x v="7"/>
    <x v="0"/>
    <x v="7"/>
    <x v="1"/>
  </r>
  <r>
    <x v="19"/>
    <x v="2"/>
    <x v="842"/>
    <x v="115"/>
    <x v="804"/>
    <x v="245"/>
    <x v="0"/>
    <x v="0"/>
    <x v="225"/>
    <x v="803"/>
    <x v="282"/>
    <x v="96"/>
    <x v="0"/>
    <x v="3"/>
    <x v="0"/>
    <x v="7"/>
    <x v="1"/>
  </r>
  <r>
    <x v="67"/>
    <x v="8"/>
    <x v="843"/>
    <x v="115"/>
    <x v="805"/>
    <x v="6"/>
    <x v="0"/>
    <x v="454"/>
    <x v="325"/>
    <x v="804"/>
    <x v="438"/>
    <x v="141"/>
    <x v="0"/>
    <x v="5"/>
    <x v="1"/>
    <x v="0"/>
    <x v="10"/>
  </r>
  <r>
    <x v="67"/>
    <x v="8"/>
    <x v="844"/>
    <x v="146"/>
    <x v="543"/>
    <x v="6"/>
    <x v="0"/>
    <x v="0"/>
    <x v="326"/>
    <x v="544"/>
    <x v="371"/>
    <x v="72"/>
    <x v="0"/>
    <x v="1"/>
    <x v="0"/>
    <x v="0"/>
    <x v="0"/>
  </r>
  <r>
    <x v="22"/>
    <x v="0"/>
    <x v="845"/>
    <x v="147"/>
    <x v="806"/>
    <x v="246"/>
    <x v="0"/>
    <x v="0"/>
    <x v="109"/>
    <x v="805"/>
    <x v="124"/>
    <x v="67"/>
    <x v="0"/>
    <x v="3"/>
    <x v="0"/>
    <x v="0"/>
    <x v="0"/>
  </r>
  <r>
    <x v="25"/>
    <x v="0"/>
    <x v="846"/>
    <x v="148"/>
    <x v="807"/>
    <x v="6"/>
    <x v="0"/>
    <x v="0"/>
    <x v="327"/>
    <x v="806"/>
    <x v="439"/>
    <x v="157"/>
    <x v="0"/>
    <x v="7"/>
    <x v="0"/>
    <x v="0"/>
    <x v="0"/>
  </r>
  <r>
    <x v="25"/>
    <x v="0"/>
    <x v="847"/>
    <x v="148"/>
    <x v="808"/>
    <x v="6"/>
    <x v="0"/>
    <x v="0"/>
    <x v="327"/>
    <x v="807"/>
    <x v="439"/>
    <x v="157"/>
    <x v="0"/>
    <x v="7"/>
    <x v="0"/>
    <x v="0"/>
    <x v="0"/>
  </r>
  <r>
    <x v="69"/>
    <x v="6"/>
    <x v="848"/>
    <x v="148"/>
    <x v="809"/>
    <x v="6"/>
    <x v="0"/>
    <x v="455"/>
    <x v="328"/>
    <x v="808"/>
    <x v="440"/>
    <x v="49"/>
    <x v="0"/>
    <x v="5"/>
    <x v="0"/>
    <x v="0"/>
    <x v="7"/>
  </r>
  <r>
    <x v="116"/>
    <x v="0"/>
    <x v="501"/>
    <x v="148"/>
    <x v="810"/>
    <x v="6"/>
    <x v="0"/>
    <x v="0"/>
    <x v="329"/>
    <x v="809"/>
    <x v="441"/>
    <x v="89"/>
    <x v="0"/>
    <x v="10"/>
    <x v="0"/>
    <x v="0"/>
    <x v="0"/>
  </r>
  <r>
    <x v="10"/>
    <x v="0"/>
    <x v="849"/>
    <x v="148"/>
    <x v="811"/>
    <x v="6"/>
    <x v="0"/>
    <x v="0"/>
    <x v="43"/>
    <x v="810"/>
    <x v="43"/>
    <x v="24"/>
    <x v="0"/>
    <x v="6"/>
    <x v="0"/>
    <x v="0"/>
    <x v="0"/>
  </r>
  <r>
    <x v="98"/>
    <x v="7"/>
    <x v="850"/>
    <x v="148"/>
    <x v="812"/>
    <x v="6"/>
    <x v="0"/>
    <x v="456"/>
    <x v="148"/>
    <x v="811"/>
    <x v="442"/>
    <x v="26"/>
    <x v="0"/>
    <x v="1"/>
    <x v="0"/>
    <x v="0"/>
    <x v="2"/>
  </r>
  <r>
    <x v="98"/>
    <x v="7"/>
    <x v="851"/>
    <x v="148"/>
    <x v="813"/>
    <x v="6"/>
    <x v="0"/>
    <x v="457"/>
    <x v="148"/>
    <x v="812"/>
    <x v="442"/>
    <x v="26"/>
    <x v="0"/>
    <x v="1"/>
    <x v="0"/>
    <x v="0"/>
    <x v="2"/>
  </r>
  <r>
    <x v="123"/>
    <x v="2"/>
    <x v="852"/>
    <x v="148"/>
    <x v="814"/>
    <x v="6"/>
    <x v="0"/>
    <x v="458"/>
    <x v="330"/>
    <x v="813"/>
    <x v="443"/>
    <x v="57"/>
    <x v="0"/>
    <x v="5"/>
    <x v="0"/>
    <x v="0"/>
    <x v="9"/>
  </r>
  <r>
    <x v="35"/>
    <x v="0"/>
    <x v="853"/>
    <x v="148"/>
    <x v="815"/>
    <x v="6"/>
    <x v="0"/>
    <x v="0"/>
    <x v="47"/>
    <x v="814"/>
    <x v="47"/>
    <x v="27"/>
    <x v="0"/>
    <x v="3"/>
    <x v="0"/>
    <x v="0"/>
    <x v="0"/>
  </r>
  <r>
    <x v="7"/>
    <x v="0"/>
    <x v="854"/>
    <x v="148"/>
    <x v="816"/>
    <x v="247"/>
    <x v="127"/>
    <x v="0"/>
    <x v="331"/>
    <x v="815"/>
    <x v="444"/>
    <x v="74"/>
    <x v="0"/>
    <x v="6"/>
    <x v="0"/>
    <x v="0"/>
    <x v="0"/>
  </r>
  <r>
    <x v="7"/>
    <x v="0"/>
    <x v="855"/>
    <x v="148"/>
    <x v="817"/>
    <x v="6"/>
    <x v="0"/>
    <x v="0"/>
    <x v="331"/>
    <x v="816"/>
    <x v="444"/>
    <x v="74"/>
    <x v="0"/>
    <x v="6"/>
    <x v="0"/>
    <x v="0"/>
    <x v="0"/>
  </r>
  <r>
    <x v="30"/>
    <x v="0"/>
    <x v="856"/>
    <x v="148"/>
    <x v="818"/>
    <x v="6"/>
    <x v="0"/>
    <x v="0"/>
    <x v="332"/>
    <x v="817"/>
    <x v="445"/>
    <x v="125"/>
    <x v="0"/>
    <x v="3"/>
    <x v="0"/>
    <x v="0"/>
    <x v="0"/>
  </r>
  <r>
    <x v="110"/>
    <x v="2"/>
    <x v="857"/>
    <x v="148"/>
    <x v="819"/>
    <x v="6"/>
    <x v="0"/>
    <x v="459"/>
    <x v="270"/>
    <x v="818"/>
    <x v="344"/>
    <x v="135"/>
    <x v="0"/>
    <x v="6"/>
    <x v="0"/>
    <x v="0"/>
    <x v="1"/>
  </r>
  <r>
    <x v="27"/>
    <x v="0"/>
    <x v="858"/>
    <x v="149"/>
    <x v="820"/>
    <x v="248"/>
    <x v="128"/>
    <x v="0"/>
    <x v="333"/>
    <x v="819"/>
    <x v="446"/>
    <x v="24"/>
    <x v="0"/>
    <x v="6"/>
    <x v="0"/>
    <x v="0"/>
    <x v="0"/>
  </r>
  <r>
    <x v="25"/>
    <x v="0"/>
    <x v="859"/>
    <x v="149"/>
    <x v="47"/>
    <x v="6"/>
    <x v="0"/>
    <x v="0"/>
    <x v="334"/>
    <x v="47"/>
    <x v="447"/>
    <x v="77"/>
    <x v="0"/>
    <x v="1"/>
    <x v="0"/>
    <x v="0"/>
    <x v="0"/>
  </r>
  <r>
    <x v="100"/>
    <x v="6"/>
    <x v="860"/>
    <x v="149"/>
    <x v="821"/>
    <x v="6"/>
    <x v="0"/>
    <x v="460"/>
    <x v="232"/>
    <x v="820"/>
    <x v="293"/>
    <x v="116"/>
    <x v="0"/>
    <x v="6"/>
    <x v="0"/>
    <x v="0"/>
    <x v="7"/>
  </r>
  <r>
    <x v="113"/>
    <x v="3"/>
    <x v="861"/>
    <x v="150"/>
    <x v="822"/>
    <x v="6"/>
    <x v="0"/>
    <x v="461"/>
    <x v="211"/>
    <x v="821"/>
    <x v="448"/>
    <x v="87"/>
    <x v="0"/>
    <x v="1"/>
    <x v="0"/>
    <x v="2"/>
    <x v="0"/>
  </r>
  <r>
    <x v="113"/>
    <x v="3"/>
    <x v="862"/>
    <x v="150"/>
    <x v="823"/>
    <x v="6"/>
    <x v="0"/>
    <x v="462"/>
    <x v="211"/>
    <x v="822"/>
    <x v="449"/>
    <x v="87"/>
    <x v="0"/>
    <x v="1"/>
    <x v="0"/>
    <x v="2"/>
    <x v="0"/>
  </r>
  <r>
    <x v="40"/>
    <x v="2"/>
    <x v="863"/>
    <x v="149"/>
    <x v="824"/>
    <x v="6"/>
    <x v="0"/>
    <x v="463"/>
    <x v="335"/>
    <x v="823"/>
    <x v="450"/>
    <x v="156"/>
    <x v="0"/>
    <x v="3"/>
    <x v="0"/>
    <x v="0"/>
    <x v="1"/>
  </r>
  <r>
    <x v="123"/>
    <x v="2"/>
    <x v="864"/>
    <x v="149"/>
    <x v="687"/>
    <x v="6"/>
    <x v="0"/>
    <x v="464"/>
    <x v="330"/>
    <x v="687"/>
    <x v="443"/>
    <x v="57"/>
    <x v="0"/>
    <x v="5"/>
    <x v="0"/>
    <x v="0"/>
    <x v="9"/>
  </r>
  <r>
    <x v="60"/>
    <x v="6"/>
    <x v="865"/>
    <x v="149"/>
    <x v="825"/>
    <x v="6"/>
    <x v="0"/>
    <x v="465"/>
    <x v="336"/>
    <x v="824"/>
    <x v="451"/>
    <x v="144"/>
    <x v="0"/>
    <x v="7"/>
    <x v="0"/>
    <x v="0"/>
    <x v="6"/>
  </r>
  <r>
    <x v="61"/>
    <x v="6"/>
    <x v="866"/>
    <x v="149"/>
    <x v="678"/>
    <x v="6"/>
    <x v="0"/>
    <x v="0"/>
    <x v="236"/>
    <x v="678"/>
    <x v="297"/>
    <x v="123"/>
    <x v="0"/>
    <x v="7"/>
    <x v="0"/>
    <x v="0"/>
    <x v="0"/>
  </r>
  <r>
    <x v="86"/>
    <x v="6"/>
    <x v="867"/>
    <x v="149"/>
    <x v="826"/>
    <x v="6"/>
    <x v="0"/>
    <x v="466"/>
    <x v="337"/>
    <x v="825"/>
    <x v="452"/>
    <x v="158"/>
    <x v="0"/>
    <x v="3"/>
    <x v="0"/>
    <x v="0"/>
    <x v="8"/>
  </r>
  <r>
    <x v="7"/>
    <x v="0"/>
    <x v="868"/>
    <x v="149"/>
    <x v="827"/>
    <x v="249"/>
    <x v="129"/>
    <x v="0"/>
    <x v="331"/>
    <x v="826"/>
    <x v="444"/>
    <x v="74"/>
    <x v="0"/>
    <x v="6"/>
    <x v="0"/>
    <x v="0"/>
    <x v="0"/>
  </r>
  <r>
    <x v="29"/>
    <x v="0"/>
    <x v="869"/>
    <x v="149"/>
    <x v="828"/>
    <x v="250"/>
    <x v="0"/>
    <x v="0"/>
    <x v="338"/>
    <x v="827"/>
    <x v="453"/>
    <x v="159"/>
    <x v="0"/>
    <x v="7"/>
    <x v="0"/>
    <x v="0"/>
    <x v="0"/>
  </r>
  <r>
    <x v="102"/>
    <x v="0"/>
    <x v="870"/>
    <x v="149"/>
    <x v="829"/>
    <x v="251"/>
    <x v="0"/>
    <x v="0"/>
    <x v="339"/>
    <x v="828"/>
    <x v="454"/>
    <x v="160"/>
    <x v="0"/>
    <x v="3"/>
    <x v="0"/>
    <x v="0"/>
    <x v="0"/>
  </r>
  <r>
    <x v="102"/>
    <x v="0"/>
    <x v="871"/>
    <x v="149"/>
    <x v="830"/>
    <x v="252"/>
    <x v="0"/>
    <x v="0"/>
    <x v="339"/>
    <x v="829"/>
    <x v="454"/>
    <x v="160"/>
    <x v="0"/>
    <x v="3"/>
    <x v="0"/>
    <x v="0"/>
    <x v="0"/>
  </r>
  <r>
    <x v="63"/>
    <x v="6"/>
    <x v="872"/>
    <x v="149"/>
    <x v="831"/>
    <x v="6"/>
    <x v="0"/>
    <x v="0"/>
    <x v="340"/>
    <x v="830"/>
    <x v="455"/>
    <x v="144"/>
    <x v="0"/>
    <x v="7"/>
    <x v="0"/>
    <x v="0"/>
    <x v="0"/>
  </r>
  <r>
    <x v="74"/>
    <x v="9"/>
    <x v="873"/>
    <x v="149"/>
    <x v="832"/>
    <x v="6"/>
    <x v="0"/>
    <x v="467"/>
    <x v="341"/>
    <x v="831"/>
    <x v="456"/>
    <x v="159"/>
    <x v="0"/>
    <x v="7"/>
    <x v="0"/>
    <x v="0"/>
    <x v="2"/>
  </r>
  <r>
    <x v="136"/>
    <x v="2"/>
    <x v="874"/>
    <x v="149"/>
    <x v="833"/>
    <x v="253"/>
    <x v="130"/>
    <x v="0"/>
    <x v="342"/>
    <x v="832"/>
    <x v="457"/>
    <x v="148"/>
    <x v="0"/>
    <x v="6"/>
    <x v="0"/>
    <x v="0"/>
    <x v="0"/>
  </r>
  <r>
    <x v="113"/>
    <x v="3"/>
    <x v="875"/>
    <x v="151"/>
    <x v="834"/>
    <x v="6"/>
    <x v="0"/>
    <x v="468"/>
    <x v="211"/>
    <x v="833"/>
    <x v="458"/>
    <x v="114"/>
    <x v="0"/>
    <x v="1"/>
    <x v="0"/>
    <x v="2"/>
    <x v="0"/>
  </r>
  <r>
    <x v="85"/>
    <x v="4"/>
    <x v="876"/>
    <x v="149"/>
    <x v="835"/>
    <x v="6"/>
    <x v="0"/>
    <x v="469"/>
    <x v="241"/>
    <x v="834"/>
    <x v="302"/>
    <x v="124"/>
    <x v="0"/>
    <x v="9"/>
    <x v="1"/>
    <x v="0"/>
    <x v="3"/>
  </r>
  <r>
    <x v="11"/>
    <x v="2"/>
    <x v="877"/>
    <x v="149"/>
    <x v="836"/>
    <x v="6"/>
    <x v="0"/>
    <x v="0"/>
    <x v="343"/>
    <x v="835"/>
    <x v="459"/>
    <x v="161"/>
    <x v="0"/>
    <x v="3"/>
    <x v="0"/>
    <x v="0"/>
    <x v="0"/>
  </r>
  <r>
    <x v="11"/>
    <x v="2"/>
    <x v="878"/>
    <x v="149"/>
    <x v="837"/>
    <x v="6"/>
    <x v="0"/>
    <x v="0"/>
    <x v="343"/>
    <x v="836"/>
    <x v="459"/>
    <x v="161"/>
    <x v="0"/>
    <x v="3"/>
    <x v="0"/>
    <x v="0"/>
    <x v="0"/>
  </r>
  <r>
    <x v="125"/>
    <x v="7"/>
    <x v="879"/>
    <x v="149"/>
    <x v="838"/>
    <x v="6"/>
    <x v="0"/>
    <x v="470"/>
    <x v="279"/>
    <x v="837"/>
    <x v="353"/>
    <x v="75"/>
    <x v="0"/>
    <x v="5"/>
    <x v="0"/>
    <x v="0"/>
    <x v="2"/>
  </r>
  <r>
    <x v="90"/>
    <x v="2"/>
    <x v="880"/>
    <x v="149"/>
    <x v="839"/>
    <x v="6"/>
    <x v="0"/>
    <x v="471"/>
    <x v="344"/>
    <x v="838"/>
    <x v="460"/>
    <x v="139"/>
    <x v="0"/>
    <x v="3"/>
    <x v="0"/>
    <x v="0"/>
    <x v="1"/>
  </r>
  <r>
    <x v="113"/>
    <x v="3"/>
    <x v="881"/>
    <x v="151"/>
    <x v="840"/>
    <x v="6"/>
    <x v="0"/>
    <x v="472"/>
    <x v="211"/>
    <x v="839"/>
    <x v="461"/>
    <x v="114"/>
    <x v="0"/>
    <x v="1"/>
    <x v="0"/>
    <x v="2"/>
    <x v="0"/>
  </r>
  <r>
    <x v="48"/>
    <x v="6"/>
    <x v="882"/>
    <x v="149"/>
    <x v="841"/>
    <x v="254"/>
    <x v="0"/>
    <x v="0"/>
    <x v="228"/>
    <x v="840"/>
    <x v="287"/>
    <x v="67"/>
    <x v="0"/>
    <x v="3"/>
    <x v="0"/>
    <x v="0"/>
    <x v="0"/>
  </r>
  <r>
    <x v="69"/>
    <x v="6"/>
    <x v="883"/>
    <x v="152"/>
    <x v="842"/>
    <x v="6"/>
    <x v="0"/>
    <x v="473"/>
    <x v="345"/>
    <x v="841"/>
    <x v="462"/>
    <x v="49"/>
    <x v="0"/>
    <x v="5"/>
    <x v="0"/>
    <x v="0"/>
    <x v="7"/>
  </r>
  <r>
    <x v="41"/>
    <x v="2"/>
    <x v="884"/>
    <x v="152"/>
    <x v="843"/>
    <x v="6"/>
    <x v="0"/>
    <x v="0"/>
    <x v="346"/>
    <x v="842"/>
    <x v="463"/>
    <x v="151"/>
    <x v="0"/>
    <x v="7"/>
    <x v="0"/>
    <x v="0"/>
    <x v="0"/>
  </r>
  <r>
    <x v="41"/>
    <x v="2"/>
    <x v="885"/>
    <x v="152"/>
    <x v="844"/>
    <x v="6"/>
    <x v="0"/>
    <x v="0"/>
    <x v="346"/>
    <x v="843"/>
    <x v="463"/>
    <x v="151"/>
    <x v="0"/>
    <x v="7"/>
    <x v="0"/>
    <x v="0"/>
    <x v="0"/>
  </r>
  <r>
    <x v="56"/>
    <x v="3"/>
    <x v="886"/>
    <x v="152"/>
    <x v="845"/>
    <x v="255"/>
    <x v="131"/>
    <x v="474"/>
    <x v="276"/>
    <x v="844"/>
    <x v="350"/>
    <x v="139"/>
    <x v="0"/>
    <x v="3"/>
    <x v="0"/>
    <x v="0"/>
    <x v="7"/>
  </r>
  <r>
    <x v="128"/>
    <x v="6"/>
    <x v="887"/>
    <x v="152"/>
    <x v="846"/>
    <x v="6"/>
    <x v="0"/>
    <x v="0"/>
    <x v="347"/>
    <x v="845"/>
    <x v="464"/>
    <x v="120"/>
    <x v="0"/>
    <x v="6"/>
    <x v="0"/>
    <x v="0"/>
    <x v="0"/>
  </r>
  <r>
    <x v="44"/>
    <x v="2"/>
    <x v="888"/>
    <x v="152"/>
    <x v="847"/>
    <x v="6"/>
    <x v="0"/>
    <x v="475"/>
    <x v="348"/>
    <x v="846"/>
    <x v="465"/>
    <x v="88"/>
    <x v="0"/>
    <x v="8"/>
    <x v="0"/>
    <x v="0"/>
    <x v="4"/>
  </r>
  <r>
    <x v="83"/>
    <x v="2"/>
    <x v="889"/>
    <x v="152"/>
    <x v="848"/>
    <x v="6"/>
    <x v="0"/>
    <x v="476"/>
    <x v="349"/>
    <x v="847"/>
    <x v="466"/>
    <x v="144"/>
    <x v="0"/>
    <x v="7"/>
    <x v="0"/>
    <x v="0"/>
    <x v="4"/>
  </r>
  <r>
    <x v="46"/>
    <x v="7"/>
    <x v="890"/>
    <x v="152"/>
    <x v="849"/>
    <x v="6"/>
    <x v="0"/>
    <x v="477"/>
    <x v="350"/>
    <x v="848"/>
    <x v="467"/>
    <x v="67"/>
    <x v="0"/>
    <x v="3"/>
    <x v="1"/>
    <x v="0"/>
    <x v="3"/>
  </r>
  <r>
    <x v="46"/>
    <x v="7"/>
    <x v="891"/>
    <x v="152"/>
    <x v="850"/>
    <x v="6"/>
    <x v="0"/>
    <x v="478"/>
    <x v="350"/>
    <x v="849"/>
    <x v="467"/>
    <x v="67"/>
    <x v="0"/>
    <x v="3"/>
    <x v="1"/>
    <x v="0"/>
    <x v="3"/>
  </r>
  <r>
    <x v="67"/>
    <x v="8"/>
    <x v="892"/>
    <x v="152"/>
    <x v="543"/>
    <x v="6"/>
    <x v="0"/>
    <x v="0"/>
    <x v="351"/>
    <x v="544"/>
    <x v="371"/>
    <x v="21"/>
    <x v="0"/>
    <x v="1"/>
    <x v="0"/>
    <x v="0"/>
    <x v="0"/>
  </r>
  <r>
    <x v="69"/>
    <x v="6"/>
    <x v="893"/>
    <x v="116"/>
    <x v="851"/>
    <x v="6"/>
    <x v="0"/>
    <x v="479"/>
    <x v="328"/>
    <x v="850"/>
    <x v="440"/>
    <x v="49"/>
    <x v="0"/>
    <x v="5"/>
    <x v="0"/>
    <x v="0"/>
    <x v="7"/>
  </r>
  <r>
    <x v="69"/>
    <x v="6"/>
    <x v="894"/>
    <x v="116"/>
    <x v="852"/>
    <x v="6"/>
    <x v="0"/>
    <x v="480"/>
    <x v="345"/>
    <x v="851"/>
    <x v="462"/>
    <x v="49"/>
    <x v="0"/>
    <x v="5"/>
    <x v="0"/>
    <x v="0"/>
    <x v="7"/>
  </r>
  <r>
    <x v="69"/>
    <x v="6"/>
    <x v="895"/>
    <x v="116"/>
    <x v="853"/>
    <x v="6"/>
    <x v="0"/>
    <x v="481"/>
    <x v="311"/>
    <x v="852"/>
    <x v="411"/>
    <x v="74"/>
    <x v="0"/>
    <x v="6"/>
    <x v="0"/>
    <x v="0"/>
    <x v="7"/>
  </r>
  <r>
    <x v="113"/>
    <x v="3"/>
    <x v="896"/>
    <x v="153"/>
    <x v="854"/>
    <x v="6"/>
    <x v="0"/>
    <x v="482"/>
    <x v="211"/>
    <x v="853"/>
    <x v="468"/>
    <x v="162"/>
    <x v="0"/>
    <x v="1"/>
    <x v="0"/>
    <x v="2"/>
    <x v="0"/>
  </r>
  <r>
    <x v="113"/>
    <x v="3"/>
    <x v="897"/>
    <x v="154"/>
    <x v="855"/>
    <x v="6"/>
    <x v="0"/>
    <x v="483"/>
    <x v="211"/>
    <x v="854"/>
    <x v="469"/>
    <x v="163"/>
    <x v="0"/>
    <x v="1"/>
    <x v="0"/>
    <x v="2"/>
    <x v="0"/>
  </r>
  <r>
    <x v="113"/>
    <x v="3"/>
    <x v="898"/>
    <x v="154"/>
    <x v="856"/>
    <x v="6"/>
    <x v="0"/>
    <x v="484"/>
    <x v="211"/>
    <x v="855"/>
    <x v="470"/>
    <x v="163"/>
    <x v="0"/>
    <x v="1"/>
    <x v="0"/>
    <x v="2"/>
    <x v="0"/>
  </r>
  <r>
    <x v="59"/>
    <x v="3"/>
    <x v="899"/>
    <x v="116"/>
    <x v="857"/>
    <x v="256"/>
    <x v="132"/>
    <x v="485"/>
    <x v="196"/>
    <x v="856"/>
    <x v="239"/>
    <x v="109"/>
    <x v="0"/>
    <x v="7"/>
    <x v="0"/>
    <x v="0"/>
    <x v="7"/>
  </r>
  <r>
    <x v="59"/>
    <x v="3"/>
    <x v="900"/>
    <x v="116"/>
    <x v="858"/>
    <x v="6"/>
    <x v="0"/>
    <x v="486"/>
    <x v="196"/>
    <x v="857"/>
    <x v="239"/>
    <x v="109"/>
    <x v="0"/>
    <x v="7"/>
    <x v="0"/>
    <x v="0"/>
    <x v="7"/>
  </r>
  <r>
    <x v="60"/>
    <x v="6"/>
    <x v="901"/>
    <x v="116"/>
    <x v="859"/>
    <x v="6"/>
    <x v="0"/>
    <x v="487"/>
    <x v="336"/>
    <x v="858"/>
    <x v="451"/>
    <x v="144"/>
    <x v="0"/>
    <x v="7"/>
    <x v="0"/>
    <x v="0"/>
    <x v="6"/>
  </r>
  <r>
    <x v="61"/>
    <x v="6"/>
    <x v="902"/>
    <x v="116"/>
    <x v="860"/>
    <x v="6"/>
    <x v="0"/>
    <x v="0"/>
    <x v="236"/>
    <x v="859"/>
    <x v="297"/>
    <x v="123"/>
    <x v="0"/>
    <x v="7"/>
    <x v="0"/>
    <x v="0"/>
    <x v="0"/>
  </r>
  <r>
    <x v="137"/>
    <x v="3"/>
    <x v="903"/>
    <x v="116"/>
    <x v="861"/>
    <x v="257"/>
    <x v="133"/>
    <x v="488"/>
    <x v="352"/>
    <x v="860"/>
    <x v="471"/>
    <x v="52"/>
    <x v="0"/>
    <x v="6"/>
    <x v="0"/>
    <x v="0"/>
    <x v="0"/>
  </r>
  <r>
    <x v="15"/>
    <x v="0"/>
    <x v="904"/>
    <x v="116"/>
    <x v="862"/>
    <x v="6"/>
    <x v="0"/>
    <x v="0"/>
    <x v="139"/>
    <x v="861"/>
    <x v="161"/>
    <x v="64"/>
    <x v="0"/>
    <x v="6"/>
    <x v="0"/>
    <x v="0"/>
    <x v="0"/>
  </r>
  <r>
    <x v="74"/>
    <x v="9"/>
    <x v="905"/>
    <x v="116"/>
    <x v="863"/>
    <x v="6"/>
    <x v="0"/>
    <x v="489"/>
    <x v="341"/>
    <x v="862"/>
    <x v="456"/>
    <x v="159"/>
    <x v="0"/>
    <x v="7"/>
    <x v="0"/>
    <x v="0"/>
    <x v="2"/>
  </r>
  <r>
    <x v="108"/>
    <x v="6"/>
    <x v="906"/>
    <x v="116"/>
    <x v="864"/>
    <x v="6"/>
    <x v="0"/>
    <x v="490"/>
    <x v="353"/>
    <x v="863"/>
    <x v="472"/>
    <x v="156"/>
    <x v="0"/>
    <x v="3"/>
    <x v="1"/>
    <x v="0"/>
    <x v="13"/>
  </r>
  <r>
    <x v="46"/>
    <x v="4"/>
    <x v="907"/>
    <x v="116"/>
    <x v="865"/>
    <x v="6"/>
    <x v="0"/>
    <x v="491"/>
    <x v="350"/>
    <x v="864"/>
    <x v="467"/>
    <x v="67"/>
    <x v="0"/>
    <x v="3"/>
    <x v="1"/>
    <x v="0"/>
    <x v="3"/>
  </r>
  <r>
    <x v="46"/>
    <x v="4"/>
    <x v="908"/>
    <x v="116"/>
    <x v="866"/>
    <x v="6"/>
    <x v="0"/>
    <x v="492"/>
    <x v="350"/>
    <x v="865"/>
    <x v="467"/>
    <x v="67"/>
    <x v="0"/>
    <x v="3"/>
    <x v="1"/>
    <x v="0"/>
    <x v="3"/>
  </r>
  <r>
    <x v="46"/>
    <x v="7"/>
    <x v="909"/>
    <x v="116"/>
    <x v="47"/>
    <x v="6"/>
    <x v="0"/>
    <x v="5"/>
    <x v="350"/>
    <x v="47"/>
    <x v="467"/>
    <x v="67"/>
    <x v="0"/>
    <x v="3"/>
    <x v="1"/>
    <x v="0"/>
    <x v="3"/>
  </r>
  <r>
    <x v="122"/>
    <x v="6"/>
    <x v="910"/>
    <x v="116"/>
    <x v="867"/>
    <x v="6"/>
    <x v="0"/>
    <x v="0"/>
    <x v="354"/>
    <x v="866"/>
    <x v="473"/>
    <x v="156"/>
    <x v="0"/>
    <x v="3"/>
    <x v="0"/>
    <x v="0"/>
    <x v="0"/>
  </r>
  <r>
    <x v="138"/>
    <x v="0"/>
    <x v="911"/>
    <x v="117"/>
    <x v="868"/>
    <x v="6"/>
    <x v="0"/>
    <x v="0"/>
    <x v="355"/>
    <x v="867"/>
    <x v="474"/>
    <x v="148"/>
    <x v="0"/>
    <x v="5"/>
    <x v="0"/>
    <x v="0"/>
    <x v="0"/>
  </r>
  <r>
    <x v="139"/>
    <x v="0"/>
    <x v="912"/>
    <x v="117"/>
    <x v="869"/>
    <x v="258"/>
    <x v="134"/>
    <x v="0"/>
    <x v="356"/>
    <x v="868"/>
    <x v="475"/>
    <x v="57"/>
    <x v="0"/>
    <x v="1"/>
    <x v="0"/>
    <x v="0"/>
    <x v="0"/>
  </r>
  <r>
    <x v="58"/>
    <x v="7"/>
    <x v="913"/>
    <x v="117"/>
    <x v="870"/>
    <x v="218"/>
    <x v="110"/>
    <x v="493"/>
    <x v="357"/>
    <x v="869"/>
    <x v="476"/>
    <x v="157"/>
    <x v="0"/>
    <x v="6"/>
    <x v="0"/>
    <x v="0"/>
    <x v="2"/>
  </r>
  <r>
    <x v="69"/>
    <x v="6"/>
    <x v="914"/>
    <x v="117"/>
    <x v="871"/>
    <x v="6"/>
    <x v="0"/>
    <x v="494"/>
    <x v="358"/>
    <x v="870"/>
    <x v="477"/>
    <x v="92"/>
    <x v="0"/>
    <x v="5"/>
    <x v="0"/>
    <x v="0"/>
    <x v="7"/>
  </r>
  <r>
    <x v="113"/>
    <x v="3"/>
    <x v="915"/>
    <x v="155"/>
    <x v="872"/>
    <x v="6"/>
    <x v="0"/>
    <x v="495"/>
    <x v="211"/>
    <x v="871"/>
    <x v="478"/>
    <x v="164"/>
    <x v="0"/>
    <x v="1"/>
    <x v="0"/>
    <x v="2"/>
    <x v="0"/>
  </r>
  <r>
    <x v="127"/>
    <x v="6"/>
    <x v="916"/>
    <x v="117"/>
    <x v="873"/>
    <x v="6"/>
    <x v="0"/>
    <x v="496"/>
    <x v="359"/>
    <x v="872"/>
    <x v="479"/>
    <x v="26"/>
    <x v="0"/>
    <x v="6"/>
    <x v="0"/>
    <x v="0"/>
    <x v="6"/>
  </r>
  <r>
    <x v="95"/>
    <x v="4"/>
    <x v="917"/>
    <x v="117"/>
    <x v="874"/>
    <x v="6"/>
    <x v="0"/>
    <x v="497"/>
    <x v="258"/>
    <x v="873"/>
    <x v="325"/>
    <x v="127"/>
    <x v="0"/>
    <x v="7"/>
    <x v="1"/>
    <x v="0"/>
    <x v="11"/>
  </r>
  <r>
    <x v="124"/>
    <x v="6"/>
    <x v="918"/>
    <x v="117"/>
    <x v="875"/>
    <x v="6"/>
    <x v="0"/>
    <x v="498"/>
    <x v="360"/>
    <x v="874"/>
    <x v="480"/>
    <x v="165"/>
    <x v="0"/>
    <x v="1"/>
    <x v="1"/>
    <x v="8"/>
    <x v="0"/>
  </r>
  <r>
    <x v="69"/>
    <x v="6"/>
    <x v="919"/>
    <x v="156"/>
    <x v="876"/>
    <x v="6"/>
    <x v="0"/>
    <x v="499"/>
    <x v="358"/>
    <x v="875"/>
    <x v="477"/>
    <x v="92"/>
    <x v="0"/>
    <x v="5"/>
    <x v="0"/>
    <x v="0"/>
    <x v="7"/>
  </r>
  <r>
    <x v="69"/>
    <x v="6"/>
    <x v="920"/>
    <x v="156"/>
    <x v="877"/>
    <x v="6"/>
    <x v="0"/>
    <x v="500"/>
    <x v="311"/>
    <x v="876"/>
    <x v="411"/>
    <x v="74"/>
    <x v="0"/>
    <x v="6"/>
    <x v="0"/>
    <x v="0"/>
    <x v="7"/>
  </r>
  <r>
    <x v="6"/>
    <x v="0"/>
    <x v="921"/>
    <x v="156"/>
    <x v="878"/>
    <x v="259"/>
    <x v="135"/>
    <x v="0"/>
    <x v="291"/>
    <x v="877"/>
    <x v="375"/>
    <x v="144"/>
    <x v="0"/>
    <x v="1"/>
    <x v="0"/>
    <x v="0"/>
    <x v="0"/>
  </r>
  <r>
    <x v="20"/>
    <x v="0"/>
    <x v="922"/>
    <x v="157"/>
    <x v="879"/>
    <x v="260"/>
    <x v="0"/>
    <x v="0"/>
    <x v="177"/>
    <x v="878"/>
    <x v="211"/>
    <x v="100"/>
    <x v="0"/>
    <x v="7"/>
    <x v="0"/>
    <x v="0"/>
    <x v="0"/>
  </r>
  <r>
    <x v="20"/>
    <x v="0"/>
    <x v="923"/>
    <x v="157"/>
    <x v="880"/>
    <x v="261"/>
    <x v="0"/>
    <x v="0"/>
    <x v="177"/>
    <x v="879"/>
    <x v="211"/>
    <x v="100"/>
    <x v="0"/>
    <x v="7"/>
    <x v="0"/>
    <x v="0"/>
    <x v="0"/>
  </r>
  <r>
    <x v="20"/>
    <x v="0"/>
    <x v="924"/>
    <x v="157"/>
    <x v="881"/>
    <x v="6"/>
    <x v="0"/>
    <x v="0"/>
    <x v="177"/>
    <x v="880"/>
    <x v="211"/>
    <x v="100"/>
    <x v="0"/>
    <x v="7"/>
    <x v="0"/>
    <x v="0"/>
    <x v="0"/>
  </r>
  <r>
    <x v="25"/>
    <x v="0"/>
    <x v="925"/>
    <x v="48"/>
    <x v="882"/>
    <x v="6"/>
    <x v="0"/>
    <x v="0"/>
    <x v="242"/>
    <x v="881"/>
    <x v="304"/>
    <x v="64"/>
    <x v="0"/>
    <x v="5"/>
    <x v="0"/>
    <x v="0"/>
    <x v="0"/>
  </r>
  <r>
    <x v="25"/>
    <x v="0"/>
    <x v="926"/>
    <x v="48"/>
    <x v="883"/>
    <x v="6"/>
    <x v="0"/>
    <x v="0"/>
    <x v="242"/>
    <x v="882"/>
    <x v="304"/>
    <x v="64"/>
    <x v="0"/>
    <x v="5"/>
    <x v="0"/>
    <x v="0"/>
    <x v="0"/>
  </r>
  <r>
    <x v="113"/>
    <x v="3"/>
    <x v="927"/>
    <x v="155"/>
    <x v="884"/>
    <x v="6"/>
    <x v="0"/>
    <x v="501"/>
    <x v="211"/>
    <x v="883"/>
    <x v="481"/>
    <x v="164"/>
    <x v="0"/>
    <x v="1"/>
    <x v="0"/>
    <x v="2"/>
    <x v="0"/>
  </r>
  <r>
    <x v="113"/>
    <x v="3"/>
    <x v="928"/>
    <x v="158"/>
    <x v="885"/>
    <x v="6"/>
    <x v="0"/>
    <x v="502"/>
    <x v="211"/>
    <x v="884"/>
    <x v="482"/>
    <x v="166"/>
    <x v="0"/>
    <x v="1"/>
    <x v="0"/>
    <x v="2"/>
    <x v="0"/>
  </r>
  <r>
    <x v="98"/>
    <x v="7"/>
    <x v="929"/>
    <x v="48"/>
    <x v="886"/>
    <x v="6"/>
    <x v="0"/>
    <x v="503"/>
    <x v="148"/>
    <x v="885"/>
    <x v="442"/>
    <x v="26"/>
    <x v="0"/>
    <x v="1"/>
    <x v="0"/>
    <x v="0"/>
    <x v="2"/>
  </r>
  <r>
    <x v="98"/>
    <x v="7"/>
    <x v="930"/>
    <x v="48"/>
    <x v="887"/>
    <x v="6"/>
    <x v="0"/>
    <x v="504"/>
    <x v="148"/>
    <x v="886"/>
    <x v="442"/>
    <x v="26"/>
    <x v="0"/>
    <x v="1"/>
    <x v="0"/>
    <x v="0"/>
    <x v="2"/>
  </r>
  <r>
    <x v="34"/>
    <x v="0"/>
    <x v="931"/>
    <x v="48"/>
    <x v="888"/>
    <x v="6"/>
    <x v="136"/>
    <x v="0"/>
    <x v="153"/>
    <x v="887"/>
    <x v="178"/>
    <x v="87"/>
    <x v="0"/>
    <x v="3"/>
    <x v="0"/>
    <x v="0"/>
    <x v="0"/>
  </r>
  <r>
    <x v="34"/>
    <x v="0"/>
    <x v="932"/>
    <x v="48"/>
    <x v="889"/>
    <x v="262"/>
    <x v="137"/>
    <x v="0"/>
    <x v="153"/>
    <x v="888"/>
    <x v="178"/>
    <x v="87"/>
    <x v="0"/>
    <x v="3"/>
    <x v="0"/>
    <x v="0"/>
    <x v="0"/>
  </r>
  <r>
    <x v="60"/>
    <x v="6"/>
    <x v="933"/>
    <x v="48"/>
    <x v="890"/>
    <x v="6"/>
    <x v="0"/>
    <x v="505"/>
    <x v="336"/>
    <x v="889"/>
    <x v="451"/>
    <x v="144"/>
    <x v="0"/>
    <x v="7"/>
    <x v="0"/>
    <x v="0"/>
    <x v="6"/>
  </r>
  <r>
    <x v="121"/>
    <x v="6"/>
    <x v="934"/>
    <x v="48"/>
    <x v="891"/>
    <x v="263"/>
    <x v="138"/>
    <x v="0"/>
    <x v="361"/>
    <x v="890"/>
    <x v="483"/>
    <x v="42"/>
    <x v="0"/>
    <x v="9"/>
    <x v="0"/>
    <x v="0"/>
    <x v="0"/>
  </r>
  <r>
    <x v="7"/>
    <x v="0"/>
    <x v="935"/>
    <x v="48"/>
    <x v="892"/>
    <x v="264"/>
    <x v="139"/>
    <x v="0"/>
    <x v="331"/>
    <x v="891"/>
    <x v="444"/>
    <x v="74"/>
    <x v="0"/>
    <x v="6"/>
    <x v="0"/>
    <x v="0"/>
    <x v="0"/>
  </r>
  <r>
    <x v="7"/>
    <x v="0"/>
    <x v="936"/>
    <x v="48"/>
    <x v="893"/>
    <x v="6"/>
    <x v="0"/>
    <x v="0"/>
    <x v="331"/>
    <x v="892"/>
    <x v="444"/>
    <x v="74"/>
    <x v="0"/>
    <x v="6"/>
    <x v="0"/>
    <x v="0"/>
    <x v="0"/>
  </r>
  <r>
    <x v="7"/>
    <x v="0"/>
    <x v="937"/>
    <x v="48"/>
    <x v="894"/>
    <x v="265"/>
    <x v="140"/>
    <x v="0"/>
    <x v="331"/>
    <x v="893"/>
    <x v="444"/>
    <x v="74"/>
    <x v="0"/>
    <x v="6"/>
    <x v="0"/>
    <x v="0"/>
    <x v="0"/>
  </r>
  <r>
    <x v="7"/>
    <x v="0"/>
    <x v="938"/>
    <x v="48"/>
    <x v="895"/>
    <x v="266"/>
    <x v="141"/>
    <x v="0"/>
    <x v="331"/>
    <x v="894"/>
    <x v="444"/>
    <x v="74"/>
    <x v="0"/>
    <x v="6"/>
    <x v="0"/>
    <x v="0"/>
    <x v="0"/>
  </r>
  <r>
    <x v="7"/>
    <x v="0"/>
    <x v="939"/>
    <x v="48"/>
    <x v="896"/>
    <x v="267"/>
    <x v="142"/>
    <x v="0"/>
    <x v="331"/>
    <x v="895"/>
    <x v="444"/>
    <x v="74"/>
    <x v="0"/>
    <x v="6"/>
    <x v="0"/>
    <x v="0"/>
    <x v="0"/>
  </r>
  <r>
    <x v="22"/>
    <x v="0"/>
    <x v="940"/>
    <x v="48"/>
    <x v="897"/>
    <x v="6"/>
    <x v="0"/>
    <x v="0"/>
    <x v="109"/>
    <x v="896"/>
    <x v="124"/>
    <x v="67"/>
    <x v="0"/>
    <x v="3"/>
    <x v="0"/>
    <x v="0"/>
    <x v="0"/>
  </r>
  <r>
    <x v="15"/>
    <x v="0"/>
    <x v="941"/>
    <x v="48"/>
    <x v="898"/>
    <x v="268"/>
    <x v="0"/>
    <x v="0"/>
    <x v="362"/>
    <x v="897"/>
    <x v="484"/>
    <x v="109"/>
    <x v="0"/>
    <x v="7"/>
    <x v="0"/>
    <x v="0"/>
    <x v="0"/>
  </r>
  <r>
    <x v="110"/>
    <x v="2"/>
    <x v="942"/>
    <x v="48"/>
    <x v="899"/>
    <x v="6"/>
    <x v="0"/>
    <x v="506"/>
    <x v="363"/>
    <x v="898"/>
    <x v="485"/>
    <x v="154"/>
    <x v="0"/>
    <x v="7"/>
    <x v="0"/>
    <x v="0"/>
    <x v="1"/>
  </r>
  <r>
    <x v="19"/>
    <x v="2"/>
    <x v="943"/>
    <x v="48"/>
    <x v="900"/>
    <x v="6"/>
    <x v="0"/>
    <x v="0"/>
    <x v="364"/>
    <x v="899"/>
    <x v="486"/>
    <x v="167"/>
    <x v="0"/>
    <x v="3"/>
    <x v="0"/>
    <x v="0"/>
    <x v="1"/>
  </r>
  <r>
    <x v="19"/>
    <x v="2"/>
    <x v="944"/>
    <x v="48"/>
    <x v="901"/>
    <x v="6"/>
    <x v="0"/>
    <x v="0"/>
    <x v="364"/>
    <x v="900"/>
    <x v="486"/>
    <x v="167"/>
    <x v="0"/>
    <x v="3"/>
    <x v="0"/>
    <x v="0"/>
    <x v="1"/>
  </r>
  <r>
    <x v="19"/>
    <x v="2"/>
    <x v="945"/>
    <x v="48"/>
    <x v="902"/>
    <x v="6"/>
    <x v="0"/>
    <x v="0"/>
    <x v="364"/>
    <x v="901"/>
    <x v="486"/>
    <x v="167"/>
    <x v="0"/>
    <x v="3"/>
    <x v="0"/>
    <x v="0"/>
    <x v="1"/>
  </r>
  <r>
    <x v="67"/>
    <x v="8"/>
    <x v="946"/>
    <x v="48"/>
    <x v="903"/>
    <x v="6"/>
    <x v="0"/>
    <x v="0"/>
    <x v="365"/>
    <x v="902"/>
    <x v="487"/>
    <x v="107"/>
    <x v="0"/>
    <x v="5"/>
    <x v="1"/>
    <x v="0"/>
    <x v="0"/>
  </r>
  <r>
    <x v="45"/>
    <x v="0"/>
    <x v="947"/>
    <x v="159"/>
    <x v="904"/>
    <x v="269"/>
    <x v="0"/>
    <x v="0"/>
    <x v="193"/>
    <x v="903"/>
    <x v="235"/>
    <x v="98"/>
    <x v="0"/>
    <x v="7"/>
    <x v="0"/>
    <x v="0"/>
    <x v="0"/>
  </r>
  <r>
    <x v="57"/>
    <x v="6"/>
    <x v="948"/>
    <x v="159"/>
    <x v="905"/>
    <x v="6"/>
    <x v="0"/>
    <x v="507"/>
    <x v="74"/>
    <x v="904"/>
    <x v="488"/>
    <x v="92"/>
    <x v="0"/>
    <x v="1"/>
    <x v="0"/>
    <x v="0"/>
    <x v="7"/>
  </r>
  <r>
    <x v="100"/>
    <x v="6"/>
    <x v="949"/>
    <x v="159"/>
    <x v="906"/>
    <x v="6"/>
    <x v="0"/>
    <x v="508"/>
    <x v="366"/>
    <x v="905"/>
    <x v="489"/>
    <x v="52"/>
    <x v="0"/>
    <x v="6"/>
    <x v="0"/>
    <x v="0"/>
    <x v="7"/>
  </r>
  <r>
    <x v="113"/>
    <x v="3"/>
    <x v="950"/>
    <x v="158"/>
    <x v="907"/>
    <x v="6"/>
    <x v="0"/>
    <x v="509"/>
    <x v="211"/>
    <x v="906"/>
    <x v="490"/>
    <x v="166"/>
    <x v="0"/>
    <x v="1"/>
    <x v="0"/>
    <x v="2"/>
    <x v="0"/>
  </r>
  <r>
    <x v="113"/>
    <x v="3"/>
    <x v="951"/>
    <x v="160"/>
    <x v="854"/>
    <x v="6"/>
    <x v="0"/>
    <x v="482"/>
    <x v="211"/>
    <x v="853"/>
    <x v="468"/>
    <x v="168"/>
    <x v="0"/>
    <x v="1"/>
    <x v="0"/>
    <x v="2"/>
    <x v="0"/>
  </r>
  <r>
    <x v="10"/>
    <x v="0"/>
    <x v="952"/>
    <x v="159"/>
    <x v="908"/>
    <x v="6"/>
    <x v="0"/>
    <x v="0"/>
    <x v="367"/>
    <x v="907"/>
    <x v="491"/>
    <x v="169"/>
    <x v="0"/>
    <x v="7"/>
    <x v="0"/>
    <x v="0"/>
    <x v="0"/>
  </r>
  <r>
    <x v="10"/>
    <x v="0"/>
    <x v="953"/>
    <x v="159"/>
    <x v="909"/>
    <x v="6"/>
    <x v="0"/>
    <x v="0"/>
    <x v="368"/>
    <x v="908"/>
    <x v="492"/>
    <x v="170"/>
    <x v="0"/>
    <x v="7"/>
    <x v="0"/>
    <x v="0"/>
    <x v="0"/>
  </r>
  <r>
    <x v="127"/>
    <x v="6"/>
    <x v="954"/>
    <x v="159"/>
    <x v="910"/>
    <x v="6"/>
    <x v="0"/>
    <x v="510"/>
    <x v="369"/>
    <x v="909"/>
    <x v="493"/>
    <x v="58"/>
    <x v="0"/>
    <x v="6"/>
    <x v="0"/>
    <x v="0"/>
    <x v="6"/>
  </r>
  <r>
    <x v="127"/>
    <x v="6"/>
    <x v="955"/>
    <x v="159"/>
    <x v="911"/>
    <x v="6"/>
    <x v="0"/>
    <x v="511"/>
    <x v="359"/>
    <x v="910"/>
    <x v="479"/>
    <x v="26"/>
    <x v="0"/>
    <x v="6"/>
    <x v="0"/>
    <x v="0"/>
    <x v="6"/>
  </r>
  <r>
    <x v="127"/>
    <x v="6"/>
    <x v="956"/>
    <x v="159"/>
    <x v="912"/>
    <x v="6"/>
    <x v="0"/>
    <x v="512"/>
    <x v="359"/>
    <x v="911"/>
    <x v="479"/>
    <x v="26"/>
    <x v="0"/>
    <x v="6"/>
    <x v="0"/>
    <x v="0"/>
    <x v="6"/>
  </r>
  <r>
    <x v="41"/>
    <x v="2"/>
    <x v="957"/>
    <x v="159"/>
    <x v="913"/>
    <x v="6"/>
    <x v="0"/>
    <x v="0"/>
    <x v="346"/>
    <x v="912"/>
    <x v="463"/>
    <x v="151"/>
    <x v="0"/>
    <x v="7"/>
    <x v="0"/>
    <x v="0"/>
    <x v="0"/>
  </r>
  <r>
    <x v="41"/>
    <x v="2"/>
    <x v="958"/>
    <x v="159"/>
    <x v="914"/>
    <x v="6"/>
    <x v="0"/>
    <x v="0"/>
    <x v="346"/>
    <x v="913"/>
    <x v="463"/>
    <x v="151"/>
    <x v="0"/>
    <x v="7"/>
    <x v="0"/>
    <x v="0"/>
    <x v="0"/>
  </r>
  <r>
    <x v="41"/>
    <x v="2"/>
    <x v="959"/>
    <x v="159"/>
    <x v="915"/>
    <x v="6"/>
    <x v="0"/>
    <x v="0"/>
    <x v="346"/>
    <x v="914"/>
    <x v="463"/>
    <x v="151"/>
    <x v="0"/>
    <x v="7"/>
    <x v="0"/>
    <x v="0"/>
    <x v="0"/>
  </r>
  <r>
    <x v="29"/>
    <x v="0"/>
    <x v="960"/>
    <x v="159"/>
    <x v="916"/>
    <x v="6"/>
    <x v="0"/>
    <x v="0"/>
    <x v="338"/>
    <x v="915"/>
    <x v="453"/>
    <x v="159"/>
    <x v="0"/>
    <x v="7"/>
    <x v="0"/>
    <x v="0"/>
    <x v="0"/>
  </r>
  <r>
    <x v="88"/>
    <x v="0"/>
    <x v="961"/>
    <x v="159"/>
    <x v="917"/>
    <x v="6"/>
    <x v="0"/>
    <x v="0"/>
    <x v="370"/>
    <x v="916"/>
    <x v="494"/>
    <x v="171"/>
    <x v="0"/>
    <x v="8"/>
    <x v="0"/>
    <x v="0"/>
    <x v="0"/>
  </r>
  <r>
    <x v="88"/>
    <x v="0"/>
    <x v="962"/>
    <x v="159"/>
    <x v="918"/>
    <x v="6"/>
    <x v="0"/>
    <x v="0"/>
    <x v="370"/>
    <x v="917"/>
    <x v="494"/>
    <x v="171"/>
    <x v="0"/>
    <x v="8"/>
    <x v="0"/>
    <x v="0"/>
    <x v="0"/>
  </r>
  <r>
    <x v="102"/>
    <x v="0"/>
    <x v="963"/>
    <x v="159"/>
    <x v="919"/>
    <x v="270"/>
    <x v="0"/>
    <x v="0"/>
    <x v="339"/>
    <x v="918"/>
    <x v="454"/>
    <x v="160"/>
    <x v="0"/>
    <x v="3"/>
    <x v="0"/>
    <x v="0"/>
    <x v="0"/>
  </r>
  <r>
    <x v="74"/>
    <x v="9"/>
    <x v="964"/>
    <x v="159"/>
    <x v="920"/>
    <x v="6"/>
    <x v="0"/>
    <x v="513"/>
    <x v="341"/>
    <x v="919"/>
    <x v="456"/>
    <x v="159"/>
    <x v="0"/>
    <x v="7"/>
    <x v="0"/>
    <x v="0"/>
    <x v="2"/>
  </r>
  <r>
    <x v="3"/>
    <x v="0"/>
    <x v="965"/>
    <x v="159"/>
    <x v="921"/>
    <x v="6"/>
    <x v="0"/>
    <x v="0"/>
    <x v="371"/>
    <x v="920"/>
    <x v="495"/>
    <x v="123"/>
    <x v="0"/>
    <x v="7"/>
    <x v="0"/>
    <x v="0"/>
    <x v="0"/>
  </r>
  <r>
    <x v="113"/>
    <x v="3"/>
    <x v="966"/>
    <x v="161"/>
    <x v="922"/>
    <x v="6"/>
    <x v="143"/>
    <x v="514"/>
    <x v="211"/>
    <x v="921"/>
    <x v="496"/>
    <x v="93"/>
    <x v="0"/>
    <x v="1"/>
    <x v="0"/>
    <x v="2"/>
    <x v="0"/>
  </r>
  <r>
    <x v="113"/>
    <x v="3"/>
    <x v="967"/>
    <x v="162"/>
    <x v="923"/>
    <x v="6"/>
    <x v="0"/>
    <x v="515"/>
    <x v="211"/>
    <x v="922"/>
    <x v="497"/>
    <x v="172"/>
    <x v="0"/>
    <x v="1"/>
    <x v="0"/>
    <x v="2"/>
    <x v="0"/>
  </r>
  <r>
    <x v="89"/>
    <x v="2"/>
    <x v="968"/>
    <x v="159"/>
    <x v="924"/>
    <x v="6"/>
    <x v="0"/>
    <x v="516"/>
    <x v="372"/>
    <x v="923"/>
    <x v="498"/>
    <x v="151"/>
    <x v="0"/>
    <x v="7"/>
    <x v="0"/>
    <x v="0"/>
    <x v="4"/>
  </r>
  <r>
    <x v="131"/>
    <x v="0"/>
    <x v="969"/>
    <x v="159"/>
    <x v="925"/>
    <x v="6"/>
    <x v="0"/>
    <x v="0"/>
    <x v="373"/>
    <x v="924"/>
    <x v="499"/>
    <x v="11"/>
    <x v="0"/>
    <x v="3"/>
    <x v="0"/>
    <x v="0"/>
    <x v="0"/>
  </r>
  <r>
    <x v="85"/>
    <x v="4"/>
    <x v="970"/>
    <x v="159"/>
    <x v="926"/>
    <x v="6"/>
    <x v="0"/>
    <x v="517"/>
    <x v="241"/>
    <x v="925"/>
    <x v="302"/>
    <x v="124"/>
    <x v="0"/>
    <x v="9"/>
    <x v="1"/>
    <x v="0"/>
    <x v="3"/>
  </r>
  <r>
    <x v="125"/>
    <x v="7"/>
    <x v="971"/>
    <x v="159"/>
    <x v="927"/>
    <x v="6"/>
    <x v="0"/>
    <x v="518"/>
    <x v="279"/>
    <x v="926"/>
    <x v="353"/>
    <x v="75"/>
    <x v="0"/>
    <x v="5"/>
    <x v="0"/>
    <x v="0"/>
    <x v="2"/>
  </r>
  <r>
    <x v="113"/>
    <x v="3"/>
    <x v="972"/>
    <x v="162"/>
    <x v="928"/>
    <x v="6"/>
    <x v="0"/>
    <x v="519"/>
    <x v="211"/>
    <x v="927"/>
    <x v="500"/>
    <x v="172"/>
    <x v="0"/>
    <x v="1"/>
    <x v="0"/>
    <x v="2"/>
    <x v="0"/>
  </r>
  <r>
    <x v="113"/>
    <x v="3"/>
    <x v="973"/>
    <x v="163"/>
    <x v="929"/>
    <x v="6"/>
    <x v="0"/>
    <x v="520"/>
    <x v="211"/>
    <x v="928"/>
    <x v="501"/>
    <x v="173"/>
    <x v="0"/>
    <x v="1"/>
    <x v="0"/>
    <x v="2"/>
    <x v="0"/>
  </r>
  <r>
    <x v="69"/>
    <x v="6"/>
    <x v="974"/>
    <x v="118"/>
    <x v="930"/>
    <x v="6"/>
    <x v="0"/>
    <x v="521"/>
    <x v="374"/>
    <x v="929"/>
    <x v="502"/>
    <x v="26"/>
    <x v="0"/>
    <x v="6"/>
    <x v="0"/>
    <x v="0"/>
    <x v="7"/>
  </r>
  <r>
    <x v="140"/>
    <x v="6"/>
    <x v="975"/>
    <x v="101"/>
    <x v="931"/>
    <x v="6"/>
    <x v="0"/>
    <x v="522"/>
    <x v="375"/>
    <x v="930"/>
    <x v="503"/>
    <x v="82"/>
    <x v="0"/>
    <x v="1"/>
    <x v="0"/>
    <x v="9"/>
    <x v="6"/>
  </r>
  <r>
    <x v="26"/>
    <x v="0"/>
    <x v="976"/>
    <x v="118"/>
    <x v="932"/>
    <x v="6"/>
    <x v="0"/>
    <x v="0"/>
    <x v="268"/>
    <x v="931"/>
    <x v="339"/>
    <x v="134"/>
    <x v="0"/>
    <x v="6"/>
    <x v="0"/>
    <x v="0"/>
    <x v="0"/>
  </r>
  <r>
    <x v="26"/>
    <x v="0"/>
    <x v="977"/>
    <x v="118"/>
    <x v="933"/>
    <x v="6"/>
    <x v="0"/>
    <x v="0"/>
    <x v="268"/>
    <x v="932"/>
    <x v="339"/>
    <x v="134"/>
    <x v="0"/>
    <x v="6"/>
    <x v="0"/>
    <x v="0"/>
    <x v="0"/>
  </r>
  <r>
    <x v="26"/>
    <x v="0"/>
    <x v="978"/>
    <x v="118"/>
    <x v="592"/>
    <x v="6"/>
    <x v="0"/>
    <x v="0"/>
    <x v="268"/>
    <x v="593"/>
    <x v="339"/>
    <x v="134"/>
    <x v="0"/>
    <x v="6"/>
    <x v="0"/>
    <x v="0"/>
    <x v="0"/>
  </r>
  <r>
    <x v="26"/>
    <x v="0"/>
    <x v="979"/>
    <x v="118"/>
    <x v="934"/>
    <x v="6"/>
    <x v="0"/>
    <x v="0"/>
    <x v="268"/>
    <x v="933"/>
    <x v="339"/>
    <x v="134"/>
    <x v="0"/>
    <x v="6"/>
    <x v="0"/>
    <x v="0"/>
    <x v="0"/>
  </r>
  <r>
    <x v="141"/>
    <x v="5"/>
    <x v="980"/>
    <x v="118"/>
    <x v="935"/>
    <x v="271"/>
    <x v="144"/>
    <x v="0"/>
    <x v="376"/>
    <x v="934"/>
    <x v="504"/>
    <x v="38"/>
    <x v="0"/>
    <x v="1"/>
    <x v="0"/>
    <x v="0"/>
    <x v="0"/>
  </r>
  <r>
    <x v="127"/>
    <x v="6"/>
    <x v="981"/>
    <x v="118"/>
    <x v="936"/>
    <x v="6"/>
    <x v="0"/>
    <x v="523"/>
    <x v="369"/>
    <x v="935"/>
    <x v="493"/>
    <x v="58"/>
    <x v="0"/>
    <x v="6"/>
    <x v="0"/>
    <x v="0"/>
    <x v="6"/>
  </r>
  <r>
    <x v="18"/>
    <x v="0"/>
    <x v="982"/>
    <x v="118"/>
    <x v="937"/>
    <x v="272"/>
    <x v="0"/>
    <x v="0"/>
    <x v="377"/>
    <x v="936"/>
    <x v="505"/>
    <x v="55"/>
    <x v="0"/>
    <x v="5"/>
    <x v="0"/>
    <x v="0"/>
    <x v="0"/>
  </r>
  <r>
    <x v="35"/>
    <x v="0"/>
    <x v="983"/>
    <x v="118"/>
    <x v="938"/>
    <x v="273"/>
    <x v="0"/>
    <x v="0"/>
    <x v="47"/>
    <x v="937"/>
    <x v="47"/>
    <x v="27"/>
    <x v="0"/>
    <x v="3"/>
    <x v="0"/>
    <x v="0"/>
    <x v="0"/>
  </r>
  <r>
    <x v="114"/>
    <x v="4"/>
    <x v="984"/>
    <x v="118"/>
    <x v="939"/>
    <x v="6"/>
    <x v="0"/>
    <x v="524"/>
    <x v="378"/>
    <x v="938"/>
    <x v="506"/>
    <x v="74"/>
    <x v="0"/>
    <x v="6"/>
    <x v="1"/>
    <x v="0"/>
    <x v="3"/>
  </r>
  <r>
    <x v="37"/>
    <x v="0"/>
    <x v="985"/>
    <x v="118"/>
    <x v="940"/>
    <x v="6"/>
    <x v="0"/>
    <x v="0"/>
    <x v="379"/>
    <x v="939"/>
    <x v="507"/>
    <x v="55"/>
    <x v="0"/>
    <x v="5"/>
    <x v="0"/>
    <x v="0"/>
    <x v="0"/>
  </r>
  <r>
    <x v="39"/>
    <x v="0"/>
    <x v="986"/>
    <x v="118"/>
    <x v="941"/>
    <x v="274"/>
    <x v="0"/>
    <x v="0"/>
    <x v="247"/>
    <x v="940"/>
    <x v="310"/>
    <x v="125"/>
    <x v="0"/>
    <x v="3"/>
    <x v="0"/>
    <x v="0"/>
    <x v="0"/>
  </r>
  <r>
    <x v="46"/>
    <x v="4"/>
    <x v="987"/>
    <x v="118"/>
    <x v="942"/>
    <x v="6"/>
    <x v="0"/>
    <x v="525"/>
    <x v="350"/>
    <x v="941"/>
    <x v="467"/>
    <x v="67"/>
    <x v="0"/>
    <x v="3"/>
    <x v="1"/>
    <x v="0"/>
    <x v="3"/>
  </r>
  <r>
    <x v="46"/>
    <x v="7"/>
    <x v="988"/>
    <x v="118"/>
    <x v="943"/>
    <x v="6"/>
    <x v="0"/>
    <x v="526"/>
    <x v="350"/>
    <x v="942"/>
    <x v="467"/>
    <x v="67"/>
    <x v="0"/>
    <x v="3"/>
    <x v="1"/>
    <x v="0"/>
    <x v="3"/>
  </r>
  <r>
    <x v="69"/>
    <x v="6"/>
    <x v="989"/>
    <x v="119"/>
    <x v="944"/>
    <x v="6"/>
    <x v="0"/>
    <x v="527"/>
    <x v="358"/>
    <x v="943"/>
    <x v="477"/>
    <x v="92"/>
    <x v="0"/>
    <x v="5"/>
    <x v="0"/>
    <x v="0"/>
    <x v="7"/>
  </r>
  <r>
    <x v="69"/>
    <x v="6"/>
    <x v="990"/>
    <x v="119"/>
    <x v="945"/>
    <x v="6"/>
    <x v="0"/>
    <x v="528"/>
    <x v="380"/>
    <x v="944"/>
    <x v="508"/>
    <x v="74"/>
    <x v="0"/>
    <x v="6"/>
    <x v="0"/>
    <x v="0"/>
    <x v="7"/>
  </r>
  <r>
    <x v="69"/>
    <x v="6"/>
    <x v="991"/>
    <x v="119"/>
    <x v="946"/>
    <x v="6"/>
    <x v="0"/>
    <x v="529"/>
    <x v="374"/>
    <x v="945"/>
    <x v="502"/>
    <x v="26"/>
    <x v="0"/>
    <x v="6"/>
    <x v="0"/>
    <x v="0"/>
    <x v="7"/>
  </r>
  <r>
    <x v="140"/>
    <x v="6"/>
    <x v="992"/>
    <x v="108"/>
    <x v="947"/>
    <x v="6"/>
    <x v="0"/>
    <x v="530"/>
    <x v="375"/>
    <x v="946"/>
    <x v="509"/>
    <x v="95"/>
    <x v="0"/>
    <x v="1"/>
    <x v="0"/>
    <x v="0"/>
    <x v="6"/>
  </r>
  <r>
    <x v="140"/>
    <x v="6"/>
    <x v="993"/>
    <x v="105"/>
    <x v="948"/>
    <x v="6"/>
    <x v="0"/>
    <x v="531"/>
    <x v="375"/>
    <x v="947"/>
    <x v="510"/>
    <x v="37"/>
    <x v="0"/>
    <x v="1"/>
    <x v="0"/>
    <x v="0"/>
    <x v="6"/>
  </r>
  <r>
    <x v="1"/>
    <x v="0"/>
    <x v="994"/>
    <x v="119"/>
    <x v="949"/>
    <x v="275"/>
    <x v="0"/>
    <x v="0"/>
    <x v="381"/>
    <x v="948"/>
    <x v="511"/>
    <x v="157"/>
    <x v="0"/>
    <x v="6"/>
    <x v="0"/>
    <x v="0"/>
    <x v="0"/>
  </r>
  <r>
    <x v="142"/>
    <x v="2"/>
    <x v="995"/>
    <x v="119"/>
    <x v="950"/>
    <x v="6"/>
    <x v="0"/>
    <x v="532"/>
    <x v="382"/>
    <x v="949"/>
    <x v="512"/>
    <x v="174"/>
    <x v="0"/>
    <x v="7"/>
    <x v="0"/>
    <x v="0"/>
    <x v="1"/>
  </r>
  <r>
    <x v="60"/>
    <x v="6"/>
    <x v="996"/>
    <x v="119"/>
    <x v="951"/>
    <x v="6"/>
    <x v="0"/>
    <x v="533"/>
    <x v="336"/>
    <x v="950"/>
    <x v="451"/>
    <x v="144"/>
    <x v="0"/>
    <x v="7"/>
    <x v="0"/>
    <x v="0"/>
    <x v="6"/>
  </r>
  <r>
    <x v="61"/>
    <x v="6"/>
    <x v="997"/>
    <x v="119"/>
    <x v="952"/>
    <x v="6"/>
    <x v="0"/>
    <x v="0"/>
    <x v="236"/>
    <x v="951"/>
    <x v="297"/>
    <x v="123"/>
    <x v="0"/>
    <x v="7"/>
    <x v="0"/>
    <x v="0"/>
    <x v="0"/>
  </r>
  <r>
    <x v="88"/>
    <x v="0"/>
    <x v="998"/>
    <x v="119"/>
    <x v="953"/>
    <x v="6"/>
    <x v="0"/>
    <x v="0"/>
    <x v="370"/>
    <x v="952"/>
    <x v="494"/>
    <x v="171"/>
    <x v="0"/>
    <x v="8"/>
    <x v="0"/>
    <x v="0"/>
    <x v="0"/>
  </r>
  <r>
    <x v="43"/>
    <x v="2"/>
    <x v="999"/>
    <x v="119"/>
    <x v="954"/>
    <x v="6"/>
    <x v="0"/>
    <x v="534"/>
    <x v="252"/>
    <x v="953"/>
    <x v="318"/>
    <x v="67"/>
    <x v="0"/>
    <x v="3"/>
    <x v="0"/>
    <x v="0"/>
    <x v="1"/>
  </r>
  <r>
    <x v="63"/>
    <x v="6"/>
    <x v="1000"/>
    <x v="119"/>
    <x v="955"/>
    <x v="6"/>
    <x v="0"/>
    <x v="0"/>
    <x v="340"/>
    <x v="954"/>
    <x v="455"/>
    <x v="144"/>
    <x v="0"/>
    <x v="7"/>
    <x v="0"/>
    <x v="0"/>
    <x v="0"/>
  </r>
  <r>
    <x v="44"/>
    <x v="2"/>
    <x v="1001"/>
    <x v="119"/>
    <x v="956"/>
    <x v="6"/>
    <x v="0"/>
    <x v="535"/>
    <x v="348"/>
    <x v="955"/>
    <x v="465"/>
    <x v="88"/>
    <x v="0"/>
    <x v="8"/>
    <x v="0"/>
    <x v="0"/>
    <x v="4"/>
  </r>
  <r>
    <x v="53"/>
    <x v="0"/>
    <x v="1002"/>
    <x v="119"/>
    <x v="957"/>
    <x v="276"/>
    <x v="0"/>
    <x v="0"/>
    <x v="383"/>
    <x v="956"/>
    <x v="513"/>
    <x v="161"/>
    <x v="0"/>
    <x v="3"/>
    <x v="0"/>
    <x v="0"/>
    <x v="0"/>
  </r>
  <r>
    <x v="140"/>
    <x v="6"/>
    <x v="1003"/>
    <x v="105"/>
    <x v="958"/>
    <x v="6"/>
    <x v="0"/>
    <x v="536"/>
    <x v="375"/>
    <x v="957"/>
    <x v="514"/>
    <x v="37"/>
    <x v="0"/>
    <x v="1"/>
    <x v="0"/>
    <x v="0"/>
    <x v="5"/>
  </r>
  <r>
    <x v="140"/>
    <x v="6"/>
    <x v="1004"/>
    <x v="106"/>
    <x v="959"/>
    <x v="6"/>
    <x v="0"/>
    <x v="537"/>
    <x v="375"/>
    <x v="958"/>
    <x v="515"/>
    <x v="39"/>
    <x v="0"/>
    <x v="1"/>
    <x v="0"/>
    <x v="0"/>
    <x v="6"/>
  </r>
  <r>
    <x v="83"/>
    <x v="2"/>
    <x v="1005"/>
    <x v="119"/>
    <x v="960"/>
    <x v="6"/>
    <x v="0"/>
    <x v="538"/>
    <x v="349"/>
    <x v="959"/>
    <x v="466"/>
    <x v="144"/>
    <x v="0"/>
    <x v="7"/>
    <x v="0"/>
    <x v="0"/>
    <x v="4"/>
  </r>
  <r>
    <x v="24"/>
    <x v="0"/>
    <x v="1006"/>
    <x v="119"/>
    <x v="961"/>
    <x v="277"/>
    <x v="145"/>
    <x v="539"/>
    <x v="384"/>
    <x v="960"/>
    <x v="516"/>
    <x v="132"/>
    <x v="0"/>
    <x v="3"/>
    <x v="0"/>
    <x v="0"/>
    <x v="2"/>
  </r>
  <r>
    <x v="46"/>
    <x v="4"/>
    <x v="1007"/>
    <x v="119"/>
    <x v="962"/>
    <x v="6"/>
    <x v="0"/>
    <x v="540"/>
    <x v="350"/>
    <x v="961"/>
    <x v="467"/>
    <x v="67"/>
    <x v="0"/>
    <x v="3"/>
    <x v="1"/>
    <x v="0"/>
    <x v="3"/>
  </r>
  <r>
    <x v="46"/>
    <x v="4"/>
    <x v="1008"/>
    <x v="119"/>
    <x v="963"/>
    <x v="6"/>
    <x v="0"/>
    <x v="541"/>
    <x v="350"/>
    <x v="962"/>
    <x v="467"/>
    <x v="67"/>
    <x v="0"/>
    <x v="3"/>
    <x v="1"/>
    <x v="0"/>
    <x v="3"/>
  </r>
  <r>
    <x v="46"/>
    <x v="9"/>
    <x v="1009"/>
    <x v="119"/>
    <x v="964"/>
    <x v="6"/>
    <x v="0"/>
    <x v="542"/>
    <x v="350"/>
    <x v="963"/>
    <x v="467"/>
    <x v="67"/>
    <x v="0"/>
    <x v="3"/>
    <x v="1"/>
    <x v="0"/>
    <x v="3"/>
  </r>
  <r>
    <x v="140"/>
    <x v="6"/>
    <x v="1010"/>
    <x v="106"/>
    <x v="623"/>
    <x v="6"/>
    <x v="0"/>
    <x v="330"/>
    <x v="375"/>
    <x v="624"/>
    <x v="517"/>
    <x v="39"/>
    <x v="0"/>
    <x v="1"/>
    <x v="0"/>
    <x v="0"/>
    <x v="6"/>
  </r>
  <r>
    <x v="91"/>
    <x v="0"/>
    <x v="1011"/>
    <x v="119"/>
    <x v="965"/>
    <x v="6"/>
    <x v="0"/>
    <x v="0"/>
    <x v="385"/>
    <x v="964"/>
    <x v="518"/>
    <x v="161"/>
    <x v="0"/>
    <x v="1"/>
    <x v="0"/>
    <x v="0"/>
    <x v="0"/>
  </r>
  <r>
    <x v="122"/>
    <x v="6"/>
    <x v="1012"/>
    <x v="119"/>
    <x v="966"/>
    <x v="6"/>
    <x v="0"/>
    <x v="0"/>
    <x v="354"/>
    <x v="965"/>
    <x v="473"/>
    <x v="156"/>
    <x v="0"/>
    <x v="3"/>
    <x v="0"/>
    <x v="0"/>
    <x v="0"/>
  </r>
  <r>
    <x v="58"/>
    <x v="7"/>
    <x v="1013"/>
    <x v="164"/>
    <x v="967"/>
    <x v="218"/>
    <x v="110"/>
    <x v="543"/>
    <x v="386"/>
    <x v="966"/>
    <x v="519"/>
    <x v="157"/>
    <x v="0"/>
    <x v="6"/>
    <x v="0"/>
    <x v="0"/>
    <x v="2"/>
  </r>
  <r>
    <x v="69"/>
    <x v="6"/>
    <x v="1014"/>
    <x v="164"/>
    <x v="968"/>
    <x v="6"/>
    <x v="0"/>
    <x v="544"/>
    <x v="374"/>
    <x v="967"/>
    <x v="502"/>
    <x v="26"/>
    <x v="0"/>
    <x v="6"/>
    <x v="0"/>
    <x v="0"/>
    <x v="7"/>
  </r>
  <r>
    <x v="127"/>
    <x v="6"/>
    <x v="1015"/>
    <x v="164"/>
    <x v="969"/>
    <x v="6"/>
    <x v="0"/>
    <x v="545"/>
    <x v="369"/>
    <x v="968"/>
    <x v="493"/>
    <x v="58"/>
    <x v="0"/>
    <x v="6"/>
    <x v="0"/>
    <x v="0"/>
    <x v="6"/>
  </r>
  <r>
    <x v="127"/>
    <x v="6"/>
    <x v="1016"/>
    <x v="164"/>
    <x v="970"/>
    <x v="6"/>
    <x v="0"/>
    <x v="546"/>
    <x v="301"/>
    <x v="969"/>
    <x v="395"/>
    <x v="147"/>
    <x v="0"/>
    <x v="6"/>
    <x v="0"/>
    <x v="0"/>
    <x v="6"/>
  </r>
  <r>
    <x v="95"/>
    <x v="4"/>
    <x v="1017"/>
    <x v="164"/>
    <x v="971"/>
    <x v="6"/>
    <x v="0"/>
    <x v="547"/>
    <x v="258"/>
    <x v="970"/>
    <x v="325"/>
    <x v="127"/>
    <x v="0"/>
    <x v="7"/>
    <x v="1"/>
    <x v="0"/>
    <x v="11"/>
  </r>
  <r>
    <x v="143"/>
    <x v="5"/>
    <x v="1018"/>
    <x v="164"/>
    <x v="972"/>
    <x v="278"/>
    <x v="146"/>
    <x v="0"/>
    <x v="387"/>
    <x v="971"/>
    <x v="520"/>
    <x v="118"/>
    <x v="0"/>
    <x v="1"/>
    <x v="0"/>
    <x v="0"/>
    <x v="0"/>
  </r>
  <r>
    <x v="24"/>
    <x v="0"/>
    <x v="1019"/>
    <x v="164"/>
    <x v="649"/>
    <x v="6"/>
    <x v="0"/>
    <x v="350"/>
    <x v="384"/>
    <x v="650"/>
    <x v="516"/>
    <x v="132"/>
    <x v="0"/>
    <x v="3"/>
    <x v="0"/>
    <x v="0"/>
    <x v="2"/>
  </r>
  <r>
    <x v="19"/>
    <x v="2"/>
    <x v="1020"/>
    <x v="164"/>
    <x v="973"/>
    <x v="6"/>
    <x v="0"/>
    <x v="0"/>
    <x v="304"/>
    <x v="972"/>
    <x v="400"/>
    <x v="154"/>
    <x v="0"/>
    <x v="7"/>
    <x v="0"/>
    <x v="0"/>
    <x v="1"/>
  </r>
  <r>
    <x v="19"/>
    <x v="2"/>
    <x v="1021"/>
    <x v="164"/>
    <x v="475"/>
    <x v="6"/>
    <x v="0"/>
    <x v="0"/>
    <x v="304"/>
    <x v="476"/>
    <x v="400"/>
    <x v="154"/>
    <x v="0"/>
    <x v="7"/>
    <x v="0"/>
    <x v="0"/>
    <x v="1"/>
  </r>
  <r>
    <x v="144"/>
    <x v="0"/>
    <x v="1022"/>
    <x v="164"/>
    <x v="974"/>
    <x v="279"/>
    <x v="147"/>
    <x v="0"/>
    <x v="388"/>
    <x v="973"/>
    <x v="521"/>
    <x v="56"/>
    <x v="0"/>
    <x v="1"/>
    <x v="0"/>
    <x v="0"/>
    <x v="0"/>
  </r>
  <r>
    <x v="69"/>
    <x v="6"/>
    <x v="1023"/>
    <x v="165"/>
    <x v="975"/>
    <x v="6"/>
    <x v="0"/>
    <x v="548"/>
    <x v="374"/>
    <x v="974"/>
    <x v="502"/>
    <x v="26"/>
    <x v="0"/>
    <x v="6"/>
    <x v="0"/>
    <x v="0"/>
    <x v="7"/>
  </r>
  <r>
    <x v="69"/>
    <x v="6"/>
    <x v="1024"/>
    <x v="165"/>
    <x v="976"/>
    <x v="6"/>
    <x v="0"/>
    <x v="549"/>
    <x v="374"/>
    <x v="975"/>
    <x v="502"/>
    <x v="26"/>
    <x v="0"/>
    <x v="6"/>
    <x v="0"/>
    <x v="0"/>
    <x v="7"/>
  </r>
  <r>
    <x v="127"/>
    <x v="6"/>
    <x v="1025"/>
    <x v="165"/>
    <x v="977"/>
    <x v="6"/>
    <x v="0"/>
    <x v="550"/>
    <x v="369"/>
    <x v="976"/>
    <x v="493"/>
    <x v="58"/>
    <x v="0"/>
    <x v="6"/>
    <x v="0"/>
    <x v="0"/>
    <x v="6"/>
  </r>
  <r>
    <x v="6"/>
    <x v="0"/>
    <x v="1026"/>
    <x v="165"/>
    <x v="978"/>
    <x v="280"/>
    <x v="148"/>
    <x v="0"/>
    <x v="291"/>
    <x v="977"/>
    <x v="375"/>
    <x v="144"/>
    <x v="0"/>
    <x v="1"/>
    <x v="0"/>
    <x v="0"/>
    <x v="0"/>
  </r>
  <r>
    <x v="6"/>
    <x v="0"/>
    <x v="1027"/>
    <x v="165"/>
    <x v="979"/>
    <x v="6"/>
    <x v="0"/>
    <x v="0"/>
    <x v="291"/>
    <x v="978"/>
    <x v="375"/>
    <x v="144"/>
    <x v="0"/>
    <x v="1"/>
    <x v="0"/>
    <x v="0"/>
    <x v="0"/>
  </r>
  <r>
    <x v="69"/>
    <x v="6"/>
    <x v="1028"/>
    <x v="166"/>
    <x v="980"/>
    <x v="6"/>
    <x v="0"/>
    <x v="551"/>
    <x v="281"/>
    <x v="979"/>
    <x v="355"/>
    <x v="24"/>
    <x v="0"/>
    <x v="6"/>
    <x v="0"/>
    <x v="0"/>
    <x v="7"/>
  </r>
  <r>
    <x v="127"/>
    <x v="6"/>
    <x v="1029"/>
    <x v="166"/>
    <x v="981"/>
    <x v="6"/>
    <x v="0"/>
    <x v="552"/>
    <x v="369"/>
    <x v="980"/>
    <x v="493"/>
    <x v="58"/>
    <x v="0"/>
    <x v="6"/>
    <x v="0"/>
    <x v="0"/>
    <x v="6"/>
  </r>
  <r>
    <x v="127"/>
    <x v="6"/>
    <x v="1030"/>
    <x v="166"/>
    <x v="982"/>
    <x v="6"/>
    <x v="0"/>
    <x v="553"/>
    <x v="369"/>
    <x v="981"/>
    <x v="493"/>
    <x v="58"/>
    <x v="0"/>
    <x v="6"/>
    <x v="0"/>
    <x v="0"/>
    <x v="6"/>
  </r>
  <r>
    <x v="136"/>
    <x v="2"/>
    <x v="1031"/>
    <x v="166"/>
    <x v="983"/>
    <x v="281"/>
    <x v="149"/>
    <x v="0"/>
    <x v="342"/>
    <x v="982"/>
    <x v="457"/>
    <x v="148"/>
    <x v="0"/>
    <x v="6"/>
    <x v="0"/>
    <x v="0"/>
    <x v="0"/>
  </r>
  <r>
    <x v="67"/>
    <x v="8"/>
    <x v="1032"/>
    <x v="166"/>
    <x v="984"/>
    <x v="6"/>
    <x v="0"/>
    <x v="0"/>
    <x v="389"/>
    <x v="983"/>
    <x v="464"/>
    <x v="148"/>
    <x v="0"/>
    <x v="1"/>
    <x v="0"/>
    <x v="0"/>
    <x v="0"/>
  </r>
  <r>
    <x v="57"/>
    <x v="6"/>
    <x v="1033"/>
    <x v="167"/>
    <x v="985"/>
    <x v="6"/>
    <x v="0"/>
    <x v="554"/>
    <x v="74"/>
    <x v="984"/>
    <x v="522"/>
    <x v="66"/>
    <x v="0"/>
    <x v="1"/>
    <x v="0"/>
    <x v="0"/>
    <x v="7"/>
  </r>
  <r>
    <x v="13"/>
    <x v="0"/>
    <x v="1034"/>
    <x v="167"/>
    <x v="986"/>
    <x v="282"/>
    <x v="150"/>
    <x v="0"/>
    <x v="390"/>
    <x v="985"/>
    <x v="523"/>
    <x v="66"/>
    <x v="0"/>
    <x v="5"/>
    <x v="0"/>
    <x v="0"/>
    <x v="0"/>
  </r>
  <r>
    <x v="68"/>
    <x v="9"/>
    <x v="1035"/>
    <x v="167"/>
    <x v="987"/>
    <x v="6"/>
    <x v="0"/>
    <x v="555"/>
    <x v="294"/>
    <x v="986"/>
    <x v="380"/>
    <x v="52"/>
    <x v="0"/>
    <x v="6"/>
    <x v="0"/>
    <x v="0"/>
    <x v="2"/>
  </r>
  <r>
    <x v="69"/>
    <x v="6"/>
    <x v="1036"/>
    <x v="167"/>
    <x v="988"/>
    <x v="6"/>
    <x v="0"/>
    <x v="556"/>
    <x v="374"/>
    <x v="987"/>
    <x v="502"/>
    <x v="26"/>
    <x v="0"/>
    <x v="6"/>
    <x v="0"/>
    <x v="0"/>
    <x v="7"/>
  </r>
  <r>
    <x v="100"/>
    <x v="6"/>
    <x v="1037"/>
    <x v="167"/>
    <x v="989"/>
    <x v="6"/>
    <x v="0"/>
    <x v="557"/>
    <x v="366"/>
    <x v="988"/>
    <x v="489"/>
    <x v="52"/>
    <x v="0"/>
    <x v="6"/>
    <x v="0"/>
    <x v="0"/>
    <x v="7"/>
  </r>
  <r>
    <x v="10"/>
    <x v="0"/>
    <x v="1038"/>
    <x v="167"/>
    <x v="990"/>
    <x v="6"/>
    <x v="0"/>
    <x v="0"/>
    <x v="368"/>
    <x v="989"/>
    <x v="492"/>
    <x v="170"/>
    <x v="0"/>
    <x v="7"/>
    <x v="0"/>
    <x v="0"/>
    <x v="0"/>
  </r>
  <r>
    <x v="98"/>
    <x v="7"/>
    <x v="1039"/>
    <x v="167"/>
    <x v="991"/>
    <x v="6"/>
    <x v="0"/>
    <x v="558"/>
    <x v="148"/>
    <x v="990"/>
    <x v="442"/>
    <x v="26"/>
    <x v="0"/>
    <x v="1"/>
    <x v="0"/>
    <x v="0"/>
    <x v="2"/>
  </r>
  <r>
    <x v="98"/>
    <x v="7"/>
    <x v="1040"/>
    <x v="167"/>
    <x v="992"/>
    <x v="6"/>
    <x v="0"/>
    <x v="559"/>
    <x v="148"/>
    <x v="991"/>
    <x v="442"/>
    <x v="26"/>
    <x v="0"/>
    <x v="1"/>
    <x v="0"/>
    <x v="0"/>
    <x v="2"/>
  </r>
  <r>
    <x v="127"/>
    <x v="6"/>
    <x v="1041"/>
    <x v="167"/>
    <x v="977"/>
    <x v="6"/>
    <x v="0"/>
    <x v="550"/>
    <x v="369"/>
    <x v="976"/>
    <x v="493"/>
    <x v="58"/>
    <x v="0"/>
    <x v="6"/>
    <x v="0"/>
    <x v="0"/>
    <x v="6"/>
  </r>
  <r>
    <x v="127"/>
    <x v="6"/>
    <x v="1042"/>
    <x v="167"/>
    <x v="993"/>
    <x v="6"/>
    <x v="0"/>
    <x v="560"/>
    <x v="369"/>
    <x v="992"/>
    <x v="493"/>
    <x v="58"/>
    <x v="0"/>
    <x v="6"/>
    <x v="0"/>
    <x v="0"/>
    <x v="6"/>
  </r>
  <r>
    <x v="127"/>
    <x v="6"/>
    <x v="1043"/>
    <x v="167"/>
    <x v="994"/>
    <x v="6"/>
    <x v="0"/>
    <x v="561"/>
    <x v="359"/>
    <x v="993"/>
    <x v="479"/>
    <x v="26"/>
    <x v="0"/>
    <x v="6"/>
    <x v="0"/>
    <x v="0"/>
    <x v="6"/>
  </r>
  <r>
    <x v="60"/>
    <x v="6"/>
    <x v="1044"/>
    <x v="167"/>
    <x v="995"/>
    <x v="6"/>
    <x v="0"/>
    <x v="562"/>
    <x v="336"/>
    <x v="994"/>
    <x v="451"/>
    <x v="144"/>
    <x v="0"/>
    <x v="7"/>
    <x v="0"/>
    <x v="0"/>
    <x v="6"/>
  </r>
  <r>
    <x v="61"/>
    <x v="6"/>
    <x v="1045"/>
    <x v="167"/>
    <x v="996"/>
    <x v="6"/>
    <x v="0"/>
    <x v="0"/>
    <x v="236"/>
    <x v="995"/>
    <x v="297"/>
    <x v="123"/>
    <x v="0"/>
    <x v="7"/>
    <x v="0"/>
    <x v="0"/>
    <x v="0"/>
  </r>
  <r>
    <x v="86"/>
    <x v="6"/>
    <x v="1046"/>
    <x v="167"/>
    <x v="997"/>
    <x v="6"/>
    <x v="0"/>
    <x v="563"/>
    <x v="337"/>
    <x v="996"/>
    <x v="452"/>
    <x v="158"/>
    <x v="0"/>
    <x v="3"/>
    <x v="0"/>
    <x v="0"/>
    <x v="8"/>
  </r>
  <r>
    <x v="74"/>
    <x v="9"/>
    <x v="1047"/>
    <x v="167"/>
    <x v="998"/>
    <x v="6"/>
    <x v="0"/>
    <x v="564"/>
    <x v="341"/>
    <x v="997"/>
    <x v="456"/>
    <x v="159"/>
    <x v="0"/>
    <x v="7"/>
    <x v="0"/>
    <x v="0"/>
    <x v="2"/>
  </r>
  <r>
    <x v="85"/>
    <x v="4"/>
    <x v="1048"/>
    <x v="167"/>
    <x v="999"/>
    <x v="6"/>
    <x v="0"/>
    <x v="565"/>
    <x v="241"/>
    <x v="998"/>
    <x v="302"/>
    <x v="124"/>
    <x v="0"/>
    <x v="9"/>
    <x v="1"/>
    <x v="0"/>
    <x v="3"/>
  </r>
  <r>
    <x v="140"/>
    <x v="6"/>
    <x v="1049"/>
    <x v="106"/>
    <x v="1000"/>
    <x v="6"/>
    <x v="0"/>
    <x v="566"/>
    <x v="375"/>
    <x v="999"/>
    <x v="524"/>
    <x v="39"/>
    <x v="0"/>
    <x v="1"/>
    <x v="0"/>
    <x v="0"/>
    <x v="6"/>
  </r>
  <r>
    <x v="140"/>
    <x v="6"/>
    <x v="1050"/>
    <x v="106"/>
    <x v="1001"/>
    <x v="6"/>
    <x v="0"/>
    <x v="567"/>
    <x v="375"/>
    <x v="1000"/>
    <x v="525"/>
    <x v="39"/>
    <x v="0"/>
    <x v="1"/>
    <x v="0"/>
    <x v="0"/>
    <x v="5"/>
  </r>
  <r>
    <x v="69"/>
    <x v="6"/>
    <x v="1051"/>
    <x v="50"/>
    <x v="1002"/>
    <x v="6"/>
    <x v="0"/>
    <x v="568"/>
    <x v="391"/>
    <x v="1001"/>
    <x v="526"/>
    <x v="26"/>
    <x v="0"/>
    <x v="6"/>
    <x v="0"/>
    <x v="0"/>
    <x v="7"/>
  </r>
  <r>
    <x v="140"/>
    <x v="6"/>
    <x v="1052"/>
    <x v="133"/>
    <x v="1003"/>
    <x v="6"/>
    <x v="0"/>
    <x v="569"/>
    <x v="375"/>
    <x v="1002"/>
    <x v="527"/>
    <x v="175"/>
    <x v="0"/>
    <x v="1"/>
    <x v="0"/>
    <x v="0"/>
    <x v="6"/>
  </r>
  <r>
    <x v="140"/>
    <x v="6"/>
    <x v="1053"/>
    <x v="133"/>
    <x v="1004"/>
    <x v="6"/>
    <x v="0"/>
    <x v="570"/>
    <x v="375"/>
    <x v="1003"/>
    <x v="528"/>
    <x v="175"/>
    <x v="0"/>
    <x v="1"/>
    <x v="0"/>
    <x v="0"/>
    <x v="6"/>
  </r>
  <r>
    <x v="40"/>
    <x v="2"/>
    <x v="1054"/>
    <x v="50"/>
    <x v="1005"/>
    <x v="6"/>
    <x v="0"/>
    <x v="571"/>
    <x v="335"/>
    <x v="1004"/>
    <x v="450"/>
    <x v="156"/>
    <x v="0"/>
    <x v="3"/>
    <x v="0"/>
    <x v="0"/>
    <x v="1"/>
  </r>
  <r>
    <x v="41"/>
    <x v="2"/>
    <x v="1055"/>
    <x v="50"/>
    <x v="1006"/>
    <x v="6"/>
    <x v="0"/>
    <x v="0"/>
    <x v="346"/>
    <x v="1005"/>
    <x v="463"/>
    <x v="151"/>
    <x v="0"/>
    <x v="7"/>
    <x v="0"/>
    <x v="0"/>
    <x v="0"/>
  </r>
  <r>
    <x v="41"/>
    <x v="2"/>
    <x v="1056"/>
    <x v="50"/>
    <x v="1007"/>
    <x v="6"/>
    <x v="0"/>
    <x v="0"/>
    <x v="346"/>
    <x v="1006"/>
    <x v="463"/>
    <x v="151"/>
    <x v="0"/>
    <x v="7"/>
    <x v="0"/>
    <x v="0"/>
    <x v="0"/>
  </r>
  <r>
    <x v="41"/>
    <x v="2"/>
    <x v="1057"/>
    <x v="50"/>
    <x v="1008"/>
    <x v="6"/>
    <x v="0"/>
    <x v="0"/>
    <x v="346"/>
    <x v="1007"/>
    <x v="463"/>
    <x v="151"/>
    <x v="0"/>
    <x v="7"/>
    <x v="0"/>
    <x v="0"/>
    <x v="0"/>
  </r>
  <r>
    <x v="41"/>
    <x v="2"/>
    <x v="1058"/>
    <x v="50"/>
    <x v="1009"/>
    <x v="6"/>
    <x v="0"/>
    <x v="0"/>
    <x v="346"/>
    <x v="1008"/>
    <x v="463"/>
    <x v="151"/>
    <x v="0"/>
    <x v="7"/>
    <x v="0"/>
    <x v="0"/>
    <x v="0"/>
  </r>
  <r>
    <x v="102"/>
    <x v="0"/>
    <x v="1059"/>
    <x v="50"/>
    <x v="1010"/>
    <x v="283"/>
    <x v="0"/>
    <x v="0"/>
    <x v="339"/>
    <x v="1009"/>
    <x v="454"/>
    <x v="160"/>
    <x v="0"/>
    <x v="3"/>
    <x v="0"/>
    <x v="0"/>
    <x v="0"/>
  </r>
  <r>
    <x v="102"/>
    <x v="0"/>
    <x v="1060"/>
    <x v="50"/>
    <x v="1011"/>
    <x v="6"/>
    <x v="0"/>
    <x v="0"/>
    <x v="339"/>
    <x v="1010"/>
    <x v="454"/>
    <x v="160"/>
    <x v="0"/>
    <x v="3"/>
    <x v="0"/>
    <x v="0"/>
    <x v="0"/>
  </r>
  <r>
    <x v="102"/>
    <x v="0"/>
    <x v="1061"/>
    <x v="50"/>
    <x v="1012"/>
    <x v="6"/>
    <x v="0"/>
    <x v="0"/>
    <x v="339"/>
    <x v="1011"/>
    <x v="454"/>
    <x v="160"/>
    <x v="0"/>
    <x v="3"/>
    <x v="0"/>
    <x v="0"/>
    <x v="0"/>
  </r>
  <r>
    <x v="56"/>
    <x v="3"/>
    <x v="1062"/>
    <x v="50"/>
    <x v="1013"/>
    <x v="284"/>
    <x v="151"/>
    <x v="572"/>
    <x v="276"/>
    <x v="1012"/>
    <x v="350"/>
    <x v="139"/>
    <x v="0"/>
    <x v="3"/>
    <x v="0"/>
    <x v="0"/>
    <x v="7"/>
  </r>
  <r>
    <x v="110"/>
    <x v="2"/>
    <x v="1063"/>
    <x v="50"/>
    <x v="1014"/>
    <x v="6"/>
    <x v="0"/>
    <x v="573"/>
    <x v="363"/>
    <x v="1013"/>
    <x v="485"/>
    <x v="154"/>
    <x v="0"/>
    <x v="7"/>
    <x v="0"/>
    <x v="0"/>
    <x v="1"/>
  </r>
  <r>
    <x v="80"/>
    <x v="4"/>
    <x v="1064"/>
    <x v="50"/>
    <x v="371"/>
    <x v="6"/>
    <x v="0"/>
    <x v="174"/>
    <x v="246"/>
    <x v="372"/>
    <x v="309"/>
    <x v="118"/>
    <x v="0"/>
    <x v="6"/>
    <x v="1"/>
    <x v="0"/>
    <x v="11"/>
  </r>
  <r>
    <x v="145"/>
    <x v="2"/>
    <x v="1065"/>
    <x v="50"/>
    <x v="1015"/>
    <x v="6"/>
    <x v="0"/>
    <x v="574"/>
    <x v="392"/>
    <x v="1014"/>
    <x v="529"/>
    <x v="159"/>
    <x v="0"/>
    <x v="7"/>
    <x v="0"/>
    <x v="0"/>
    <x v="4"/>
  </r>
  <r>
    <x v="90"/>
    <x v="2"/>
    <x v="1066"/>
    <x v="50"/>
    <x v="1016"/>
    <x v="116"/>
    <x v="52"/>
    <x v="575"/>
    <x v="344"/>
    <x v="1015"/>
    <x v="460"/>
    <x v="139"/>
    <x v="0"/>
    <x v="3"/>
    <x v="0"/>
    <x v="0"/>
    <x v="1"/>
  </r>
  <r>
    <x v="67"/>
    <x v="8"/>
    <x v="1067"/>
    <x v="50"/>
    <x v="1017"/>
    <x v="6"/>
    <x v="0"/>
    <x v="0"/>
    <x v="393"/>
    <x v="1016"/>
    <x v="530"/>
    <x v="57"/>
    <x v="0"/>
    <x v="5"/>
    <x v="1"/>
    <x v="0"/>
    <x v="0"/>
  </r>
  <r>
    <x v="67"/>
    <x v="8"/>
    <x v="1068"/>
    <x v="50"/>
    <x v="1018"/>
    <x v="6"/>
    <x v="0"/>
    <x v="0"/>
    <x v="394"/>
    <x v="1017"/>
    <x v="531"/>
    <x v="57"/>
    <x v="0"/>
    <x v="5"/>
    <x v="1"/>
    <x v="0"/>
    <x v="0"/>
  </r>
  <r>
    <x v="67"/>
    <x v="8"/>
    <x v="1069"/>
    <x v="50"/>
    <x v="1019"/>
    <x v="111"/>
    <x v="48"/>
    <x v="0"/>
    <x v="395"/>
    <x v="1018"/>
    <x v="532"/>
    <x v="57"/>
    <x v="0"/>
    <x v="5"/>
    <x v="1"/>
    <x v="0"/>
    <x v="0"/>
  </r>
  <r>
    <x v="146"/>
    <x v="12"/>
    <x v="1070"/>
    <x v="123"/>
    <x v="1020"/>
    <x v="285"/>
    <x v="152"/>
    <x v="0"/>
    <x v="396"/>
    <x v="1019"/>
    <x v="533"/>
    <x v="66"/>
    <x v="0"/>
    <x v="1"/>
    <x v="0"/>
    <x v="0"/>
    <x v="0"/>
  </r>
  <r>
    <x v="69"/>
    <x v="6"/>
    <x v="1071"/>
    <x v="123"/>
    <x v="1021"/>
    <x v="6"/>
    <x v="0"/>
    <x v="576"/>
    <x v="391"/>
    <x v="1020"/>
    <x v="526"/>
    <x v="26"/>
    <x v="0"/>
    <x v="6"/>
    <x v="0"/>
    <x v="0"/>
    <x v="7"/>
  </r>
  <r>
    <x v="69"/>
    <x v="6"/>
    <x v="1072"/>
    <x v="123"/>
    <x v="1022"/>
    <x v="6"/>
    <x v="0"/>
    <x v="577"/>
    <x v="311"/>
    <x v="1021"/>
    <x v="411"/>
    <x v="74"/>
    <x v="0"/>
    <x v="6"/>
    <x v="0"/>
    <x v="0"/>
    <x v="7"/>
  </r>
  <r>
    <x v="140"/>
    <x v="6"/>
    <x v="1073"/>
    <x v="168"/>
    <x v="1023"/>
    <x v="6"/>
    <x v="0"/>
    <x v="578"/>
    <x v="375"/>
    <x v="1022"/>
    <x v="534"/>
    <x v="176"/>
    <x v="0"/>
    <x v="1"/>
    <x v="0"/>
    <x v="0"/>
    <x v="6"/>
  </r>
  <r>
    <x v="140"/>
    <x v="6"/>
    <x v="1074"/>
    <x v="135"/>
    <x v="1024"/>
    <x v="6"/>
    <x v="0"/>
    <x v="579"/>
    <x v="375"/>
    <x v="1023"/>
    <x v="535"/>
    <x v="110"/>
    <x v="0"/>
    <x v="1"/>
    <x v="0"/>
    <x v="0"/>
    <x v="6"/>
  </r>
  <r>
    <x v="123"/>
    <x v="2"/>
    <x v="1075"/>
    <x v="123"/>
    <x v="1025"/>
    <x v="6"/>
    <x v="0"/>
    <x v="580"/>
    <x v="397"/>
    <x v="1024"/>
    <x v="536"/>
    <x v="98"/>
    <x v="0"/>
    <x v="6"/>
    <x v="0"/>
    <x v="0"/>
    <x v="9"/>
  </r>
  <r>
    <x v="60"/>
    <x v="6"/>
    <x v="1076"/>
    <x v="123"/>
    <x v="1026"/>
    <x v="6"/>
    <x v="0"/>
    <x v="581"/>
    <x v="336"/>
    <x v="1025"/>
    <x v="451"/>
    <x v="144"/>
    <x v="0"/>
    <x v="7"/>
    <x v="0"/>
    <x v="0"/>
    <x v="6"/>
  </r>
  <r>
    <x v="77"/>
    <x v="3"/>
    <x v="1077"/>
    <x v="123"/>
    <x v="1027"/>
    <x v="286"/>
    <x v="153"/>
    <x v="582"/>
    <x v="398"/>
    <x v="1026"/>
    <x v="537"/>
    <x v="75"/>
    <x v="0"/>
    <x v="6"/>
    <x v="0"/>
    <x v="0"/>
    <x v="7"/>
  </r>
  <r>
    <x v="128"/>
    <x v="6"/>
    <x v="1078"/>
    <x v="123"/>
    <x v="1028"/>
    <x v="6"/>
    <x v="0"/>
    <x v="0"/>
    <x v="347"/>
    <x v="845"/>
    <x v="464"/>
    <x v="120"/>
    <x v="0"/>
    <x v="6"/>
    <x v="0"/>
    <x v="0"/>
    <x v="0"/>
  </r>
  <r>
    <x v="140"/>
    <x v="6"/>
    <x v="1079"/>
    <x v="138"/>
    <x v="1029"/>
    <x v="6"/>
    <x v="0"/>
    <x v="583"/>
    <x v="375"/>
    <x v="1027"/>
    <x v="538"/>
    <x v="70"/>
    <x v="0"/>
    <x v="1"/>
    <x v="0"/>
    <x v="0"/>
    <x v="6"/>
  </r>
  <r>
    <x v="140"/>
    <x v="6"/>
    <x v="1080"/>
    <x v="113"/>
    <x v="1030"/>
    <x v="6"/>
    <x v="0"/>
    <x v="584"/>
    <x v="375"/>
    <x v="1028"/>
    <x v="539"/>
    <x v="138"/>
    <x v="0"/>
    <x v="1"/>
    <x v="0"/>
    <x v="0"/>
    <x v="6"/>
  </r>
  <r>
    <x v="140"/>
    <x v="6"/>
    <x v="1081"/>
    <x v="149"/>
    <x v="1031"/>
    <x v="6"/>
    <x v="0"/>
    <x v="585"/>
    <x v="375"/>
    <x v="1029"/>
    <x v="540"/>
    <x v="153"/>
    <x v="0"/>
    <x v="1"/>
    <x v="0"/>
    <x v="0"/>
    <x v="6"/>
  </r>
  <r>
    <x v="140"/>
    <x v="6"/>
    <x v="1082"/>
    <x v="149"/>
    <x v="1032"/>
    <x v="6"/>
    <x v="0"/>
    <x v="586"/>
    <x v="375"/>
    <x v="1030"/>
    <x v="541"/>
    <x v="153"/>
    <x v="0"/>
    <x v="1"/>
    <x v="0"/>
    <x v="0"/>
    <x v="6"/>
  </r>
  <r>
    <x v="83"/>
    <x v="2"/>
    <x v="1083"/>
    <x v="123"/>
    <x v="1033"/>
    <x v="6"/>
    <x v="0"/>
    <x v="587"/>
    <x v="349"/>
    <x v="1031"/>
    <x v="466"/>
    <x v="144"/>
    <x v="0"/>
    <x v="7"/>
    <x v="0"/>
    <x v="0"/>
    <x v="4"/>
  </r>
  <r>
    <x v="108"/>
    <x v="6"/>
    <x v="1084"/>
    <x v="123"/>
    <x v="12"/>
    <x v="6"/>
    <x v="0"/>
    <x v="31"/>
    <x v="399"/>
    <x v="1032"/>
    <x v="542"/>
    <x v="162"/>
    <x v="0"/>
    <x v="8"/>
    <x v="5"/>
    <x v="10"/>
    <x v="13"/>
  </r>
  <r>
    <x v="108"/>
    <x v="6"/>
    <x v="1084"/>
    <x v="123"/>
    <x v="1034"/>
    <x v="6"/>
    <x v="0"/>
    <x v="588"/>
    <x v="353"/>
    <x v="1033"/>
    <x v="472"/>
    <x v="156"/>
    <x v="0"/>
    <x v="3"/>
    <x v="6"/>
    <x v="11"/>
    <x v="13"/>
  </r>
  <r>
    <x v="46"/>
    <x v="4"/>
    <x v="1085"/>
    <x v="123"/>
    <x v="1035"/>
    <x v="6"/>
    <x v="0"/>
    <x v="589"/>
    <x v="350"/>
    <x v="1034"/>
    <x v="467"/>
    <x v="67"/>
    <x v="0"/>
    <x v="3"/>
    <x v="1"/>
    <x v="0"/>
    <x v="3"/>
  </r>
  <r>
    <x v="46"/>
    <x v="4"/>
    <x v="1086"/>
    <x v="123"/>
    <x v="1036"/>
    <x v="6"/>
    <x v="0"/>
    <x v="590"/>
    <x v="350"/>
    <x v="1035"/>
    <x v="467"/>
    <x v="67"/>
    <x v="0"/>
    <x v="3"/>
    <x v="1"/>
    <x v="0"/>
    <x v="3"/>
  </r>
  <r>
    <x v="67"/>
    <x v="8"/>
    <x v="1087"/>
    <x v="123"/>
    <x v="655"/>
    <x v="6"/>
    <x v="0"/>
    <x v="356"/>
    <x v="400"/>
    <x v="656"/>
    <x v="370"/>
    <x v="66"/>
    <x v="0"/>
    <x v="6"/>
    <x v="1"/>
    <x v="0"/>
    <x v="10"/>
  </r>
  <r>
    <x v="122"/>
    <x v="6"/>
    <x v="1088"/>
    <x v="123"/>
    <x v="1037"/>
    <x v="6"/>
    <x v="0"/>
    <x v="0"/>
    <x v="354"/>
    <x v="1036"/>
    <x v="473"/>
    <x v="156"/>
    <x v="0"/>
    <x v="3"/>
    <x v="0"/>
    <x v="0"/>
    <x v="0"/>
  </r>
  <r>
    <x v="58"/>
    <x v="7"/>
    <x v="1089"/>
    <x v="169"/>
    <x v="1038"/>
    <x v="162"/>
    <x v="82"/>
    <x v="591"/>
    <x v="386"/>
    <x v="1037"/>
    <x v="519"/>
    <x v="157"/>
    <x v="0"/>
    <x v="6"/>
    <x v="0"/>
    <x v="0"/>
    <x v="2"/>
  </r>
  <r>
    <x v="69"/>
    <x v="6"/>
    <x v="1090"/>
    <x v="169"/>
    <x v="1039"/>
    <x v="6"/>
    <x v="0"/>
    <x v="592"/>
    <x v="401"/>
    <x v="1038"/>
    <x v="543"/>
    <x v="26"/>
    <x v="0"/>
    <x v="6"/>
    <x v="0"/>
    <x v="0"/>
    <x v="7"/>
  </r>
  <r>
    <x v="127"/>
    <x v="6"/>
    <x v="1091"/>
    <x v="169"/>
    <x v="1040"/>
    <x v="6"/>
    <x v="0"/>
    <x v="593"/>
    <x v="359"/>
    <x v="1039"/>
    <x v="479"/>
    <x v="26"/>
    <x v="0"/>
    <x v="6"/>
    <x v="0"/>
    <x v="0"/>
    <x v="6"/>
  </r>
  <r>
    <x v="95"/>
    <x v="4"/>
    <x v="1092"/>
    <x v="169"/>
    <x v="1041"/>
    <x v="6"/>
    <x v="0"/>
    <x v="594"/>
    <x v="258"/>
    <x v="1040"/>
    <x v="325"/>
    <x v="127"/>
    <x v="0"/>
    <x v="7"/>
    <x v="1"/>
    <x v="0"/>
    <x v="11"/>
  </r>
  <r>
    <x v="36"/>
    <x v="0"/>
    <x v="1093"/>
    <x v="169"/>
    <x v="1042"/>
    <x v="6"/>
    <x v="0"/>
    <x v="0"/>
    <x v="402"/>
    <x v="1041"/>
    <x v="544"/>
    <x v="145"/>
    <x v="0"/>
    <x v="7"/>
    <x v="0"/>
    <x v="0"/>
    <x v="0"/>
  </r>
  <r>
    <x v="74"/>
    <x v="9"/>
    <x v="1094"/>
    <x v="169"/>
    <x v="1043"/>
    <x v="6"/>
    <x v="0"/>
    <x v="595"/>
    <x v="341"/>
    <x v="1042"/>
    <x v="456"/>
    <x v="159"/>
    <x v="0"/>
    <x v="7"/>
    <x v="0"/>
    <x v="0"/>
    <x v="2"/>
  </r>
  <r>
    <x v="140"/>
    <x v="6"/>
    <x v="1095"/>
    <x v="116"/>
    <x v="1044"/>
    <x v="6"/>
    <x v="0"/>
    <x v="596"/>
    <x v="375"/>
    <x v="1043"/>
    <x v="545"/>
    <x v="49"/>
    <x v="0"/>
    <x v="1"/>
    <x v="0"/>
    <x v="0"/>
    <x v="6"/>
  </r>
  <r>
    <x v="11"/>
    <x v="2"/>
    <x v="1096"/>
    <x v="169"/>
    <x v="1045"/>
    <x v="6"/>
    <x v="0"/>
    <x v="0"/>
    <x v="343"/>
    <x v="1044"/>
    <x v="459"/>
    <x v="161"/>
    <x v="0"/>
    <x v="3"/>
    <x v="0"/>
    <x v="0"/>
    <x v="0"/>
  </r>
  <r>
    <x v="90"/>
    <x v="2"/>
    <x v="1097"/>
    <x v="169"/>
    <x v="1046"/>
    <x v="287"/>
    <x v="154"/>
    <x v="597"/>
    <x v="344"/>
    <x v="1045"/>
    <x v="460"/>
    <x v="139"/>
    <x v="0"/>
    <x v="3"/>
    <x v="0"/>
    <x v="0"/>
    <x v="1"/>
  </r>
  <r>
    <x v="90"/>
    <x v="2"/>
    <x v="1098"/>
    <x v="169"/>
    <x v="1047"/>
    <x v="288"/>
    <x v="155"/>
    <x v="598"/>
    <x v="344"/>
    <x v="1046"/>
    <x v="460"/>
    <x v="139"/>
    <x v="0"/>
    <x v="3"/>
    <x v="0"/>
    <x v="0"/>
    <x v="1"/>
  </r>
  <r>
    <x v="69"/>
    <x v="6"/>
    <x v="1099"/>
    <x v="125"/>
    <x v="1048"/>
    <x v="6"/>
    <x v="0"/>
    <x v="599"/>
    <x v="391"/>
    <x v="1047"/>
    <x v="526"/>
    <x v="26"/>
    <x v="0"/>
    <x v="6"/>
    <x v="0"/>
    <x v="0"/>
    <x v="7"/>
  </r>
  <r>
    <x v="140"/>
    <x v="6"/>
    <x v="1100"/>
    <x v="159"/>
    <x v="1049"/>
    <x v="6"/>
    <x v="0"/>
    <x v="600"/>
    <x v="375"/>
    <x v="1048"/>
    <x v="546"/>
    <x v="80"/>
    <x v="0"/>
    <x v="1"/>
    <x v="0"/>
    <x v="0"/>
    <x v="6"/>
  </r>
  <r>
    <x v="14"/>
    <x v="0"/>
    <x v="1101"/>
    <x v="125"/>
    <x v="1050"/>
    <x v="289"/>
    <x v="156"/>
    <x v="0"/>
    <x v="403"/>
    <x v="1049"/>
    <x v="547"/>
    <x v="177"/>
    <x v="0"/>
    <x v="7"/>
    <x v="0"/>
    <x v="0"/>
    <x v="0"/>
  </r>
  <r>
    <x v="6"/>
    <x v="0"/>
    <x v="1102"/>
    <x v="125"/>
    <x v="1051"/>
    <x v="290"/>
    <x v="157"/>
    <x v="0"/>
    <x v="291"/>
    <x v="1050"/>
    <x v="375"/>
    <x v="144"/>
    <x v="0"/>
    <x v="1"/>
    <x v="0"/>
    <x v="0"/>
    <x v="0"/>
  </r>
  <r>
    <x v="39"/>
    <x v="0"/>
    <x v="1103"/>
    <x v="170"/>
    <x v="1052"/>
    <x v="291"/>
    <x v="0"/>
    <x v="0"/>
    <x v="247"/>
    <x v="1051"/>
    <x v="310"/>
    <x v="125"/>
    <x v="0"/>
    <x v="3"/>
    <x v="0"/>
    <x v="0"/>
    <x v="0"/>
  </r>
  <r>
    <x v="28"/>
    <x v="0"/>
    <x v="1104"/>
    <x v="49"/>
    <x v="1053"/>
    <x v="292"/>
    <x v="158"/>
    <x v="0"/>
    <x v="404"/>
    <x v="1052"/>
    <x v="548"/>
    <x v="67"/>
    <x v="0"/>
    <x v="3"/>
    <x v="0"/>
    <x v="0"/>
    <x v="0"/>
  </r>
  <r>
    <x v="25"/>
    <x v="0"/>
    <x v="1105"/>
    <x v="49"/>
    <x v="1054"/>
    <x v="293"/>
    <x v="0"/>
    <x v="0"/>
    <x v="334"/>
    <x v="1053"/>
    <x v="447"/>
    <x v="77"/>
    <x v="0"/>
    <x v="1"/>
    <x v="0"/>
    <x v="0"/>
    <x v="0"/>
  </r>
  <r>
    <x v="140"/>
    <x v="6"/>
    <x v="1106"/>
    <x v="159"/>
    <x v="1055"/>
    <x v="6"/>
    <x v="0"/>
    <x v="601"/>
    <x v="375"/>
    <x v="1054"/>
    <x v="549"/>
    <x v="80"/>
    <x v="0"/>
    <x v="1"/>
    <x v="0"/>
    <x v="0"/>
    <x v="6"/>
  </r>
  <r>
    <x v="69"/>
    <x v="6"/>
    <x v="1107"/>
    <x v="49"/>
    <x v="1056"/>
    <x v="6"/>
    <x v="0"/>
    <x v="602"/>
    <x v="281"/>
    <x v="1055"/>
    <x v="355"/>
    <x v="24"/>
    <x v="0"/>
    <x v="6"/>
    <x v="0"/>
    <x v="0"/>
    <x v="7"/>
  </r>
  <r>
    <x v="69"/>
    <x v="6"/>
    <x v="1108"/>
    <x v="49"/>
    <x v="1057"/>
    <x v="6"/>
    <x v="0"/>
    <x v="603"/>
    <x v="391"/>
    <x v="1056"/>
    <x v="526"/>
    <x v="26"/>
    <x v="0"/>
    <x v="6"/>
    <x v="0"/>
    <x v="0"/>
    <x v="7"/>
  </r>
  <r>
    <x v="98"/>
    <x v="7"/>
    <x v="1109"/>
    <x v="49"/>
    <x v="1058"/>
    <x v="6"/>
    <x v="0"/>
    <x v="604"/>
    <x v="148"/>
    <x v="1057"/>
    <x v="550"/>
    <x v="98"/>
    <x v="0"/>
    <x v="1"/>
    <x v="0"/>
    <x v="0"/>
    <x v="2"/>
  </r>
  <r>
    <x v="98"/>
    <x v="7"/>
    <x v="1110"/>
    <x v="49"/>
    <x v="1059"/>
    <x v="6"/>
    <x v="0"/>
    <x v="605"/>
    <x v="148"/>
    <x v="1058"/>
    <x v="550"/>
    <x v="98"/>
    <x v="0"/>
    <x v="1"/>
    <x v="0"/>
    <x v="0"/>
    <x v="2"/>
  </r>
  <r>
    <x v="127"/>
    <x v="6"/>
    <x v="1111"/>
    <x v="49"/>
    <x v="431"/>
    <x v="6"/>
    <x v="0"/>
    <x v="215"/>
    <x v="359"/>
    <x v="432"/>
    <x v="479"/>
    <x v="26"/>
    <x v="0"/>
    <x v="6"/>
    <x v="0"/>
    <x v="0"/>
    <x v="6"/>
  </r>
  <r>
    <x v="35"/>
    <x v="0"/>
    <x v="1112"/>
    <x v="49"/>
    <x v="1060"/>
    <x v="294"/>
    <x v="0"/>
    <x v="0"/>
    <x v="47"/>
    <x v="1059"/>
    <x v="47"/>
    <x v="27"/>
    <x v="0"/>
    <x v="3"/>
    <x v="0"/>
    <x v="0"/>
    <x v="0"/>
  </r>
  <r>
    <x v="7"/>
    <x v="0"/>
    <x v="1113"/>
    <x v="49"/>
    <x v="1061"/>
    <x v="295"/>
    <x v="159"/>
    <x v="0"/>
    <x v="331"/>
    <x v="1060"/>
    <x v="444"/>
    <x v="74"/>
    <x v="0"/>
    <x v="6"/>
    <x v="0"/>
    <x v="0"/>
    <x v="0"/>
  </r>
  <r>
    <x v="7"/>
    <x v="0"/>
    <x v="1114"/>
    <x v="49"/>
    <x v="1062"/>
    <x v="296"/>
    <x v="160"/>
    <x v="0"/>
    <x v="331"/>
    <x v="1061"/>
    <x v="444"/>
    <x v="74"/>
    <x v="0"/>
    <x v="6"/>
    <x v="0"/>
    <x v="0"/>
    <x v="0"/>
  </r>
  <r>
    <x v="7"/>
    <x v="0"/>
    <x v="1115"/>
    <x v="49"/>
    <x v="1063"/>
    <x v="297"/>
    <x v="161"/>
    <x v="0"/>
    <x v="331"/>
    <x v="1062"/>
    <x v="444"/>
    <x v="74"/>
    <x v="0"/>
    <x v="6"/>
    <x v="0"/>
    <x v="0"/>
    <x v="0"/>
  </r>
  <r>
    <x v="7"/>
    <x v="0"/>
    <x v="1116"/>
    <x v="49"/>
    <x v="1064"/>
    <x v="298"/>
    <x v="162"/>
    <x v="0"/>
    <x v="331"/>
    <x v="1063"/>
    <x v="444"/>
    <x v="74"/>
    <x v="0"/>
    <x v="6"/>
    <x v="0"/>
    <x v="0"/>
    <x v="0"/>
  </r>
  <r>
    <x v="30"/>
    <x v="0"/>
    <x v="1117"/>
    <x v="49"/>
    <x v="1065"/>
    <x v="6"/>
    <x v="0"/>
    <x v="0"/>
    <x v="332"/>
    <x v="1064"/>
    <x v="445"/>
    <x v="125"/>
    <x v="0"/>
    <x v="3"/>
    <x v="0"/>
    <x v="0"/>
    <x v="0"/>
  </r>
  <r>
    <x v="22"/>
    <x v="0"/>
    <x v="1118"/>
    <x v="49"/>
    <x v="1066"/>
    <x v="299"/>
    <x v="0"/>
    <x v="0"/>
    <x v="109"/>
    <x v="1065"/>
    <x v="124"/>
    <x v="67"/>
    <x v="0"/>
    <x v="3"/>
    <x v="0"/>
    <x v="0"/>
    <x v="0"/>
  </r>
  <r>
    <x v="80"/>
    <x v="4"/>
    <x v="1119"/>
    <x v="49"/>
    <x v="193"/>
    <x v="6"/>
    <x v="0"/>
    <x v="75"/>
    <x v="246"/>
    <x v="194"/>
    <x v="309"/>
    <x v="118"/>
    <x v="0"/>
    <x v="6"/>
    <x v="1"/>
    <x v="0"/>
    <x v="11"/>
  </r>
  <r>
    <x v="19"/>
    <x v="2"/>
    <x v="1120"/>
    <x v="49"/>
    <x v="1067"/>
    <x v="6"/>
    <x v="0"/>
    <x v="0"/>
    <x v="304"/>
    <x v="1066"/>
    <x v="400"/>
    <x v="154"/>
    <x v="0"/>
    <x v="7"/>
    <x v="0"/>
    <x v="0"/>
    <x v="1"/>
  </r>
  <r>
    <x v="19"/>
    <x v="2"/>
    <x v="1121"/>
    <x v="49"/>
    <x v="1068"/>
    <x v="6"/>
    <x v="0"/>
    <x v="0"/>
    <x v="304"/>
    <x v="1067"/>
    <x v="400"/>
    <x v="154"/>
    <x v="0"/>
    <x v="7"/>
    <x v="0"/>
    <x v="0"/>
    <x v="1"/>
  </r>
  <r>
    <x v="19"/>
    <x v="2"/>
    <x v="1122"/>
    <x v="49"/>
    <x v="1069"/>
    <x v="6"/>
    <x v="0"/>
    <x v="0"/>
    <x v="304"/>
    <x v="1068"/>
    <x v="400"/>
    <x v="154"/>
    <x v="0"/>
    <x v="7"/>
    <x v="0"/>
    <x v="0"/>
    <x v="1"/>
  </r>
  <r>
    <x v="19"/>
    <x v="2"/>
    <x v="1123"/>
    <x v="49"/>
    <x v="1070"/>
    <x v="6"/>
    <x v="0"/>
    <x v="0"/>
    <x v="304"/>
    <x v="1069"/>
    <x v="400"/>
    <x v="154"/>
    <x v="0"/>
    <x v="7"/>
    <x v="0"/>
    <x v="0"/>
    <x v="1"/>
  </r>
  <r>
    <x v="19"/>
    <x v="2"/>
    <x v="1124"/>
    <x v="49"/>
    <x v="1071"/>
    <x v="6"/>
    <x v="0"/>
    <x v="0"/>
    <x v="304"/>
    <x v="1070"/>
    <x v="400"/>
    <x v="154"/>
    <x v="0"/>
    <x v="7"/>
    <x v="0"/>
    <x v="0"/>
    <x v="1"/>
  </r>
  <r>
    <x v="19"/>
    <x v="2"/>
    <x v="1125"/>
    <x v="49"/>
    <x v="1072"/>
    <x v="6"/>
    <x v="0"/>
    <x v="0"/>
    <x v="304"/>
    <x v="1071"/>
    <x v="400"/>
    <x v="154"/>
    <x v="0"/>
    <x v="7"/>
    <x v="0"/>
    <x v="0"/>
    <x v="1"/>
  </r>
  <r>
    <x v="105"/>
    <x v="0"/>
    <x v="1126"/>
    <x v="49"/>
    <x v="1073"/>
    <x v="6"/>
    <x v="0"/>
    <x v="0"/>
    <x v="405"/>
    <x v="1072"/>
    <x v="551"/>
    <x v="116"/>
    <x v="0"/>
    <x v="5"/>
    <x v="0"/>
    <x v="0"/>
    <x v="0"/>
  </r>
  <r>
    <x v="25"/>
    <x v="0"/>
    <x v="1127"/>
    <x v="126"/>
    <x v="1074"/>
    <x v="6"/>
    <x v="0"/>
    <x v="0"/>
    <x v="334"/>
    <x v="1073"/>
    <x v="447"/>
    <x v="77"/>
    <x v="0"/>
    <x v="1"/>
    <x v="0"/>
    <x v="0"/>
    <x v="0"/>
  </r>
  <r>
    <x v="57"/>
    <x v="6"/>
    <x v="1128"/>
    <x v="126"/>
    <x v="207"/>
    <x v="6"/>
    <x v="0"/>
    <x v="83"/>
    <x v="74"/>
    <x v="208"/>
    <x v="128"/>
    <x v="120"/>
    <x v="0"/>
    <x v="1"/>
    <x v="0"/>
    <x v="0"/>
    <x v="7"/>
  </r>
  <r>
    <x v="69"/>
    <x v="6"/>
    <x v="1129"/>
    <x v="126"/>
    <x v="1075"/>
    <x v="6"/>
    <x v="0"/>
    <x v="606"/>
    <x v="281"/>
    <x v="1074"/>
    <x v="355"/>
    <x v="24"/>
    <x v="0"/>
    <x v="6"/>
    <x v="0"/>
    <x v="0"/>
    <x v="7"/>
  </r>
  <r>
    <x v="69"/>
    <x v="6"/>
    <x v="1130"/>
    <x v="126"/>
    <x v="1076"/>
    <x v="6"/>
    <x v="0"/>
    <x v="607"/>
    <x v="281"/>
    <x v="1075"/>
    <x v="355"/>
    <x v="24"/>
    <x v="0"/>
    <x v="6"/>
    <x v="0"/>
    <x v="0"/>
    <x v="7"/>
  </r>
  <r>
    <x v="69"/>
    <x v="6"/>
    <x v="1131"/>
    <x v="126"/>
    <x v="1077"/>
    <x v="6"/>
    <x v="0"/>
    <x v="608"/>
    <x v="311"/>
    <x v="1076"/>
    <x v="411"/>
    <x v="74"/>
    <x v="0"/>
    <x v="6"/>
    <x v="0"/>
    <x v="0"/>
    <x v="7"/>
  </r>
  <r>
    <x v="140"/>
    <x v="6"/>
    <x v="1132"/>
    <x v="50"/>
    <x v="1078"/>
    <x v="6"/>
    <x v="0"/>
    <x v="609"/>
    <x v="375"/>
    <x v="1077"/>
    <x v="552"/>
    <x v="57"/>
    <x v="0"/>
    <x v="1"/>
    <x v="0"/>
    <x v="0"/>
    <x v="6"/>
  </r>
  <r>
    <x v="100"/>
    <x v="6"/>
    <x v="1133"/>
    <x v="126"/>
    <x v="1079"/>
    <x v="6"/>
    <x v="0"/>
    <x v="610"/>
    <x v="366"/>
    <x v="1078"/>
    <x v="489"/>
    <x v="52"/>
    <x v="0"/>
    <x v="6"/>
    <x v="0"/>
    <x v="0"/>
    <x v="7"/>
  </r>
  <r>
    <x v="49"/>
    <x v="0"/>
    <x v="1134"/>
    <x v="126"/>
    <x v="1080"/>
    <x v="300"/>
    <x v="0"/>
    <x v="0"/>
    <x v="406"/>
    <x v="1079"/>
    <x v="553"/>
    <x v="156"/>
    <x v="0"/>
    <x v="3"/>
    <x v="0"/>
    <x v="0"/>
    <x v="0"/>
  </r>
  <r>
    <x v="1"/>
    <x v="0"/>
    <x v="1135"/>
    <x v="126"/>
    <x v="1081"/>
    <x v="301"/>
    <x v="0"/>
    <x v="0"/>
    <x v="233"/>
    <x v="1080"/>
    <x v="294"/>
    <x v="87"/>
    <x v="0"/>
    <x v="3"/>
    <x v="0"/>
    <x v="0"/>
    <x v="0"/>
  </r>
  <r>
    <x v="127"/>
    <x v="6"/>
    <x v="1136"/>
    <x v="126"/>
    <x v="1082"/>
    <x v="6"/>
    <x v="0"/>
    <x v="611"/>
    <x v="301"/>
    <x v="1081"/>
    <x v="395"/>
    <x v="147"/>
    <x v="0"/>
    <x v="6"/>
    <x v="0"/>
    <x v="0"/>
    <x v="6"/>
  </r>
  <r>
    <x v="60"/>
    <x v="6"/>
    <x v="1137"/>
    <x v="126"/>
    <x v="1083"/>
    <x v="6"/>
    <x v="0"/>
    <x v="612"/>
    <x v="336"/>
    <x v="1082"/>
    <x v="451"/>
    <x v="144"/>
    <x v="0"/>
    <x v="7"/>
    <x v="0"/>
    <x v="0"/>
    <x v="6"/>
  </r>
  <r>
    <x v="61"/>
    <x v="6"/>
    <x v="1138"/>
    <x v="126"/>
    <x v="1084"/>
    <x v="6"/>
    <x v="0"/>
    <x v="0"/>
    <x v="236"/>
    <x v="1083"/>
    <x v="297"/>
    <x v="123"/>
    <x v="0"/>
    <x v="7"/>
    <x v="0"/>
    <x v="0"/>
    <x v="0"/>
  </r>
  <r>
    <x v="140"/>
    <x v="6"/>
    <x v="1139"/>
    <x v="50"/>
    <x v="1085"/>
    <x v="6"/>
    <x v="0"/>
    <x v="613"/>
    <x v="375"/>
    <x v="1084"/>
    <x v="554"/>
    <x v="57"/>
    <x v="0"/>
    <x v="1"/>
    <x v="0"/>
    <x v="0"/>
    <x v="6"/>
  </r>
  <r>
    <x v="129"/>
    <x v="12"/>
    <x v="1140"/>
    <x v="126"/>
    <x v="1086"/>
    <x v="302"/>
    <x v="163"/>
    <x v="0"/>
    <x v="407"/>
    <x v="1085"/>
    <x v="555"/>
    <x v="26"/>
    <x v="0"/>
    <x v="1"/>
    <x v="0"/>
    <x v="0"/>
    <x v="0"/>
  </r>
  <r>
    <x v="74"/>
    <x v="9"/>
    <x v="1141"/>
    <x v="126"/>
    <x v="1087"/>
    <x v="6"/>
    <x v="0"/>
    <x v="614"/>
    <x v="341"/>
    <x v="1086"/>
    <x v="456"/>
    <x v="159"/>
    <x v="0"/>
    <x v="7"/>
    <x v="0"/>
    <x v="0"/>
    <x v="2"/>
  </r>
  <r>
    <x v="44"/>
    <x v="2"/>
    <x v="1142"/>
    <x v="126"/>
    <x v="1088"/>
    <x v="6"/>
    <x v="0"/>
    <x v="615"/>
    <x v="348"/>
    <x v="1087"/>
    <x v="465"/>
    <x v="88"/>
    <x v="0"/>
    <x v="8"/>
    <x v="0"/>
    <x v="0"/>
    <x v="4"/>
  </r>
  <r>
    <x v="38"/>
    <x v="5"/>
    <x v="1143"/>
    <x v="126"/>
    <x v="1089"/>
    <x v="303"/>
    <x v="164"/>
    <x v="0"/>
    <x v="408"/>
    <x v="1088"/>
    <x v="556"/>
    <x v="177"/>
    <x v="0"/>
    <x v="1"/>
    <x v="0"/>
    <x v="0"/>
    <x v="0"/>
  </r>
  <r>
    <x v="140"/>
    <x v="6"/>
    <x v="1144"/>
    <x v="171"/>
    <x v="1090"/>
    <x v="6"/>
    <x v="0"/>
    <x v="616"/>
    <x v="375"/>
    <x v="1089"/>
    <x v="557"/>
    <x v="178"/>
    <x v="0"/>
    <x v="1"/>
    <x v="0"/>
    <x v="0"/>
    <x v="6"/>
  </r>
  <r>
    <x v="140"/>
    <x v="6"/>
    <x v="1145"/>
    <x v="171"/>
    <x v="1091"/>
    <x v="6"/>
    <x v="0"/>
    <x v="617"/>
    <x v="375"/>
    <x v="1090"/>
    <x v="558"/>
    <x v="178"/>
    <x v="0"/>
    <x v="1"/>
    <x v="0"/>
    <x v="0"/>
    <x v="6"/>
  </r>
  <r>
    <x v="140"/>
    <x v="6"/>
    <x v="1146"/>
    <x v="130"/>
    <x v="1092"/>
    <x v="6"/>
    <x v="0"/>
    <x v="618"/>
    <x v="375"/>
    <x v="1091"/>
    <x v="559"/>
    <x v="50"/>
    <x v="0"/>
    <x v="1"/>
    <x v="0"/>
    <x v="0"/>
    <x v="6"/>
  </r>
  <r>
    <x v="89"/>
    <x v="2"/>
    <x v="1147"/>
    <x v="126"/>
    <x v="1093"/>
    <x v="6"/>
    <x v="0"/>
    <x v="619"/>
    <x v="372"/>
    <x v="1092"/>
    <x v="498"/>
    <x v="151"/>
    <x v="0"/>
    <x v="7"/>
    <x v="0"/>
    <x v="0"/>
    <x v="4"/>
  </r>
  <r>
    <x v="11"/>
    <x v="2"/>
    <x v="1148"/>
    <x v="126"/>
    <x v="1094"/>
    <x v="6"/>
    <x v="0"/>
    <x v="0"/>
    <x v="343"/>
    <x v="1093"/>
    <x v="459"/>
    <x v="161"/>
    <x v="0"/>
    <x v="3"/>
    <x v="0"/>
    <x v="0"/>
    <x v="0"/>
  </r>
  <r>
    <x v="140"/>
    <x v="6"/>
    <x v="1149"/>
    <x v="130"/>
    <x v="1095"/>
    <x v="6"/>
    <x v="0"/>
    <x v="620"/>
    <x v="375"/>
    <x v="1094"/>
    <x v="560"/>
    <x v="50"/>
    <x v="0"/>
    <x v="1"/>
    <x v="0"/>
    <x v="0"/>
    <x v="6"/>
  </r>
  <r>
    <x v="67"/>
    <x v="8"/>
    <x v="1150"/>
    <x v="126"/>
    <x v="1096"/>
    <x v="6"/>
    <x v="0"/>
    <x v="621"/>
    <x v="409"/>
    <x v="1095"/>
    <x v="561"/>
    <x v="52"/>
    <x v="0"/>
    <x v="6"/>
    <x v="1"/>
    <x v="0"/>
    <x v="3"/>
  </r>
  <r>
    <x v="48"/>
    <x v="6"/>
    <x v="1151"/>
    <x v="126"/>
    <x v="1097"/>
    <x v="304"/>
    <x v="0"/>
    <x v="0"/>
    <x v="228"/>
    <x v="1096"/>
    <x v="287"/>
    <x v="67"/>
    <x v="0"/>
    <x v="3"/>
    <x v="0"/>
    <x v="0"/>
    <x v="0"/>
  </r>
  <r>
    <x v="69"/>
    <x v="6"/>
    <x v="1152"/>
    <x v="172"/>
    <x v="1098"/>
    <x v="6"/>
    <x v="0"/>
    <x v="622"/>
    <x v="281"/>
    <x v="1097"/>
    <x v="355"/>
    <x v="24"/>
    <x v="0"/>
    <x v="6"/>
    <x v="0"/>
    <x v="0"/>
    <x v="7"/>
  </r>
  <r>
    <x v="127"/>
    <x v="6"/>
    <x v="1153"/>
    <x v="172"/>
    <x v="1099"/>
    <x v="6"/>
    <x v="0"/>
    <x v="623"/>
    <x v="301"/>
    <x v="1098"/>
    <x v="395"/>
    <x v="147"/>
    <x v="0"/>
    <x v="6"/>
    <x v="0"/>
    <x v="0"/>
    <x v="6"/>
  </r>
  <r>
    <x v="135"/>
    <x v="2"/>
    <x v="1154"/>
    <x v="172"/>
    <x v="772"/>
    <x v="6"/>
    <x v="0"/>
    <x v="428"/>
    <x v="410"/>
    <x v="771"/>
    <x v="421"/>
    <x v="109"/>
    <x v="0"/>
    <x v="7"/>
    <x v="0"/>
    <x v="0"/>
    <x v="1"/>
  </r>
  <r>
    <x v="46"/>
    <x v="7"/>
    <x v="1155"/>
    <x v="172"/>
    <x v="1100"/>
    <x v="6"/>
    <x v="0"/>
    <x v="624"/>
    <x v="350"/>
    <x v="1099"/>
    <x v="467"/>
    <x v="67"/>
    <x v="0"/>
    <x v="3"/>
    <x v="1"/>
    <x v="0"/>
    <x v="3"/>
  </r>
  <r>
    <x v="147"/>
    <x v="13"/>
    <x v="1156"/>
    <x v="127"/>
    <x v="1101"/>
    <x v="305"/>
    <x v="165"/>
    <x v="0"/>
    <x v="411"/>
    <x v="1100"/>
    <x v="562"/>
    <x v="94"/>
    <x v="0"/>
    <x v="1"/>
    <x v="0"/>
    <x v="0"/>
    <x v="0"/>
  </r>
  <r>
    <x v="69"/>
    <x v="6"/>
    <x v="1157"/>
    <x v="127"/>
    <x v="1102"/>
    <x v="6"/>
    <x v="0"/>
    <x v="625"/>
    <x v="391"/>
    <x v="1101"/>
    <x v="526"/>
    <x v="26"/>
    <x v="0"/>
    <x v="6"/>
    <x v="0"/>
    <x v="0"/>
    <x v="7"/>
  </r>
  <r>
    <x v="140"/>
    <x v="6"/>
    <x v="1158"/>
    <x v="173"/>
    <x v="1103"/>
    <x v="6"/>
    <x v="0"/>
    <x v="626"/>
    <x v="375"/>
    <x v="1102"/>
    <x v="563"/>
    <x v="179"/>
    <x v="0"/>
    <x v="1"/>
    <x v="0"/>
    <x v="0"/>
    <x v="6"/>
  </r>
  <r>
    <x v="140"/>
    <x v="6"/>
    <x v="1159"/>
    <x v="173"/>
    <x v="1104"/>
    <x v="6"/>
    <x v="0"/>
    <x v="627"/>
    <x v="375"/>
    <x v="1103"/>
    <x v="564"/>
    <x v="179"/>
    <x v="0"/>
    <x v="1"/>
    <x v="0"/>
    <x v="0"/>
    <x v="6"/>
  </r>
  <r>
    <x v="24"/>
    <x v="0"/>
    <x v="1160"/>
    <x v="127"/>
    <x v="1105"/>
    <x v="6"/>
    <x v="0"/>
    <x v="628"/>
    <x v="384"/>
    <x v="1104"/>
    <x v="516"/>
    <x v="132"/>
    <x v="0"/>
    <x v="3"/>
    <x v="0"/>
    <x v="0"/>
    <x v="2"/>
  </r>
  <r>
    <x v="58"/>
    <x v="7"/>
    <x v="1161"/>
    <x v="174"/>
    <x v="1106"/>
    <x v="218"/>
    <x v="110"/>
    <x v="629"/>
    <x v="386"/>
    <x v="1105"/>
    <x v="519"/>
    <x v="157"/>
    <x v="0"/>
    <x v="6"/>
    <x v="0"/>
    <x v="0"/>
    <x v="2"/>
  </r>
  <r>
    <x v="127"/>
    <x v="6"/>
    <x v="1162"/>
    <x v="174"/>
    <x v="1107"/>
    <x v="6"/>
    <x v="0"/>
    <x v="630"/>
    <x v="412"/>
    <x v="1106"/>
    <x v="565"/>
    <x v="157"/>
    <x v="0"/>
    <x v="6"/>
    <x v="0"/>
    <x v="0"/>
    <x v="6"/>
  </r>
  <r>
    <x v="127"/>
    <x v="6"/>
    <x v="1163"/>
    <x v="174"/>
    <x v="1108"/>
    <x v="6"/>
    <x v="0"/>
    <x v="631"/>
    <x v="412"/>
    <x v="1107"/>
    <x v="565"/>
    <x v="157"/>
    <x v="0"/>
    <x v="6"/>
    <x v="0"/>
    <x v="0"/>
    <x v="6"/>
  </r>
  <r>
    <x v="127"/>
    <x v="6"/>
    <x v="1164"/>
    <x v="174"/>
    <x v="1109"/>
    <x v="6"/>
    <x v="0"/>
    <x v="632"/>
    <x v="412"/>
    <x v="1108"/>
    <x v="565"/>
    <x v="157"/>
    <x v="0"/>
    <x v="6"/>
    <x v="0"/>
    <x v="0"/>
    <x v="6"/>
  </r>
  <r>
    <x v="95"/>
    <x v="4"/>
    <x v="1165"/>
    <x v="174"/>
    <x v="1110"/>
    <x v="6"/>
    <x v="0"/>
    <x v="633"/>
    <x v="258"/>
    <x v="1109"/>
    <x v="325"/>
    <x v="127"/>
    <x v="0"/>
    <x v="7"/>
    <x v="1"/>
    <x v="0"/>
    <x v="11"/>
  </r>
  <r>
    <x v="60"/>
    <x v="6"/>
    <x v="1166"/>
    <x v="174"/>
    <x v="1111"/>
    <x v="6"/>
    <x v="0"/>
    <x v="634"/>
    <x v="336"/>
    <x v="1110"/>
    <x v="451"/>
    <x v="144"/>
    <x v="0"/>
    <x v="7"/>
    <x v="0"/>
    <x v="0"/>
    <x v="6"/>
  </r>
  <r>
    <x v="110"/>
    <x v="2"/>
    <x v="1167"/>
    <x v="174"/>
    <x v="1112"/>
    <x v="6"/>
    <x v="0"/>
    <x v="635"/>
    <x v="363"/>
    <x v="1111"/>
    <x v="485"/>
    <x v="154"/>
    <x v="0"/>
    <x v="7"/>
    <x v="0"/>
    <x v="0"/>
    <x v="1"/>
  </r>
  <r>
    <x v="63"/>
    <x v="6"/>
    <x v="1168"/>
    <x v="174"/>
    <x v="1113"/>
    <x v="6"/>
    <x v="0"/>
    <x v="0"/>
    <x v="340"/>
    <x v="1112"/>
    <x v="455"/>
    <x v="144"/>
    <x v="0"/>
    <x v="7"/>
    <x v="0"/>
    <x v="0"/>
    <x v="0"/>
  </r>
  <r>
    <x v="128"/>
    <x v="6"/>
    <x v="1169"/>
    <x v="174"/>
    <x v="1114"/>
    <x v="6"/>
    <x v="0"/>
    <x v="0"/>
    <x v="347"/>
    <x v="1113"/>
    <x v="464"/>
    <x v="120"/>
    <x v="0"/>
    <x v="6"/>
    <x v="0"/>
    <x v="0"/>
    <x v="0"/>
  </r>
  <r>
    <x v="122"/>
    <x v="6"/>
    <x v="1170"/>
    <x v="174"/>
    <x v="1115"/>
    <x v="6"/>
    <x v="0"/>
    <x v="0"/>
    <x v="354"/>
    <x v="1114"/>
    <x v="473"/>
    <x v="156"/>
    <x v="0"/>
    <x v="3"/>
    <x v="0"/>
    <x v="0"/>
    <x v="0"/>
  </r>
  <r>
    <x v="140"/>
    <x v="6"/>
    <x v="1171"/>
    <x v="175"/>
    <x v="1116"/>
    <x v="6"/>
    <x v="0"/>
    <x v="636"/>
    <x v="375"/>
    <x v="1115"/>
    <x v="566"/>
    <x v="74"/>
    <x v="0"/>
    <x v="1"/>
    <x v="0"/>
    <x v="0"/>
    <x v="6"/>
  </r>
  <r>
    <x v="140"/>
    <x v="6"/>
    <x v="1172"/>
    <x v="175"/>
    <x v="1117"/>
    <x v="6"/>
    <x v="0"/>
    <x v="637"/>
    <x v="375"/>
    <x v="1116"/>
    <x v="567"/>
    <x v="74"/>
    <x v="0"/>
    <x v="1"/>
    <x v="0"/>
    <x v="0"/>
    <x v="6"/>
  </r>
  <r>
    <x v="6"/>
    <x v="0"/>
    <x v="1173"/>
    <x v="171"/>
    <x v="1118"/>
    <x v="306"/>
    <x v="166"/>
    <x v="0"/>
    <x v="227"/>
    <x v="1117"/>
    <x v="286"/>
    <x v="67"/>
    <x v="0"/>
    <x v="3"/>
    <x v="0"/>
    <x v="0"/>
    <x v="0"/>
  </r>
  <r>
    <x v="74"/>
    <x v="9"/>
    <x v="1174"/>
    <x v="171"/>
    <x v="1119"/>
    <x v="6"/>
    <x v="0"/>
    <x v="638"/>
    <x v="341"/>
    <x v="1118"/>
    <x v="456"/>
    <x v="159"/>
    <x v="0"/>
    <x v="7"/>
    <x v="0"/>
    <x v="0"/>
    <x v="2"/>
  </r>
  <r>
    <x v="148"/>
    <x v="9"/>
    <x v="1175"/>
    <x v="171"/>
    <x v="1120"/>
    <x v="6"/>
    <x v="0"/>
    <x v="639"/>
    <x v="413"/>
    <x v="1119"/>
    <x v="568"/>
    <x v="135"/>
    <x v="0"/>
    <x v="6"/>
    <x v="1"/>
    <x v="0"/>
    <x v="3"/>
  </r>
  <r>
    <x v="144"/>
    <x v="0"/>
    <x v="1176"/>
    <x v="171"/>
    <x v="1121"/>
    <x v="307"/>
    <x v="167"/>
    <x v="0"/>
    <x v="414"/>
    <x v="1120"/>
    <x v="569"/>
    <x v="125"/>
    <x v="0"/>
    <x v="1"/>
    <x v="0"/>
    <x v="0"/>
    <x v="0"/>
  </r>
  <r>
    <x v="57"/>
    <x v="6"/>
    <x v="1177"/>
    <x v="176"/>
    <x v="1122"/>
    <x v="6"/>
    <x v="0"/>
    <x v="640"/>
    <x v="74"/>
    <x v="1121"/>
    <x v="570"/>
    <x v="147"/>
    <x v="0"/>
    <x v="1"/>
    <x v="0"/>
    <x v="0"/>
    <x v="7"/>
  </r>
  <r>
    <x v="69"/>
    <x v="6"/>
    <x v="1178"/>
    <x v="176"/>
    <x v="1123"/>
    <x v="6"/>
    <x v="0"/>
    <x v="641"/>
    <x v="281"/>
    <x v="1122"/>
    <x v="355"/>
    <x v="24"/>
    <x v="0"/>
    <x v="6"/>
    <x v="0"/>
    <x v="0"/>
    <x v="7"/>
  </r>
  <r>
    <x v="98"/>
    <x v="7"/>
    <x v="1179"/>
    <x v="176"/>
    <x v="1124"/>
    <x v="6"/>
    <x v="0"/>
    <x v="642"/>
    <x v="148"/>
    <x v="1123"/>
    <x v="550"/>
    <x v="98"/>
    <x v="0"/>
    <x v="1"/>
    <x v="0"/>
    <x v="0"/>
    <x v="2"/>
  </r>
  <r>
    <x v="98"/>
    <x v="7"/>
    <x v="1180"/>
    <x v="176"/>
    <x v="1125"/>
    <x v="6"/>
    <x v="0"/>
    <x v="643"/>
    <x v="148"/>
    <x v="1124"/>
    <x v="550"/>
    <x v="98"/>
    <x v="0"/>
    <x v="1"/>
    <x v="0"/>
    <x v="0"/>
    <x v="2"/>
  </r>
  <r>
    <x v="127"/>
    <x v="6"/>
    <x v="1181"/>
    <x v="176"/>
    <x v="1126"/>
    <x v="6"/>
    <x v="0"/>
    <x v="644"/>
    <x v="412"/>
    <x v="1125"/>
    <x v="565"/>
    <x v="157"/>
    <x v="0"/>
    <x v="6"/>
    <x v="0"/>
    <x v="0"/>
    <x v="6"/>
  </r>
  <r>
    <x v="127"/>
    <x v="6"/>
    <x v="1182"/>
    <x v="176"/>
    <x v="1127"/>
    <x v="6"/>
    <x v="0"/>
    <x v="645"/>
    <x v="412"/>
    <x v="1126"/>
    <x v="565"/>
    <x v="157"/>
    <x v="0"/>
    <x v="6"/>
    <x v="0"/>
    <x v="0"/>
    <x v="6"/>
  </r>
  <r>
    <x v="127"/>
    <x v="6"/>
    <x v="1183"/>
    <x v="176"/>
    <x v="1128"/>
    <x v="6"/>
    <x v="0"/>
    <x v="646"/>
    <x v="412"/>
    <x v="1127"/>
    <x v="565"/>
    <x v="157"/>
    <x v="0"/>
    <x v="6"/>
    <x v="0"/>
    <x v="0"/>
    <x v="6"/>
  </r>
  <r>
    <x v="127"/>
    <x v="6"/>
    <x v="1184"/>
    <x v="176"/>
    <x v="1129"/>
    <x v="6"/>
    <x v="0"/>
    <x v="647"/>
    <x v="412"/>
    <x v="1128"/>
    <x v="565"/>
    <x v="157"/>
    <x v="0"/>
    <x v="6"/>
    <x v="0"/>
    <x v="0"/>
    <x v="6"/>
  </r>
  <r>
    <x v="127"/>
    <x v="6"/>
    <x v="1185"/>
    <x v="176"/>
    <x v="1130"/>
    <x v="6"/>
    <x v="0"/>
    <x v="648"/>
    <x v="412"/>
    <x v="1129"/>
    <x v="565"/>
    <x v="157"/>
    <x v="0"/>
    <x v="6"/>
    <x v="0"/>
    <x v="0"/>
    <x v="6"/>
  </r>
  <r>
    <x v="127"/>
    <x v="6"/>
    <x v="1186"/>
    <x v="176"/>
    <x v="945"/>
    <x v="6"/>
    <x v="0"/>
    <x v="528"/>
    <x v="415"/>
    <x v="944"/>
    <x v="571"/>
    <x v="128"/>
    <x v="0"/>
    <x v="7"/>
    <x v="0"/>
    <x v="0"/>
    <x v="6"/>
  </r>
  <r>
    <x v="5"/>
    <x v="0"/>
    <x v="1187"/>
    <x v="176"/>
    <x v="1131"/>
    <x v="6"/>
    <x v="0"/>
    <x v="0"/>
    <x v="416"/>
    <x v="1130"/>
    <x v="572"/>
    <x v="98"/>
    <x v="0"/>
    <x v="6"/>
    <x v="0"/>
    <x v="0"/>
    <x v="0"/>
  </r>
  <r>
    <x v="19"/>
    <x v="2"/>
    <x v="1188"/>
    <x v="176"/>
    <x v="1132"/>
    <x v="308"/>
    <x v="0"/>
    <x v="0"/>
    <x v="304"/>
    <x v="1131"/>
    <x v="400"/>
    <x v="154"/>
    <x v="0"/>
    <x v="7"/>
    <x v="0"/>
    <x v="0"/>
    <x v="1"/>
  </r>
  <r>
    <x v="19"/>
    <x v="2"/>
    <x v="1189"/>
    <x v="176"/>
    <x v="1133"/>
    <x v="6"/>
    <x v="0"/>
    <x v="0"/>
    <x v="304"/>
    <x v="1132"/>
    <x v="400"/>
    <x v="154"/>
    <x v="0"/>
    <x v="7"/>
    <x v="0"/>
    <x v="0"/>
    <x v="1"/>
  </r>
  <r>
    <x v="19"/>
    <x v="2"/>
    <x v="1190"/>
    <x v="176"/>
    <x v="132"/>
    <x v="6"/>
    <x v="0"/>
    <x v="0"/>
    <x v="304"/>
    <x v="133"/>
    <x v="400"/>
    <x v="154"/>
    <x v="0"/>
    <x v="7"/>
    <x v="0"/>
    <x v="0"/>
    <x v="1"/>
  </r>
  <r>
    <x v="19"/>
    <x v="2"/>
    <x v="1191"/>
    <x v="176"/>
    <x v="1134"/>
    <x v="6"/>
    <x v="0"/>
    <x v="0"/>
    <x v="304"/>
    <x v="1133"/>
    <x v="400"/>
    <x v="154"/>
    <x v="0"/>
    <x v="7"/>
    <x v="0"/>
    <x v="0"/>
    <x v="1"/>
  </r>
  <r>
    <x v="149"/>
    <x v="0"/>
    <x v="1192"/>
    <x v="176"/>
    <x v="1135"/>
    <x v="6"/>
    <x v="0"/>
    <x v="0"/>
    <x v="417"/>
    <x v="1134"/>
    <x v="573"/>
    <x v="180"/>
    <x v="0"/>
    <x v="8"/>
    <x v="0"/>
    <x v="0"/>
    <x v="0"/>
  </r>
  <r>
    <x v="149"/>
    <x v="0"/>
    <x v="1193"/>
    <x v="176"/>
    <x v="1136"/>
    <x v="6"/>
    <x v="0"/>
    <x v="0"/>
    <x v="417"/>
    <x v="1135"/>
    <x v="573"/>
    <x v="180"/>
    <x v="0"/>
    <x v="8"/>
    <x v="0"/>
    <x v="0"/>
    <x v="0"/>
  </r>
  <r>
    <x v="67"/>
    <x v="8"/>
    <x v="1194"/>
    <x v="176"/>
    <x v="1137"/>
    <x v="6"/>
    <x v="0"/>
    <x v="649"/>
    <x v="418"/>
    <x v="1136"/>
    <x v="574"/>
    <x v="177"/>
    <x v="0"/>
    <x v="7"/>
    <x v="1"/>
    <x v="0"/>
    <x v="8"/>
  </r>
  <r>
    <x v="140"/>
    <x v="6"/>
    <x v="1195"/>
    <x v="177"/>
    <x v="1138"/>
    <x v="6"/>
    <x v="0"/>
    <x v="650"/>
    <x v="375"/>
    <x v="1137"/>
    <x v="575"/>
    <x v="181"/>
    <x v="0"/>
    <x v="1"/>
    <x v="0"/>
    <x v="0"/>
    <x v="6"/>
  </r>
  <r>
    <x v="100"/>
    <x v="6"/>
    <x v="1196"/>
    <x v="128"/>
    <x v="1139"/>
    <x v="6"/>
    <x v="0"/>
    <x v="651"/>
    <x v="366"/>
    <x v="1138"/>
    <x v="489"/>
    <x v="52"/>
    <x v="0"/>
    <x v="6"/>
    <x v="0"/>
    <x v="0"/>
    <x v="7"/>
  </r>
  <r>
    <x v="10"/>
    <x v="0"/>
    <x v="1197"/>
    <x v="128"/>
    <x v="1140"/>
    <x v="6"/>
    <x v="0"/>
    <x v="0"/>
    <x v="368"/>
    <x v="1139"/>
    <x v="492"/>
    <x v="170"/>
    <x v="0"/>
    <x v="7"/>
    <x v="0"/>
    <x v="0"/>
    <x v="0"/>
  </r>
  <r>
    <x v="60"/>
    <x v="6"/>
    <x v="1198"/>
    <x v="128"/>
    <x v="1141"/>
    <x v="6"/>
    <x v="0"/>
    <x v="652"/>
    <x v="336"/>
    <x v="1140"/>
    <x v="451"/>
    <x v="144"/>
    <x v="0"/>
    <x v="7"/>
    <x v="0"/>
    <x v="0"/>
    <x v="6"/>
  </r>
  <r>
    <x v="41"/>
    <x v="2"/>
    <x v="1199"/>
    <x v="128"/>
    <x v="1142"/>
    <x v="6"/>
    <x v="0"/>
    <x v="0"/>
    <x v="419"/>
    <x v="1141"/>
    <x v="576"/>
    <x v="151"/>
    <x v="0"/>
    <x v="3"/>
    <x v="0"/>
    <x v="0"/>
    <x v="0"/>
  </r>
  <r>
    <x v="41"/>
    <x v="2"/>
    <x v="1200"/>
    <x v="128"/>
    <x v="1143"/>
    <x v="6"/>
    <x v="0"/>
    <x v="0"/>
    <x v="419"/>
    <x v="1142"/>
    <x v="576"/>
    <x v="160"/>
    <x v="0"/>
    <x v="3"/>
    <x v="0"/>
    <x v="0"/>
    <x v="0"/>
  </r>
  <r>
    <x v="61"/>
    <x v="6"/>
    <x v="1201"/>
    <x v="128"/>
    <x v="1144"/>
    <x v="6"/>
    <x v="0"/>
    <x v="0"/>
    <x v="236"/>
    <x v="1143"/>
    <x v="297"/>
    <x v="123"/>
    <x v="0"/>
    <x v="7"/>
    <x v="0"/>
    <x v="0"/>
    <x v="0"/>
  </r>
  <r>
    <x v="118"/>
    <x v="2"/>
    <x v="1202"/>
    <x v="128"/>
    <x v="1145"/>
    <x v="6"/>
    <x v="0"/>
    <x v="653"/>
    <x v="317"/>
    <x v="1144"/>
    <x v="422"/>
    <x v="144"/>
    <x v="0"/>
    <x v="7"/>
    <x v="0"/>
    <x v="0"/>
    <x v="1"/>
  </r>
  <r>
    <x v="88"/>
    <x v="0"/>
    <x v="1203"/>
    <x v="128"/>
    <x v="1146"/>
    <x v="6"/>
    <x v="0"/>
    <x v="0"/>
    <x v="370"/>
    <x v="1145"/>
    <x v="494"/>
    <x v="171"/>
    <x v="0"/>
    <x v="8"/>
    <x v="0"/>
    <x v="0"/>
    <x v="0"/>
  </r>
  <r>
    <x v="88"/>
    <x v="0"/>
    <x v="1204"/>
    <x v="128"/>
    <x v="1147"/>
    <x v="6"/>
    <x v="0"/>
    <x v="0"/>
    <x v="370"/>
    <x v="1146"/>
    <x v="494"/>
    <x v="171"/>
    <x v="0"/>
    <x v="8"/>
    <x v="0"/>
    <x v="0"/>
    <x v="0"/>
  </r>
  <r>
    <x v="31"/>
    <x v="0"/>
    <x v="1205"/>
    <x v="128"/>
    <x v="1148"/>
    <x v="6"/>
    <x v="0"/>
    <x v="0"/>
    <x v="420"/>
    <x v="1147"/>
    <x v="577"/>
    <x v="109"/>
    <x v="0"/>
    <x v="7"/>
    <x v="0"/>
    <x v="0"/>
    <x v="0"/>
  </r>
  <r>
    <x v="31"/>
    <x v="0"/>
    <x v="1206"/>
    <x v="128"/>
    <x v="1149"/>
    <x v="6"/>
    <x v="0"/>
    <x v="0"/>
    <x v="420"/>
    <x v="1148"/>
    <x v="577"/>
    <x v="109"/>
    <x v="0"/>
    <x v="7"/>
    <x v="0"/>
    <x v="0"/>
    <x v="0"/>
  </r>
  <r>
    <x v="74"/>
    <x v="9"/>
    <x v="1207"/>
    <x v="128"/>
    <x v="1150"/>
    <x v="6"/>
    <x v="0"/>
    <x v="654"/>
    <x v="341"/>
    <x v="1149"/>
    <x v="456"/>
    <x v="159"/>
    <x v="0"/>
    <x v="7"/>
    <x v="0"/>
    <x v="0"/>
    <x v="2"/>
  </r>
  <r>
    <x v="3"/>
    <x v="0"/>
    <x v="1208"/>
    <x v="128"/>
    <x v="1151"/>
    <x v="309"/>
    <x v="0"/>
    <x v="0"/>
    <x v="371"/>
    <x v="1150"/>
    <x v="495"/>
    <x v="123"/>
    <x v="0"/>
    <x v="7"/>
    <x v="0"/>
    <x v="0"/>
    <x v="0"/>
  </r>
  <r>
    <x v="136"/>
    <x v="2"/>
    <x v="1209"/>
    <x v="128"/>
    <x v="1152"/>
    <x v="310"/>
    <x v="168"/>
    <x v="0"/>
    <x v="421"/>
    <x v="1151"/>
    <x v="578"/>
    <x v="129"/>
    <x v="0"/>
    <x v="6"/>
    <x v="0"/>
    <x v="0"/>
    <x v="0"/>
  </r>
  <r>
    <x v="148"/>
    <x v="9"/>
    <x v="1210"/>
    <x v="128"/>
    <x v="1153"/>
    <x v="6"/>
    <x v="0"/>
    <x v="655"/>
    <x v="422"/>
    <x v="1152"/>
    <x v="579"/>
    <x v="52"/>
    <x v="0"/>
    <x v="6"/>
    <x v="1"/>
    <x v="0"/>
    <x v="3"/>
  </r>
  <r>
    <x v="140"/>
    <x v="6"/>
    <x v="1211"/>
    <x v="177"/>
    <x v="1154"/>
    <x v="6"/>
    <x v="0"/>
    <x v="656"/>
    <x v="375"/>
    <x v="1153"/>
    <x v="580"/>
    <x v="181"/>
    <x v="0"/>
    <x v="1"/>
    <x v="0"/>
    <x v="0"/>
    <x v="6"/>
  </r>
  <r>
    <x v="140"/>
    <x v="6"/>
    <x v="1212"/>
    <x v="178"/>
    <x v="1155"/>
    <x v="6"/>
    <x v="0"/>
    <x v="657"/>
    <x v="375"/>
    <x v="1154"/>
    <x v="581"/>
    <x v="182"/>
    <x v="0"/>
    <x v="1"/>
    <x v="0"/>
    <x v="0"/>
    <x v="6"/>
  </r>
  <r>
    <x v="85"/>
    <x v="4"/>
    <x v="1213"/>
    <x v="128"/>
    <x v="1156"/>
    <x v="6"/>
    <x v="0"/>
    <x v="658"/>
    <x v="423"/>
    <x v="1155"/>
    <x v="582"/>
    <x v="183"/>
    <x v="0"/>
    <x v="9"/>
    <x v="1"/>
    <x v="0"/>
    <x v="3"/>
  </r>
  <r>
    <x v="11"/>
    <x v="2"/>
    <x v="1214"/>
    <x v="128"/>
    <x v="1157"/>
    <x v="6"/>
    <x v="0"/>
    <x v="0"/>
    <x v="343"/>
    <x v="1156"/>
    <x v="459"/>
    <x v="161"/>
    <x v="0"/>
    <x v="3"/>
    <x v="0"/>
    <x v="0"/>
    <x v="0"/>
  </r>
  <r>
    <x v="140"/>
    <x v="6"/>
    <x v="1215"/>
    <x v="178"/>
    <x v="1158"/>
    <x v="6"/>
    <x v="0"/>
    <x v="659"/>
    <x v="375"/>
    <x v="1157"/>
    <x v="583"/>
    <x v="182"/>
    <x v="0"/>
    <x v="1"/>
    <x v="0"/>
    <x v="0"/>
    <x v="6"/>
  </r>
  <r>
    <x v="67"/>
    <x v="8"/>
    <x v="1216"/>
    <x v="128"/>
    <x v="973"/>
    <x v="6"/>
    <x v="0"/>
    <x v="660"/>
    <x v="424"/>
    <x v="972"/>
    <x v="584"/>
    <x v="135"/>
    <x v="0"/>
    <x v="6"/>
    <x v="1"/>
    <x v="0"/>
    <x v="10"/>
  </r>
  <r>
    <x v="144"/>
    <x v="0"/>
    <x v="1217"/>
    <x v="128"/>
    <x v="1159"/>
    <x v="6"/>
    <x v="0"/>
    <x v="0"/>
    <x v="414"/>
    <x v="1158"/>
    <x v="569"/>
    <x v="125"/>
    <x v="0"/>
    <x v="1"/>
    <x v="0"/>
    <x v="0"/>
    <x v="0"/>
  </r>
  <r>
    <x v="146"/>
    <x v="12"/>
    <x v="1218"/>
    <x v="129"/>
    <x v="1160"/>
    <x v="311"/>
    <x v="169"/>
    <x v="0"/>
    <x v="425"/>
    <x v="1159"/>
    <x v="585"/>
    <x v="52"/>
    <x v="0"/>
    <x v="1"/>
    <x v="0"/>
    <x v="0"/>
    <x v="0"/>
  </r>
  <r>
    <x v="69"/>
    <x v="6"/>
    <x v="1219"/>
    <x v="129"/>
    <x v="1161"/>
    <x v="6"/>
    <x v="0"/>
    <x v="661"/>
    <x v="311"/>
    <x v="1160"/>
    <x v="411"/>
    <x v="74"/>
    <x v="0"/>
    <x v="6"/>
    <x v="0"/>
    <x v="0"/>
    <x v="7"/>
  </r>
  <r>
    <x v="140"/>
    <x v="6"/>
    <x v="1220"/>
    <x v="179"/>
    <x v="1162"/>
    <x v="6"/>
    <x v="0"/>
    <x v="662"/>
    <x v="375"/>
    <x v="1161"/>
    <x v="586"/>
    <x v="100"/>
    <x v="0"/>
    <x v="1"/>
    <x v="0"/>
    <x v="0"/>
    <x v="6"/>
  </r>
  <r>
    <x v="40"/>
    <x v="2"/>
    <x v="1221"/>
    <x v="129"/>
    <x v="1163"/>
    <x v="6"/>
    <x v="0"/>
    <x v="663"/>
    <x v="335"/>
    <x v="1162"/>
    <x v="450"/>
    <x v="156"/>
    <x v="0"/>
    <x v="3"/>
    <x v="0"/>
    <x v="0"/>
    <x v="1"/>
  </r>
  <r>
    <x v="81"/>
    <x v="2"/>
    <x v="1222"/>
    <x v="129"/>
    <x v="209"/>
    <x v="6"/>
    <x v="0"/>
    <x v="85"/>
    <x v="426"/>
    <x v="210"/>
    <x v="130"/>
    <x v="159"/>
    <x v="0"/>
    <x v="7"/>
    <x v="0"/>
    <x v="0"/>
    <x v="1"/>
  </r>
  <r>
    <x v="127"/>
    <x v="6"/>
    <x v="1223"/>
    <x v="129"/>
    <x v="1164"/>
    <x v="6"/>
    <x v="0"/>
    <x v="664"/>
    <x v="412"/>
    <x v="1163"/>
    <x v="565"/>
    <x v="157"/>
    <x v="0"/>
    <x v="6"/>
    <x v="0"/>
    <x v="0"/>
    <x v="6"/>
  </r>
  <r>
    <x v="43"/>
    <x v="2"/>
    <x v="1224"/>
    <x v="129"/>
    <x v="1165"/>
    <x v="6"/>
    <x v="0"/>
    <x v="665"/>
    <x v="252"/>
    <x v="1164"/>
    <x v="318"/>
    <x v="67"/>
    <x v="0"/>
    <x v="3"/>
    <x v="0"/>
    <x v="0"/>
    <x v="1"/>
  </r>
  <r>
    <x v="56"/>
    <x v="3"/>
    <x v="1225"/>
    <x v="129"/>
    <x v="1166"/>
    <x v="312"/>
    <x v="170"/>
    <x v="666"/>
    <x v="276"/>
    <x v="1165"/>
    <x v="350"/>
    <x v="139"/>
    <x v="0"/>
    <x v="3"/>
    <x v="0"/>
    <x v="0"/>
    <x v="7"/>
  </r>
  <r>
    <x v="136"/>
    <x v="2"/>
    <x v="1226"/>
    <x v="129"/>
    <x v="1167"/>
    <x v="6"/>
    <x v="0"/>
    <x v="0"/>
    <x v="421"/>
    <x v="1166"/>
    <x v="578"/>
    <x v="129"/>
    <x v="0"/>
    <x v="6"/>
    <x v="0"/>
    <x v="0"/>
    <x v="0"/>
  </r>
  <r>
    <x v="83"/>
    <x v="2"/>
    <x v="1227"/>
    <x v="129"/>
    <x v="1168"/>
    <x v="6"/>
    <x v="0"/>
    <x v="667"/>
    <x v="349"/>
    <x v="1167"/>
    <x v="466"/>
    <x v="144"/>
    <x v="0"/>
    <x v="7"/>
    <x v="0"/>
    <x v="0"/>
    <x v="4"/>
  </r>
  <r>
    <x v="46"/>
    <x v="4"/>
    <x v="1228"/>
    <x v="129"/>
    <x v="1169"/>
    <x v="6"/>
    <x v="0"/>
    <x v="668"/>
    <x v="350"/>
    <x v="1168"/>
    <x v="467"/>
    <x v="67"/>
    <x v="0"/>
    <x v="3"/>
    <x v="1"/>
    <x v="0"/>
    <x v="3"/>
  </r>
  <r>
    <x v="46"/>
    <x v="7"/>
    <x v="1229"/>
    <x v="129"/>
    <x v="1170"/>
    <x v="6"/>
    <x v="0"/>
    <x v="669"/>
    <x v="350"/>
    <x v="1169"/>
    <x v="467"/>
    <x v="67"/>
    <x v="0"/>
    <x v="3"/>
    <x v="1"/>
    <x v="0"/>
    <x v="3"/>
  </r>
  <r>
    <x v="46"/>
    <x v="7"/>
    <x v="1230"/>
    <x v="129"/>
    <x v="1171"/>
    <x v="6"/>
    <x v="0"/>
    <x v="670"/>
    <x v="350"/>
    <x v="1170"/>
    <x v="467"/>
    <x v="67"/>
    <x v="0"/>
    <x v="3"/>
    <x v="1"/>
    <x v="0"/>
    <x v="3"/>
  </r>
  <r>
    <x v="90"/>
    <x v="2"/>
    <x v="1231"/>
    <x v="129"/>
    <x v="1172"/>
    <x v="6"/>
    <x v="0"/>
    <x v="671"/>
    <x v="344"/>
    <x v="1171"/>
    <x v="460"/>
    <x v="139"/>
    <x v="0"/>
    <x v="3"/>
    <x v="0"/>
    <x v="0"/>
    <x v="1"/>
  </r>
  <r>
    <x v="90"/>
    <x v="2"/>
    <x v="1232"/>
    <x v="129"/>
    <x v="1173"/>
    <x v="313"/>
    <x v="171"/>
    <x v="672"/>
    <x v="344"/>
    <x v="1172"/>
    <x v="460"/>
    <x v="139"/>
    <x v="0"/>
    <x v="3"/>
    <x v="0"/>
    <x v="0"/>
    <x v="1"/>
  </r>
  <r>
    <x v="101"/>
    <x v="0"/>
    <x v="1233"/>
    <x v="129"/>
    <x v="1174"/>
    <x v="314"/>
    <x v="172"/>
    <x v="0"/>
    <x v="427"/>
    <x v="1173"/>
    <x v="587"/>
    <x v="77"/>
    <x v="0"/>
    <x v="6"/>
    <x v="0"/>
    <x v="0"/>
    <x v="0"/>
  </r>
  <r>
    <x v="25"/>
    <x v="0"/>
    <x v="1234"/>
    <x v="130"/>
    <x v="1175"/>
    <x v="315"/>
    <x v="0"/>
    <x v="0"/>
    <x v="428"/>
    <x v="1174"/>
    <x v="588"/>
    <x v="77"/>
    <x v="0"/>
    <x v="1"/>
    <x v="0"/>
    <x v="0"/>
    <x v="0"/>
  </r>
  <r>
    <x v="69"/>
    <x v="6"/>
    <x v="1235"/>
    <x v="130"/>
    <x v="1176"/>
    <x v="6"/>
    <x v="0"/>
    <x v="673"/>
    <x v="311"/>
    <x v="1175"/>
    <x v="411"/>
    <x v="74"/>
    <x v="0"/>
    <x v="6"/>
    <x v="0"/>
    <x v="0"/>
    <x v="7"/>
  </r>
  <r>
    <x v="140"/>
    <x v="6"/>
    <x v="1236"/>
    <x v="179"/>
    <x v="1177"/>
    <x v="6"/>
    <x v="0"/>
    <x v="674"/>
    <x v="375"/>
    <x v="1176"/>
    <x v="589"/>
    <x v="100"/>
    <x v="0"/>
    <x v="1"/>
    <x v="0"/>
    <x v="0"/>
    <x v="6"/>
  </r>
  <r>
    <x v="140"/>
    <x v="6"/>
    <x v="1237"/>
    <x v="179"/>
    <x v="1178"/>
    <x v="6"/>
    <x v="0"/>
    <x v="675"/>
    <x v="375"/>
    <x v="1177"/>
    <x v="590"/>
    <x v="100"/>
    <x v="0"/>
    <x v="1"/>
    <x v="0"/>
    <x v="0"/>
    <x v="6"/>
  </r>
  <r>
    <x v="140"/>
    <x v="6"/>
    <x v="1238"/>
    <x v="180"/>
    <x v="1179"/>
    <x v="6"/>
    <x v="0"/>
    <x v="676"/>
    <x v="375"/>
    <x v="1178"/>
    <x v="591"/>
    <x v="174"/>
    <x v="0"/>
    <x v="1"/>
    <x v="0"/>
    <x v="0"/>
    <x v="6"/>
  </r>
  <r>
    <x v="140"/>
    <x v="6"/>
    <x v="1239"/>
    <x v="180"/>
    <x v="1180"/>
    <x v="6"/>
    <x v="0"/>
    <x v="677"/>
    <x v="375"/>
    <x v="1179"/>
    <x v="592"/>
    <x v="174"/>
    <x v="0"/>
    <x v="1"/>
    <x v="0"/>
    <x v="0"/>
    <x v="6"/>
  </r>
  <r>
    <x v="140"/>
    <x v="6"/>
    <x v="1240"/>
    <x v="181"/>
    <x v="1181"/>
    <x v="6"/>
    <x v="0"/>
    <x v="678"/>
    <x v="375"/>
    <x v="1180"/>
    <x v="593"/>
    <x v="27"/>
    <x v="0"/>
    <x v="1"/>
    <x v="0"/>
    <x v="0"/>
    <x v="6"/>
  </r>
  <r>
    <x v="34"/>
    <x v="0"/>
    <x v="1241"/>
    <x v="130"/>
    <x v="1182"/>
    <x v="6"/>
    <x v="173"/>
    <x v="0"/>
    <x v="153"/>
    <x v="1181"/>
    <x v="178"/>
    <x v="87"/>
    <x v="0"/>
    <x v="3"/>
    <x v="0"/>
    <x v="0"/>
    <x v="0"/>
  </r>
  <r>
    <x v="72"/>
    <x v="3"/>
    <x v="1242"/>
    <x v="130"/>
    <x v="1183"/>
    <x v="316"/>
    <x v="174"/>
    <x v="679"/>
    <x v="429"/>
    <x v="1182"/>
    <x v="594"/>
    <x v="133"/>
    <x v="0"/>
    <x v="10"/>
    <x v="0"/>
    <x v="0"/>
    <x v="7"/>
  </r>
  <r>
    <x v="72"/>
    <x v="3"/>
    <x v="1243"/>
    <x v="130"/>
    <x v="1184"/>
    <x v="317"/>
    <x v="175"/>
    <x v="680"/>
    <x v="429"/>
    <x v="1183"/>
    <x v="594"/>
    <x v="133"/>
    <x v="0"/>
    <x v="10"/>
    <x v="0"/>
    <x v="0"/>
    <x v="7"/>
  </r>
  <r>
    <x v="56"/>
    <x v="3"/>
    <x v="1244"/>
    <x v="130"/>
    <x v="1185"/>
    <x v="6"/>
    <x v="0"/>
    <x v="681"/>
    <x v="430"/>
    <x v="1184"/>
    <x v="595"/>
    <x v="184"/>
    <x v="0"/>
    <x v="11"/>
    <x v="1"/>
    <x v="12"/>
    <x v="0"/>
  </r>
  <r>
    <x v="110"/>
    <x v="2"/>
    <x v="1245"/>
    <x v="130"/>
    <x v="1186"/>
    <x v="6"/>
    <x v="0"/>
    <x v="682"/>
    <x v="363"/>
    <x v="1185"/>
    <x v="485"/>
    <x v="154"/>
    <x v="0"/>
    <x v="7"/>
    <x v="0"/>
    <x v="0"/>
    <x v="1"/>
  </r>
  <r>
    <x v="94"/>
    <x v="2"/>
    <x v="1246"/>
    <x v="130"/>
    <x v="1187"/>
    <x v="6"/>
    <x v="0"/>
    <x v="683"/>
    <x v="431"/>
    <x v="1186"/>
    <x v="596"/>
    <x v="162"/>
    <x v="0"/>
    <x v="8"/>
    <x v="0"/>
    <x v="0"/>
    <x v="4"/>
  </r>
  <r>
    <x v="3"/>
    <x v="0"/>
    <x v="1247"/>
    <x v="130"/>
    <x v="1188"/>
    <x v="6"/>
    <x v="0"/>
    <x v="0"/>
    <x v="371"/>
    <x v="1187"/>
    <x v="495"/>
    <x v="123"/>
    <x v="0"/>
    <x v="7"/>
    <x v="0"/>
    <x v="0"/>
    <x v="0"/>
  </r>
  <r>
    <x v="46"/>
    <x v="4"/>
    <x v="1248"/>
    <x v="130"/>
    <x v="1189"/>
    <x v="6"/>
    <x v="0"/>
    <x v="684"/>
    <x v="350"/>
    <x v="1188"/>
    <x v="467"/>
    <x v="67"/>
    <x v="0"/>
    <x v="3"/>
    <x v="1"/>
    <x v="0"/>
    <x v="3"/>
  </r>
  <r>
    <x v="46"/>
    <x v="4"/>
    <x v="1249"/>
    <x v="130"/>
    <x v="1190"/>
    <x v="6"/>
    <x v="0"/>
    <x v="685"/>
    <x v="350"/>
    <x v="1189"/>
    <x v="467"/>
    <x v="67"/>
    <x v="0"/>
    <x v="3"/>
    <x v="1"/>
    <x v="0"/>
    <x v="3"/>
  </r>
  <r>
    <x v="46"/>
    <x v="7"/>
    <x v="1250"/>
    <x v="130"/>
    <x v="1191"/>
    <x v="6"/>
    <x v="0"/>
    <x v="686"/>
    <x v="350"/>
    <x v="1190"/>
    <x v="467"/>
    <x v="67"/>
    <x v="0"/>
    <x v="3"/>
    <x v="1"/>
    <x v="0"/>
    <x v="3"/>
  </r>
  <r>
    <x v="46"/>
    <x v="7"/>
    <x v="1251"/>
    <x v="130"/>
    <x v="1192"/>
    <x v="6"/>
    <x v="0"/>
    <x v="687"/>
    <x v="350"/>
    <x v="1191"/>
    <x v="467"/>
    <x v="67"/>
    <x v="0"/>
    <x v="3"/>
    <x v="1"/>
    <x v="0"/>
    <x v="3"/>
  </r>
  <r>
    <x v="67"/>
    <x v="8"/>
    <x v="1252"/>
    <x v="130"/>
    <x v="1193"/>
    <x v="6"/>
    <x v="0"/>
    <x v="688"/>
    <x v="432"/>
    <x v="1192"/>
    <x v="597"/>
    <x v="50"/>
    <x v="0"/>
    <x v="6"/>
    <x v="1"/>
    <x v="0"/>
    <x v="10"/>
  </r>
  <r>
    <x v="58"/>
    <x v="7"/>
    <x v="1253"/>
    <x v="182"/>
    <x v="1194"/>
    <x v="162"/>
    <x v="82"/>
    <x v="689"/>
    <x v="433"/>
    <x v="1193"/>
    <x v="598"/>
    <x v="100"/>
    <x v="0"/>
    <x v="7"/>
    <x v="0"/>
    <x v="0"/>
    <x v="2"/>
  </r>
  <r>
    <x v="69"/>
    <x v="6"/>
    <x v="1254"/>
    <x v="182"/>
    <x v="862"/>
    <x v="6"/>
    <x v="0"/>
    <x v="690"/>
    <x v="311"/>
    <x v="861"/>
    <x v="411"/>
    <x v="74"/>
    <x v="0"/>
    <x v="6"/>
    <x v="0"/>
    <x v="0"/>
    <x v="7"/>
  </r>
  <r>
    <x v="69"/>
    <x v="6"/>
    <x v="1255"/>
    <x v="182"/>
    <x v="1195"/>
    <x v="6"/>
    <x v="0"/>
    <x v="691"/>
    <x v="311"/>
    <x v="1194"/>
    <x v="411"/>
    <x v="74"/>
    <x v="0"/>
    <x v="6"/>
    <x v="0"/>
    <x v="0"/>
    <x v="7"/>
  </r>
  <r>
    <x v="69"/>
    <x v="6"/>
    <x v="1256"/>
    <x v="182"/>
    <x v="1196"/>
    <x v="6"/>
    <x v="0"/>
    <x v="692"/>
    <x v="311"/>
    <x v="1195"/>
    <x v="411"/>
    <x v="74"/>
    <x v="0"/>
    <x v="6"/>
    <x v="0"/>
    <x v="0"/>
    <x v="7"/>
  </r>
  <r>
    <x v="127"/>
    <x v="6"/>
    <x v="1257"/>
    <x v="182"/>
    <x v="1197"/>
    <x v="6"/>
    <x v="0"/>
    <x v="693"/>
    <x v="412"/>
    <x v="1196"/>
    <x v="565"/>
    <x v="157"/>
    <x v="0"/>
    <x v="6"/>
    <x v="0"/>
    <x v="0"/>
    <x v="6"/>
  </r>
  <r>
    <x v="60"/>
    <x v="6"/>
    <x v="1258"/>
    <x v="182"/>
    <x v="1198"/>
    <x v="6"/>
    <x v="0"/>
    <x v="694"/>
    <x v="434"/>
    <x v="1197"/>
    <x v="599"/>
    <x v="164"/>
    <x v="0"/>
    <x v="8"/>
    <x v="0"/>
    <x v="0"/>
    <x v="6"/>
  </r>
  <r>
    <x v="63"/>
    <x v="6"/>
    <x v="1259"/>
    <x v="182"/>
    <x v="1199"/>
    <x v="6"/>
    <x v="0"/>
    <x v="0"/>
    <x v="435"/>
    <x v="1198"/>
    <x v="600"/>
    <x v="163"/>
    <x v="0"/>
    <x v="8"/>
    <x v="0"/>
    <x v="0"/>
    <x v="0"/>
  </r>
  <r>
    <x v="128"/>
    <x v="6"/>
    <x v="1260"/>
    <x v="182"/>
    <x v="1200"/>
    <x v="6"/>
    <x v="0"/>
    <x v="0"/>
    <x v="287"/>
    <x v="845"/>
    <x v="464"/>
    <x v="177"/>
    <x v="0"/>
    <x v="12"/>
    <x v="0"/>
    <x v="0"/>
    <x v="0"/>
  </r>
  <r>
    <x v="90"/>
    <x v="2"/>
    <x v="1261"/>
    <x v="182"/>
    <x v="1201"/>
    <x v="163"/>
    <x v="84"/>
    <x v="695"/>
    <x v="436"/>
    <x v="1199"/>
    <x v="601"/>
    <x v="171"/>
    <x v="0"/>
    <x v="3"/>
    <x v="0"/>
    <x v="0"/>
    <x v="1"/>
  </r>
  <r>
    <x v="122"/>
    <x v="6"/>
    <x v="1262"/>
    <x v="182"/>
    <x v="1202"/>
    <x v="6"/>
    <x v="0"/>
    <x v="0"/>
    <x v="354"/>
    <x v="1200"/>
    <x v="473"/>
    <x v="156"/>
    <x v="0"/>
    <x v="3"/>
    <x v="0"/>
    <x v="0"/>
    <x v="0"/>
  </r>
  <r>
    <x v="6"/>
    <x v="0"/>
    <x v="1263"/>
    <x v="183"/>
    <x v="1203"/>
    <x v="318"/>
    <x v="176"/>
    <x v="0"/>
    <x v="227"/>
    <x v="1201"/>
    <x v="286"/>
    <x v="67"/>
    <x v="0"/>
    <x v="3"/>
    <x v="0"/>
    <x v="0"/>
    <x v="0"/>
  </r>
  <r>
    <x v="74"/>
    <x v="9"/>
    <x v="1264"/>
    <x v="183"/>
    <x v="1204"/>
    <x v="6"/>
    <x v="0"/>
    <x v="696"/>
    <x v="437"/>
    <x v="1202"/>
    <x v="602"/>
    <x v="11"/>
    <x v="0"/>
    <x v="3"/>
    <x v="0"/>
    <x v="0"/>
    <x v="2"/>
  </r>
  <r>
    <x v="148"/>
    <x v="9"/>
    <x v="1265"/>
    <x v="183"/>
    <x v="1205"/>
    <x v="6"/>
    <x v="0"/>
    <x v="697"/>
    <x v="438"/>
    <x v="1203"/>
    <x v="603"/>
    <x v="94"/>
    <x v="0"/>
    <x v="6"/>
    <x v="1"/>
    <x v="0"/>
    <x v="3"/>
  </r>
  <r>
    <x v="127"/>
    <x v="6"/>
    <x v="1266"/>
    <x v="184"/>
    <x v="1206"/>
    <x v="6"/>
    <x v="0"/>
    <x v="698"/>
    <x v="412"/>
    <x v="1204"/>
    <x v="565"/>
    <x v="157"/>
    <x v="0"/>
    <x v="6"/>
    <x v="0"/>
    <x v="0"/>
    <x v="6"/>
  </r>
  <r>
    <x v="39"/>
    <x v="0"/>
    <x v="1267"/>
    <x v="184"/>
    <x v="1207"/>
    <x v="319"/>
    <x v="0"/>
    <x v="0"/>
    <x v="247"/>
    <x v="1205"/>
    <x v="310"/>
    <x v="125"/>
    <x v="0"/>
    <x v="3"/>
    <x v="0"/>
    <x v="0"/>
    <x v="0"/>
  </r>
  <r>
    <x v="79"/>
    <x v="4"/>
    <x v="1268"/>
    <x v="184"/>
    <x v="1208"/>
    <x v="6"/>
    <x v="0"/>
    <x v="699"/>
    <x v="439"/>
    <x v="1206"/>
    <x v="604"/>
    <x v="119"/>
    <x v="0"/>
    <x v="8"/>
    <x v="1"/>
    <x v="0"/>
    <x v="11"/>
  </r>
  <r>
    <x v="150"/>
    <x v="5"/>
    <x v="1269"/>
    <x v="185"/>
    <x v="1209"/>
    <x v="320"/>
    <x v="177"/>
    <x v="0"/>
    <x v="440"/>
    <x v="1207"/>
    <x v="605"/>
    <x v="154"/>
    <x v="0"/>
    <x v="1"/>
    <x v="0"/>
    <x v="0"/>
    <x v="0"/>
  </r>
  <r>
    <x v="69"/>
    <x v="6"/>
    <x v="1270"/>
    <x v="185"/>
    <x v="1210"/>
    <x v="6"/>
    <x v="0"/>
    <x v="700"/>
    <x v="311"/>
    <x v="1208"/>
    <x v="411"/>
    <x v="74"/>
    <x v="0"/>
    <x v="6"/>
    <x v="0"/>
    <x v="0"/>
    <x v="7"/>
  </r>
  <r>
    <x v="69"/>
    <x v="6"/>
    <x v="1271"/>
    <x v="185"/>
    <x v="1211"/>
    <x v="6"/>
    <x v="0"/>
    <x v="701"/>
    <x v="311"/>
    <x v="1209"/>
    <x v="411"/>
    <x v="74"/>
    <x v="0"/>
    <x v="6"/>
    <x v="0"/>
    <x v="0"/>
    <x v="7"/>
  </r>
  <r>
    <x v="14"/>
    <x v="0"/>
    <x v="1272"/>
    <x v="185"/>
    <x v="1212"/>
    <x v="6"/>
    <x v="0"/>
    <x v="0"/>
    <x v="441"/>
    <x v="1210"/>
    <x v="606"/>
    <x v="169"/>
    <x v="0"/>
    <x v="7"/>
    <x v="0"/>
    <x v="0"/>
    <x v="0"/>
  </r>
  <r>
    <x v="10"/>
    <x v="0"/>
    <x v="1273"/>
    <x v="185"/>
    <x v="1213"/>
    <x v="6"/>
    <x v="0"/>
    <x v="0"/>
    <x v="367"/>
    <x v="1211"/>
    <x v="491"/>
    <x v="169"/>
    <x v="0"/>
    <x v="7"/>
    <x v="0"/>
    <x v="0"/>
    <x v="0"/>
  </r>
  <r>
    <x v="98"/>
    <x v="7"/>
    <x v="1274"/>
    <x v="185"/>
    <x v="1214"/>
    <x v="6"/>
    <x v="0"/>
    <x v="702"/>
    <x v="148"/>
    <x v="1212"/>
    <x v="607"/>
    <x v="127"/>
    <x v="0"/>
    <x v="1"/>
    <x v="0"/>
    <x v="0"/>
    <x v="2"/>
  </r>
  <r>
    <x v="98"/>
    <x v="7"/>
    <x v="1275"/>
    <x v="185"/>
    <x v="1215"/>
    <x v="6"/>
    <x v="0"/>
    <x v="703"/>
    <x v="148"/>
    <x v="1213"/>
    <x v="607"/>
    <x v="127"/>
    <x v="0"/>
    <x v="1"/>
    <x v="0"/>
    <x v="0"/>
    <x v="2"/>
  </r>
  <r>
    <x v="98"/>
    <x v="7"/>
    <x v="1276"/>
    <x v="185"/>
    <x v="1216"/>
    <x v="6"/>
    <x v="0"/>
    <x v="704"/>
    <x v="148"/>
    <x v="1214"/>
    <x v="607"/>
    <x v="127"/>
    <x v="0"/>
    <x v="1"/>
    <x v="0"/>
    <x v="0"/>
    <x v="2"/>
  </r>
  <r>
    <x v="127"/>
    <x v="6"/>
    <x v="1277"/>
    <x v="185"/>
    <x v="1217"/>
    <x v="6"/>
    <x v="0"/>
    <x v="705"/>
    <x v="412"/>
    <x v="1215"/>
    <x v="565"/>
    <x v="157"/>
    <x v="0"/>
    <x v="6"/>
    <x v="0"/>
    <x v="0"/>
    <x v="6"/>
  </r>
  <r>
    <x v="127"/>
    <x v="6"/>
    <x v="1278"/>
    <x v="185"/>
    <x v="1000"/>
    <x v="6"/>
    <x v="0"/>
    <x v="566"/>
    <x v="412"/>
    <x v="999"/>
    <x v="565"/>
    <x v="157"/>
    <x v="0"/>
    <x v="6"/>
    <x v="0"/>
    <x v="0"/>
    <x v="6"/>
  </r>
  <r>
    <x v="127"/>
    <x v="6"/>
    <x v="1279"/>
    <x v="185"/>
    <x v="1218"/>
    <x v="6"/>
    <x v="0"/>
    <x v="706"/>
    <x v="412"/>
    <x v="1216"/>
    <x v="565"/>
    <x v="157"/>
    <x v="0"/>
    <x v="6"/>
    <x v="0"/>
    <x v="0"/>
    <x v="6"/>
  </r>
  <r>
    <x v="7"/>
    <x v="0"/>
    <x v="1280"/>
    <x v="185"/>
    <x v="1219"/>
    <x v="321"/>
    <x v="178"/>
    <x v="0"/>
    <x v="442"/>
    <x v="1217"/>
    <x v="608"/>
    <x v="159"/>
    <x v="0"/>
    <x v="7"/>
    <x v="0"/>
    <x v="0"/>
    <x v="0"/>
  </r>
  <r>
    <x v="7"/>
    <x v="0"/>
    <x v="1281"/>
    <x v="185"/>
    <x v="424"/>
    <x v="6"/>
    <x v="0"/>
    <x v="0"/>
    <x v="442"/>
    <x v="425"/>
    <x v="608"/>
    <x v="159"/>
    <x v="0"/>
    <x v="7"/>
    <x v="0"/>
    <x v="0"/>
    <x v="0"/>
  </r>
  <r>
    <x v="148"/>
    <x v="9"/>
    <x v="1282"/>
    <x v="185"/>
    <x v="1220"/>
    <x v="6"/>
    <x v="0"/>
    <x v="707"/>
    <x v="443"/>
    <x v="1218"/>
    <x v="609"/>
    <x v="94"/>
    <x v="0"/>
    <x v="6"/>
    <x v="1"/>
    <x v="0"/>
    <x v="3"/>
  </r>
  <r>
    <x v="46"/>
    <x v="0"/>
    <x v="1283"/>
    <x v="185"/>
    <x v="258"/>
    <x v="6"/>
    <x v="0"/>
    <x v="708"/>
    <x v="444"/>
    <x v="259"/>
    <x v="610"/>
    <x v="114"/>
    <x v="0"/>
    <x v="3"/>
    <x v="1"/>
    <x v="0"/>
    <x v="3"/>
  </r>
  <r>
    <x v="125"/>
    <x v="7"/>
    <x v="1284"/>
    <x v="185"/>
    <x v="1221"/>
    <x v="6"/>
    <x v="0"/>
    <x v="709"/>
    <x v="445"/>
    <x v="1219"/>
    <x v="611"/>
    <x v="127"/>
    <x v="0"/>
    <x v="7"/>
    <x v="0"/>
    <x v="0"/>
    <x v="2"/>
  </r>
  <r>
    <x v="20"/>
    <x v="0"/>
    <x v="1285"/>
    <x v="185"/>
    <x v="1222"/>
    <x v="6"/>
    <x v="0"/>
    <x v="0"/>
    <x v="446"/>
    <x v="1220"/>
    <x v="612"/>
    <x v="185"/>
    <x v="0"/>
    <x v="9"/>
    <x v="0"/>
    <x v="0"/>
    <x v="0"/>
  </r>
  <r>
    <x v="20"/>
    <x v="0"/>
    <x v="1286"/>
    <x v="185"/>
    <x v="1223"/>
    <x v="322"/>
    <x v="0"/>
    <x v="0"/>
    <x v="446"/>
    <x v="1221"/>
    <x v="612"/>
    <x v="185"/>
    <x v="0"/>
    <x v="9"/>
    <x v="0"/>
    <x v="0"/>
    <x v="0"/>
  </r>
  <r>
    <x v="20"/>
    <x v="0"/>
    <x v="1287"/>
    <x v="185"/>
    <x v="1224"/>
    <x v="6"/>
    <x v="0"/>
    <x v="0"/>
    <x v="446"/>
    <x v="1222"/>
    <x v="612"/>
    <x v="185"/>
    <x v="0"/>
    <x v="9"/>
    <x v="0"/>
    <x v="0"/>
    <x v="0"/>
  </r>
  <r>
    <x v="25"/>
    <x v="0"/>
    <x v="1288"/>
    <x v="186"/>
    <x v="1225"/>
    <x v="6"/>
    <x v="0"/>
    <x v="0"/>
    <x v="447"/>
    <x v="1223"/>
    <x v="613"/>
    <x v="67"/>
    <x v="0"/>
    <x v="3"/>
    <x v="0"/>
    <x v="0"/>
    <x v="0"/>
  </r>
  <r>
    <x v="69"/>
    <x v="6"/>
    <x v="1289"/>
    <x v="186"/>
    <x v="912"/>
    <x v="6"/>
    <x v="0"/>
    <x v="512"/>
    <x v="311"/>
    <x v="911"/>
    <x v="411"/>
    <x v="74"/>
    <x v="0"/>
    <x v="6"/>
    <x v="0"/>
    <x v="0"/>
    <x v="7"/>
  </r>
  <r>
    <x v="69"/>
    <x v="6"/>
    <x v="1290"/>
    <x v="186"/>
    <x v="1226"/>
    <x v="6"/>
    <x v="0"/>
    <x v="710"/>
    <x v="311"/>
    <x v="1224"/>
    <x v="411"/>
    <x v="74"/>
    <x v="0"/>
    <x v="6"/>
    <x v="0"/>
    <x v="0"/>
    <x v="7"/>
  </r>
  <r>
    <x v="100"/>
    <x v="6"/>
    <x v="1291"/>
    <x v="186"/>
    <x v="1227"/>
    <x v="6"/>
    <x v="0"/>
    <x v="711"/>
    <x v="448"/>
    <x v="1225"/>
    <x v="614"/>
    <x v="128"/>
    <x v="0"/>
    <x v="3"/>
    <x v="0"/>
    <x v="0"/>
    <x v="7"/>
  </r>
  <r>
    <x v="60"/>
    <x v="6"/>
    <x v="1292"/>
    <x v="186"/>
    <x v="1228"/>
    <x v="6"/>
    <x v="0"/>
    <x v="712"/>
    <x v="434"/>
    <x v="1226"/>
    <x v="599"/>
    <x v="164"/>
    <x v="0"/>
    <x v="8"/>
    <x v="0"/>
    <x v="0"/>
    <x v="6"/>
  </r>
  <r>
    <x v="88"/>
    <x v="0"/>
    <x v="1293"/>
    <x v="186"/>
    <x v="1229"/>
    <x v="323"/>
    <x v="0"/>
    <x v="0"/>
    <x v="449"/>
    <x v="1227"/>
    <x v="615"/>
    <x v="172"/>
    <x v="0"/>
    <x v="9"/>
    <x v="0"/>
    <x v="0"/>
    <x v="0"/>
  </r>
  <r>
    <x v="74"/>
    <x v="9"/>
    <x v="1294"/>
    <x v="186"/>
    <x v="1230"/>
    <x v="6"/>
    <x v="0"/>
    <x v="713"/>
    <x v="437"/>
    <x v="1228"/>
    <x v="602"/>
    <x v="11"/>
    <x v="0"/>
    <x v="3"/>
    <x v="0"/>
    <x v="0"/>
    <x v="2"/>
  </r>
  <r>
    <x v="32"/>
    <x v="2"/>
    <x v="1295"/>
    <x v="186"/>
    <x v="1231"/>
    <x v="6"/>
    <x v="0"/>
    <x v="714"/>
    <x v="450"/>
    <x v="1229"/>
    <x v="616"/>
    <x v="126"/>
    <x v="0"/>
    <x v="7"/>
    <x v="0"/>
    <x v="0"/>
    <x v="4"/>
  </r>
  <r>
    <x v="32"/>
    <x v="2"/>
    <x v="1296"/>
    <x v="186"/>
    <x v="1232"/>
    <x v="6"/>
    <x v="0"/>
    <x v="715"/>
    <x v="450"/>
    <x v="1230"/>
    <x v="616"/>
    <x v="126"/>
    <x v="0"/>
    <x v="7"/>
    <x v="0"/>
    <x v="0"/>
    <x v="4"/>
  </r>
  <r>
    <x v="3"/>
    <x v="0"/>
    <x v="1297"/>
    <x v="186"/>
    <x v="1233"/>
    <x v="6"/>
    <x v="0"/>
    <x v="0"/>
    <x v="371"/>
    <x v="1231"/>
    <x v="495"/>
    <x v="123"/>
    <x v="0"/>
    <x v="7"/>
    <x v="0"/>
    <x v="0"/>
    <x v="0"/>
  </r>
  <r>
    <x v="140"/>
    <x v="6"/>
    <x v="1298"/>
    <x v="181"/>
    <x v="1234"/>
    <x v="6"/>
    <x v="0"/>
    <x v="716"/>
    <x v="375"/>
    <x v="1232"/>
    <x v="617"/>
    <x v="27"/>
    <x v="0"/>
    <x v="1"/>
    <x v="0"/>
    <x v="0"/>
    <x v="6"/>
  </r>
  <r>
    <x v="140"/>
    <x v="6"/>
    <x v="1299"/>
    <x v="144"/>
    <x v="1235"/>
    <x v="6"/>
    <x v="0"/>
    <x v="717"/>
    <x v="375"/>
    <x v="1233"/>
    <x v="618"/>
    <x v="136"/>
    <x v="0"/>
    <x v="1"/>
    <x v="0"/>
    <x v="0"/>
    <x v="6"/>
  </r>
  <r>
    <x v="84"/>
    <x v="2"/>
    <x v="1300"/>
    <x v="186"/>
    <x v="1236"/>
    <x v="6"/>
    <x v="0"/>
    <x v="718"/>
    <x v="451"/>
    <x v="1234"/>
    <x v="619"/>
    <x v="132"/>
    <x v="0"/>
    <x v="3"/>
    <x v="0"/>
    <x v="0"/>
    <x v="2"/>
  </r>
  <r>
    <x v="131"/>
    <x v="0"/>
    <x v="1301"/>
    <x v="186"/>
    <x v="1237"/>
    <x v="6"/>
    <x v="0"/>
    <x v="0"/>
    <x v="373"/>
    <x v="1235"/>
    <x v="499"/>
    <x v="11"/>
    <x v="0"/>
    <x v="3"/>
    <x v="0"/>
    <x v="0"/>
    <x v="0"/>
  </r>
  <r>
    <x v="107"/>
    <x v="2"/>
    <x v="1302"/>
    <x v="186"/>
    <x v="1238"/>
    <x v="127"/>
    <x v="179"/>
    <x v="719"/>
    <x v="271"/>
    <x v="1236"/>
    <x v="345"/>
    <x v="136"/>
    <x v="0"/>
    <x v="3"/>
    <x v="0"/>
    <x v="0"/>
    <x v="4"/>
  </r>
  <r>
    <x v="85"/>
    <x v="4"/>
    <x v="1303"/>
    <x v="186"/>
    <x v="1239"/>
    <x v="6"/>
    <x v="0"/>
    <x v="720"/>
    <x v="241"/>
    <x v="1237"/>
    <x v="302"/>
    <x v="124"/>
    <x v="0"/>
    <x v="9"/>
    <x v="1"/>
    <x v="0"/>
    <x v="3"/>
  </r>
  <r>
    <x v="11"/>
    <x v="2"/>
    <x v="1304"/>
    <x v="186"/>
    <x v="1240"/>
    <x v="6"/>
    <x v="0"/>
    <x v="0"/>
    <x v="343"/>
    <x v="1238"/>
    <x v="459"/>
    <x v="161"/>
    <x v="0"/>
    <x v="3"/>
    <x v="0"/>
    <x v="0"/>
    <x v="0"/>
  </r>
  <r>
    <x v="140"/>
    <x v="6"/>
    <x v="1305"/>
    <x v="187"/>
    <x v="1241"/>
    <x v="6"/>
    <x v="0"/>
    <x v="721"/>
    <x v="375"/>
    <x v="1239"/>
    <x v="620"/>
    <x v="67"/>
    <x v="0"/>
    <x v="1"/>
    <x v="0"/>
    <x v="0"/>
    <x v="6"/>
  </r>
  <r>
    <x v="67"/>
    <x v="8"/>
    <x v="1306"/>
    <x v="186"/>
    <x v="1242"/>
    <x v="6"/>
    <x v="0"/>
    <x v="722"/>
    <x v="452"/>
    <x v="1240"/>
    <x v="621"/>
    <x v="98"/>
    <x v="0"/>
    <x v="6"/>
    <x v="1"/>
    <x v="0"/>
    <x v="10"/>
  </r>
  <r>
    <x v="67"/>
    <x v="8"/>
    <x v="1307"/>
    <x v="186"/>
    <x v="1122"/>
    <x v="6"/>
    <x v="0"/>
    <x v="640"/>
    <x v="453"/>
    <x v="1121"/>
    <x v="570"/>
    <x v="98"/>
    <x v="0"/>
    <x v="6"/>
    <x v="1"/>
    <x v="0"/>
    <x v="10"/>
  </r>
  <r>
    <x v="48"/>
    <x v="6"/>
    <x v="1308"/>
    <x v="186"/>
    <x v="1243"/>
    <x v="324"/>
    <x v="0"/>
    <x v="0"/>
    <x v="454"/>
    <x v="1241"/>
    <x v="622"/>
    <x v="186"/>
    <x v="0"/>
    <x v="8"/>
    <x v="0"/>
    <x v="0"/>
    <x v="0"/>
  </r>
  <r>
    <x v="69"/>
    <x v="6"/>
    <x v="1309"/>
    <x v="188"/>
    <x v="1244"/>
    <x v="6"/>
    <x v="0"/>
    <x v="723"/>
    <x v="311"/>
    <x v="1242"/>
    <x v="411"/>
    <x v="74"/>
    <x v="0"/>
    <x v="6"/>
    <x v="0"/>
    <x v="0"/>
    <x v="7"/>
  </r>
  <r>
    <x v="69"/>
    <x v="6"/>
    <x v="1310"/>
    <x v="188"/>
    <x v="1245"/>
    <x v="6"/>
    <x v="0"/>
    <x v="724"/>
    <x v="311"/>
    <x v="1243"/>
    <x v="411"/>
    <x v="74"/>
    <x v="0"/>
    <x v="6"/>
    <x v="0"/>
    <x v="0"/>
    <x v="7"/>
  </r>
  <r>
    <x v="127"/>
    <x v="6"/>
    <x v="1311"/>
    <x v="188"/>
    <x v="1246"/>
    <x v="6"/>
    <x v="0"/>
    <x v="725"/>
    <x v="412"/>
    <x v="1244"/>
    <x v="565"/>
    <x v="157"/>
    <x v="0"/>
    <x v="6"/>
    <x v="0"/>
    <x v="0"/>
    <x v="6"/>
  </r>
  <r>
    <x v="114"/>
    <x v="4"/>
    <x v="1312"/>
    <x v="188"/>
    <x v="1247"/>
    <x v="6"/>
    <x v="0"/>
    <x v="726"/>
    <x v="378"/>
    <x v="1245"/>
    <x v="506"/>
    <x v="74"/>
    <x v="0"/>
    <x v="6"/>
    <x v="1"/>
    <x v="0"/>
    <x v="3"/>
  </r>
  <r>
    <x v="140"/>
    <x v="6"/>
    <x v="1313"/>
    <x v="145"/>
    <x v="1248"/>
    <x v="6"/>
    <x v="0"/>
    <x v="727"/>
    <x v="375"/>
    <x v="1246"/>
    <x v="623"/>
    <x v="156"/>
    <x v="0"/>
    <x v="1"/>
    <x v="0"/>
    <x v="0"/>
    <x v="6"/>
  </r>
  <r>
    <x v="46"/>
    <x v="4"/>
    <x v="1314"/>
    <x v="188"/>
    <x v="1249"/>
    <x v="6"/>
    <x v="0"/>
    <x v="728"/>
    <x v="444"/>
    <x v="1247"/>
    <x v="610"/>
    <x v="114"/>
    <x v="0"/>
    <x v="3"/>
    <x v="1"/>
    <x v="0"/>
    <x v="3"/>
  </r>
  <r>
    <x v="27"/>
    <x v="7"/>
    <x v="1315"/>
    <x v="131"/>
    <x v="1250"/>
    <x v="6"/>
    <x v="0"/>
    <x v="729"/>
    <x v="455"/>
    <x v="1248"/>
    <x v="624"/>
    <x v="161"/>
    <x v="0"/>
    <x v="7"/>
    <x v="0"/>
    <x v="0"/>
    <x v="2"/>
  </r>
  <r>
    <x v="140"/>
    <x v="6"/>
    <x v="1316"/>
    <x v="145"/>
    <x v="1251"/>
    <x v="6"/>
    <x v="0"/>
    <x v="730"/>
    <x v="375"/>
    <x v="1249"/>
    <x v="625"/>
    <x v="156"/>
    <x v="0"/>
    <x v="1"/>
    <x v="0"/>
    <x v="0"/>
    <x v="6"/>
  </r>
  <r>
    <x v="140"/>
    <x v="6"/>
    <x v="1317"/>
    <x v="189"/>
    <x v="1252"/>
    <x v="6"/>
    <x v="0"/>
    <x v="731"/>
    <x v="375"/>
    <x v="1250"/>
    <x v="626"/>
    <x v="139"/>
    <x v="0"/>
    <x v="1"/>
    <x v="0"/>
    <x v="0"/>
    <x v="6"/>
  </r>
  <r>
    <x v="127"/>
    <x v="6"/>
    <x v="1318"/>
    <x v="131"/>
    <x v="1253"/>
    <x v="6"/>
    <x v="0"/>
    <x v="732"/>
    <x v="412"/>
    <x v="1251"/>
    <x v="565"/>
    <x v="157"/>
    <x v="0"/>
    <x v="6"/>
    <x v="0"/>
    <x v="0"/>
    <x v="6"/>
  </r>
  <r>
    <x v="127"/>
    <x v="6"/>
    <x v="1319"/>
    <x v="131"/>
    <x v="1254"/>
    <x v="6"/>
    <x v="0"/>
    <x v="733"/>
    <x v="412"/>
    <x v="1252"/>
    <x v="565"/>
    <x v="157"/>
    <x v="0"/>
    <x v="6"/>
    <x v="0"/>
    <x v="0"/>
    <x v="6"/>
  </r>
  <r>
    <x v="110"/>
    <x v="2"/>
    <x v="1320"/>
    <x v="131"/>
    <x v="1255"/>
    <x v="6"/>
    <x v="0"/>
    <x v="734"/>
    <x v="456"/>
    <x v="1253"/>
    <x v="627"/>
    <x v="156"/>
    <x v="0"/>
    <x v="3"/>
    <x v="0"/>
    <x v="0"/>
    <x v="1"/>
  </r>
  <r>
    <x v="0"/>
    <x v="0"/>
    <x v="1321"/>
    <x v="131"/>
    <x v="1256"/>
    <x v="6"/>
    <x v="0"/>
    <x v="0"/>
    <x v="457"/>
    <x v="1254"/>
    <x v="628"/>
    <x v="180"/>
    <x v="0"/>
    <x v="3"/>
    <x v="0"/>
    <x v="0"/>
    <x v="0"/>
  </r>
  <r>
    <x v="140"/>
    <x v="6"/>
    <x v="1322"/>
    <x v="189"/>
    <x v="1257"/>
    <x v="6"/>
    <x v="0"/>
    <x v="735"/>
    <x v="375"/>
    <x v="1255"/>
    <x v="629"/>
    <x v="139"/>
    <x v="0"/>
    <x v="1"/>
    <x v="0"/>
    <x v="0"/>
    <x v="6"/>
  </r>
  <r>
    <x v="140"/>
    <x v="6"/>
    <x v="1323"/>
    <x v="190"/>
    <x v="1258"/>
    <x v="6"/>
    <x v="0"/>
    <x v="736"/>
    <x v="375"/>
    <x v="1256"/>
    <x v="630"/>
    <x v="132"/>
    <x v="0"/>
    <x v="1"/>
    <x v="0"/>
    <x v="0"/>
    <x v="6"/>
  </r>
  <r>
    <x v="46"/>
    <x v="4"/>
    <x v="1324"/>
    <x v="131"/>
    <x v="257"/>
    <x v="6"/>
    <x v="0"/>
    <x v="112"/>
    <x v="444"/>
    <x v="258"/>
    <x v="610"/>
    <x v="114"/>
    <x v="0"/>
    <x v="3"/>
    <x v="1"/>
    <x v="0"/>
    <x v="3"/>
  </r>
  <r>
    <x v="46"/>
    <x v="4"/>
    <x v="1325"/>
    <x v="131"/>
    <x v="1259"/>
    <x v="6"/>
    <x v="0"/>
    <x v="737"/>
    <x v="444"/>
    <x v="1257"/>
    <x v="610"/>
    <x v="114"/>
    <x v="0"/>
    <x v="3"/>
    <x v="1"/>
    <x v="0"/>
    <x v="3"/>
  </r>
  <r>
    <x v="46"/>
    <x v="7"/>
    <x v="1326"/>
    <x v="131"/>
    <x v="977"/>
    <x v="6"/>
    <x v="0"/>
    <x v="550"/>
    <x v="444"/>
    <x v="976"/>
    <x v="610"/>
    <x v="114"/>
    <x v="0"/>
    <x v="3"/>
    <x v="1"/>
    <x v="0"/>
    <x v="3"/>
  </r>
  <r>
    <x v="46"/>
    <x v="7"/>
    <x v="1327"/>
    <x v="131"/>
    <x v="1260"/>
    <x v="6"/>
    <x v="0"/>
    <x v="738"/>
    <x v="444"/>
    <x v="1258"/>
    <x v="610"/>
    <x v="114"/>
    <x v="0"/>
    <x v="3"/>
    <x v="1"/>
    <x v="0"/>
    <x v="3"/>
  </r>
  <r>
    <x v="46"/>
    <x v="7"/>
    <x v="1328"/>
    <x v="131"/>
    <x v="1261"/>
    <x v="6"/>
    <x v="0"/>
    <x v="739"/>
    <x v="444"/>
    <x v="1259"/>
    <x v="610"/>
    <x v="114"/>
    <x v="0"/>
    <x v="3"/>
    <x v="1"/>
    <x v="0"/>
    <x v="3"/>
  </r>
  <r>
    <x v="46"/>
    <x v="7"/>
    <x v="1329"/>
    <x v="131"/>
    <x v="1262"/>
    <x v="6"/>
    <x v="0"/>
    <x v="740"/>
    <x v="444"/>
    <x v="1260"/>
    <x v="610"/>
    <x v="114"/>
    <x v="0"/>
    <x v="3"/>
    <x v="1"/>
    <x v="0"/>
    <x v="3"/>
  </r>
  <r>
    <x v="58"/>
    <x v="7"/>
    <x v="1330"/>
    <x v="191"/>
    <x v="1263"/>
    <x v="218"/>
    <x v="110"/>
    <x v="741"/>
    <x v="433"/>
    <x v="1261"/>
    <x v="598"/>
    <x v="100"/>
    <x v="0"/>
    <x v="7"/>
    <x v="0"/>
    <x v="0"/>
    <x v="2"/>
  </r>
  <r>
    <x v="69"/>
    <x v="6"/>
    <x v="1331"/>
    <x v="191"/>
    <x v="1264"/>
    <x v="6"/>
    <x v="0"/>
    <x v="742"/>
    <x v="311"/>
    <x v="1262"/>
    <x v="411"/>
    <x v="74"/>
    <x v="0"/>
    <x v="6"/>
    <x v="0"/>
    <x v="0"/>
    <x v="7"/>
  </r>
  <r>
    <x v="69"/>
    <x v="6"/>
    <x v="1332"/>
    <x v="191"/>
    <x v="1265"/>
    <x v="6"/>
    <x v="0"/>
    <x v="743"/>
    <x v="311"/>
    <x v="1263"/>
    <x v="411"/>
    <x v="74"/>
    <x v="0"/>
    <x v="6"/>
    <x v="0"/>
    <x v="0"/>
    <x v="7"/>
  </r>
  <r>
    <x v="69"/>
    <x v="6"/>
    <x v="1333"/>
    <x v="191"/>
    <x v="1266"/>
    <x v="6"/>
    <x v="0"/>
    <x v="744"/>
    <x v="311"/>
    <x v="1264"/>
    <x v="411"/>
    <x v="74"/>
    <x v="0"/>
    <x v="6"/>
    <x v="0"/>
    <x v="0"/>
    <x v="7"/>
  </r>
  <r>
    <x v="69"/>
    <x v="6"/>
    <x v="1334"/>
    <x v="191"/>
    <x v="976"/>
    <x v="6"/>
    <x v="0"/>
    <x v="549"/>
    <x v="311"/>
    <x v="975"/>
    <x v="411"/>
    <x v="74"/>
    <x v="0"/>
    <x v="6"/>
    <x v="0"/>
    <x v="0"/>
    <x v="7"/>
  </r>
  <r>
    <x v="127"/>
    <x v="6"/>
    <x v="1335"/>
    <x v="191"/>
    <x v="1267"/>
    <x v="6"/>
    <x v="0"/>
    <x v="745"/>
    <x v="415"/>
    <x v="1265"/>
    <x v="571"/>
    <x v="128"/>
    <x v="0"/>
    <x v="7"/>
    <x v="0"/>
    <x v="0"/>
    <x v="6"/>
  </r>
  <r>
    <x v="95"/>
    <x v="4"/>
    <x v="1336"/>
    <x v="191"/>
    <x v="1268"/>
    <x v="6"/>
    <x v="0"/>
    <x v="746"/>
    <x v="458"/>
    <x v="1266"/>
    <x v="631"/>
    <x v="125"/>
    <x v="0"/>
    <x v="3"/>
    <x v="1"/>
    <x v="0"/>
    <x v="11"/>
  </r>
  <r>
    <x v="60"/>
    <x v="6"/>
    <x v="1337"/>
    <x v="191"/>
    <x v="1269"/>
    <x v="6"/>
    <x v="0"/>
    <x v="747"/>
    <x v="434"/>
    <x v="1267"/>
    <x v="599"/>
    <x v="164"/>
    <x v="0"/>
    <x v="8"/>
    <x v="0"/>
    <x v="0"/>
    <x v="6"/>
  </r>
  <r>
    <x v="61"/>
    <x v="6"/>
    <x v="1338"/>
    <x v="191"/>
    <x v="1270"/>
    <x v="6"/>
    <x v="0"/>
    <x v="0"/>
    <x v="459"/>
    <x v="1268"/>
    <x v="632"/>
    <x v="2"/>
    <x v="0"/>
    <x v="8"/>
    <x v="0"/>
    <x v="0"/>
    <x v="0"/>
  </r>
  <r>
    <x v="63"/>
    <x v="6"/>
    <x v="1339"/>
    <x v="191"/>
    <x v="1271"/>
    <x v="6"/>
    <x v="0"/>
    <x v="0"/>
    <x v="435"/>
    <x v="1269"/>
    <x v="600"/>
    <x v="163"/>
    <x v="0"/>
    <x v="8"/>
    <x v="0"/>
    <x v="0"/>
    <x v="0"/>
  </r>
  <r>
    <x v="128"/>
    <x v="6"/>
    <x v="1340"/>
    <x v="191"/>
    <x v="1272"/>
    <x v="6"/>
    <x v="0"/>
    <x v="0"/>
    <x v="287"/>
    <x v="845"/>
    <x v="464"/>
    <x v="177"/>
    <x v="0"/>
    <x v="12"/>
    <x v="0"/>
    <x v="0"/>
    <x v="0"/>
  </r>
  <r>
    <x v="140"/>
    <x v="6"/>
    <x v="1341"/>
    <x v="190"/>
    <x v="1273"/>
    <x v="6"/>
    <x v="0"/>
    <x v="748"/>
    <x v="375"/>
    <x v="1270"/>
    <x v="633"/>
    <x v="132"/>
    <x v="0"/>
    <x v="1"/>
    <x v="0"/>
    <x v="0"/>
    <x v="6"/>
  </r>
  <r>
    <x v="140"/>
    <x v="6"/>
    <x v="1342"/>
    <x v="190"/>
    <x v="1273"/>
    <x v="6"/>
    <x v="0"/>
    <x v="748"/>
    <x v="375"/>
    <x v="1270"/>
    <x v="633"/>
    <x v="132"/>
    <x v="0"/>
    <x v="1"/>
    <x v="0"/>
    <x v="0"/>
    <x v="6"/>
  </r>
  <r>
    <x v="140"/>
    <x v="6"/>
    <x v="1343"/>
    <x v="192"/>
    <x v="1274"/>
    <x v="6"/>
    <x v="0"/>
    <x v="749"/>
    <x v="375"/>
    <x v="1271"/>
    <x v="634"/>
    <x v="160"/>
    <x v="0"/>
    <x v="1"/>
    <x v="0"/>
    <x v="0"/>
    <x v="6"/>
  </r>
  <r>
    <x v="14"/>
    <x v="0"/>
    <x v="1344"/>
    <x v="173"/>
    <x v="1275"/>
    <x v="6"/>
    <x v="0"/>
    <x v="0"/>
    <x v="441"/>
    <x v="1272"/>
    <x v="606"/>
    <x v="169"/>
    <x v="0"/>
    <x v="7"/>
    <x v="0"/>
    <x v="0"/>
    <x v="0"/>
  </r>
  <r>
    <x v="6"/>
    <x v="0"/>
    <x v="1345"/>
    <x v="173"/>
    <x v="1276"/>
    <x v="325"/>
    <x v="180"/>
    <x v="0"/>
    <x v="227"/>
    <x v="1273"/>
    <x v="286"/>
    <x v="67"/>
    <x v="0"/>
    <x v="3"/>
    <x v="0"/>
    <x v="0"/>
    <x v="0"/>
  </r>
  <r>
    <x v="74"/>
    <x v="9"/>
    <x v="1346"/>
    <x v="173"/>
    <x v="1277"/>
    <x v="6"/>
    <x v="0"/>
    <x v="750"/>
    <x v="437"/>
    <x v="1274"/>
    <x v="602"/>
    <x v="11"/>
    <x v="0"/>
    <x v="3"/>
    <x v="0"/>
    <x v="0"/>
    <x v="2"/>
  </r>
  <r>
    <x v="5"/>
    <x v="0"/>
    <x v="1347"/>
    <x v="173"/>
    <x v="1278"/>
    <x v="6"/>
    <x v="0"/>
    <x v="0"/>
    <x v="460"/>
    <x v="1275"/>
    <x v="635"/>
    <x v="161"/>
    <x v="0"/>
    <x v="7"/>
    <x v="0"/>
    <x v="0"/>
    <x v="0"/>
  </r>
  <r>
    <x v="26"/>
    <x v="0"/>
    <x v="1348"/>
    <x v="193"/>
    <x v="1279"/>
    <x v="326"/>
    <x v="0"/>
    <x v="0"/>
    <x v="245"/>
    <x v="1276"/>
    <x v="308"/>
    <x v="87"/>
    <x v="0"/>
    <x v="3"/>
    <x v="0"/>
    <x v="0"/>
    <x v="0"/>
  </r>
  <r>
    <x v="26"/>
    <x v="0"/>
    <x v="1349"/>
    <x v="193"/>
    <x v="1280"/>
    <x v="6"/>
    <x v="0"/>
    <x v="0"/>
    <x v="245"/>
    <x v="1277"/>
    <x v="308"/>
    <x v="87"/>
    <x v="0"/>
    <x v="3"/>
    <x v="0"/>
    <x v="0"/>
    <x v="0"/>
  </r>
  <r>
    <x v="127"/>
    <x v="6"/>
    <x v="1350"/>
    <x v="193"/>
    <x v="1281"/>
    <x v="6"/>
    <x v="0"/>
    <x v="751"/>
    <x v="415"/>
    <x v="1278"/>
    <x v="571"/>
    <x v="128"/>
    <x v="0"/>
    <x v="7"/>
    <x v="0"/>
    <x v="0"/>
    <x v="6"/>
  </r>
  <r>
    <x v="27"/>
    <x v="7"/>
    <x v="1351"/>
    <x v="194"/>
    <x v="1282"/>
    <x v="6"/>
    <x v="0"/>
    <x v="752"/>
    <x v="455"/>
    <x v="1279"/>
    <x v="624"/>
    <x v="161"/>
    <x v="0"/>
    <x v="7"/>
    <x v="0"/>
    <x v="0"/>
    <x v="2"/>
  </r>
  <r>
    <x v="25"/>
    <x v="0"/>
    <x v="1352"/>
    <x v="194"/>
    <x v="1283"/>
    <x v="327"/>
    <x v="0"/>
    <x v="0"/>
    <x v="447"/>
    <x v="1280"/>
    <x v="613"/>
    <x v="67"/>
    <x v="0"/>
    <x v="3"/>
    <x v="0"/>
    <x v="0"/>
    <x v="0"/>
  </r>
  <r>
    <x v="150"/>
    <x v="5"/>
    <x v="1353"/>
    <x v="194"/>
    <x v="1284"/>
    <x v="328"/>
    <x v="181"/>
    <x v="0"/>
    <x v="461"/>
    <x v="1281"/>
    <x v="636"/>
    <x v="159"/>
    <x v="0"/>
    <x v="1"/>
    <x v="0"/>
    <x v="0"/>
    <x v="0"/>
  </r>
  <r>
    <x v="58"/>
    <x v="7"/>
    <x v="1354"/>
    <x v="194"/>
    <x v="1285"/>
    <x v="329"/>
    <x v="182"/>
    <x v="753"/>
    <x v="455"/>
    <x v="1282"/>
    <x v="624"/>
    <x v="161"/>
    <x v="0"/>
    <x v="7"/>
    <x v="0"/>
    <x v="0"/>
    <x v="2"/>
  </r>
  <r>
    <x v="10"/>
    <x v="0"/>
    <x v="1355"/>
    <x v="194"/>
    <x v="1114"/>
    <x v="6"/>
    <x v="0"/>
    <x v="0"/>
    <x v="367"/>
    <x v="1283"/>
    <x v="491"/>
    <x v="169"/>
    <x v="0"/>
    <x v="7"/>
    <x v="0"/>
    <x v="0"/>
    <x v="0"/>
  </r>
  <r>
    <x v="127"/>
    <x v="6"/>
    <x v="1356"/>
    <x v="194"/>
    <x v="1286"/>
    <x v="6"/>
    <x v="0"/>
    <x v="754"/>
    <x v="415"/>
    <x v="1284"/>
    <x v="571"/>
    <x v="128"/>
    <x v="0"/>
    <x v="7"/>
    <x v="0"/>
    <x v="0"/>
    <x v="6"/>
  </r>
  <r>
    <x v="127"/>
    <x v="6"/>
    <x v="1357"/>
    <x v="194"/>
    <x v="1287"/>
    <x v="6"/>
    <x v="0"/>
    <x v="755"/>
    <x v="415"/>
    <x v="1285"/>
    <x v="571"/>
    <x v="128"/>
    <x v="0"/>
    <x v="7"/>
    <x v="0"/>
    <x v="0"/>
    <x v="6"/>
  </r>
  <r>
    <x v="35"/>
    <x v="0"/>
    <x v="1358"/>
    <x v="194"/>
    <x v="1288"/>
    <x v="330"/>
    <x v="0"/>
    <x v="0"/>
    <x v="47"/>
    <x v="1286"/>
    <x v="47"/>
    <x v="27"/>
    <x v="0"/>
    <x v="3"/>
    <x v="0"/>
    <x v="0"/>
    <x v="0"/>
  </r>
  <r>
    <x v="7"/>
    <x v="0"/>
    <x v="1359"/>
    <x v="194"/>
    <x v="1289"/>
    <x v="6"/>
    <x v="0"/>
    <x v="0"/>
    <x v="442"/>
    <x v="1287"/>
    <x v="608"/>
    <x v="159"/>
    <x v="0"/>
    <x v="7"/>
    <x v="0"/>
    <x v="0"/>
    <x v="0"/>
  </r>
  <r>
    <x v="63"/>
    <x v="6"/>
    <x v="1360"/>
    <x v="194"/>
    <x v="1290"/>
    <x v="6"/>
    <x v="0"/>
    <x v="0"/>
    <x v="435"/>
    <x v="1288"/>
    <x v="600"/>
    <x v="163"/>
    <x v="0"/>
    <x v="8"/>
    <x v="0"/>
    <x v="0"/>
    <x v="0"/>
  </r>
  <r>
    <x v="80"/>
    <x v="4"/>
    <x v="1361"/>
    <x v="194"/>
    <x v="587"/>
    <x v="6"/>
    <x v="0"/>
    <x v="432"/>
    <x v="462"/>
    <x v="588"/>
    <x v="637"/>
    <x v="128"/>
    <x v="0"/>
    <x v="7"/>
    <x v="1"/>
    <x v="0"/>
    <x v="11"/>
  </r>
  <r>
    <x v="151"/>
    <x v="3"/>
    <x v="1362"/>
    <x v="194"/>
    <x v="1291"/>
    <x v="331"/>
    <x v="183"/>
    <x v="756"/>
    <x v="463"/>
    <x v="1289"/>
    <x v="638"/>
    <x v="187"/>
    <x v="0"/>
    <x v="3"/>
    <x v="0"/>
    <x v="0"/>
    <x v="7"/>
  </r>
  <r>
    <x v="24"/>
    <x v="0"/>
    <x v="1363"/>
    <x v="194"/>
    <x v="1292"/>
    <x v="332"/>
    <x v="184"/>
    <x v="757"/>
    <x v="384"/>
    <x v="1290"/>
    <x v="516"/>
    <x v="132"/>
    <x v="0"/>
    <x v="3"/>
    <x v="0"/>
    <x v="0"/>
    <x v="2"/>
  </r>
  <r>
    <x v="19"/>
    <x v="2"/>
    <x v="1364"/>
    <x v="194"/>
    <x v="1293"/>
    <x v="6"/>
    <x v="0"/>
    <x v="0"/>
    <x v="304"/>
    <x v="1291"/>
    <x v="400"/>
    <x v="154"/>
    <x v="0"/>
    <x v="7"/>
    <x v="0"/>
    <x v="0"/>
    <x v="1"/>
  </r>
  <r>
    <x v="69"/>
    <x v="6"/>
    <x v="1365"/>
    <x v="95"/>
    <x v="1294"/>
    <x v="6"/>
    <x v="0"/>
    <x v="758"/>
    <x v="464"/>
    <x v="1292"/>
    <x v="639"/>
    <x v="128"/>
    <x v="0"/>
    <x v="7"/>
    <x v="0"/>
    <x v="0"/>
    <x v="7"/>
  </r>
  <r>
    <x v="140"/>
    <x v="6"/>
    <x v="1366"/>
    <x v="195"/>
    <x v="1295"/>
    <x v="6"/>
    <x v="0"/>
    <x v="759"/>
    <x v="375"/>
    <x v="1293"/>
    <x v="640"/>
    <x v="180"/>
    <x v="0"/>
    <x v="1"/>
    <x v="0"/>
    <x v="0"/>
    <x v="6"/>
  </r>
  <r>
    <x v="140"/>
    <x v="6"/>
    <x v="1367"/>
    <x v="196"/>
    <x v="1296"/>
    <x v="6"/>
    <x v="0"/>
    <x v="760"/>
    <x v="375"/>
    <x v="1294"/>
    <x v="641"/>
    <x v="171"/>
    <x v="0"/>
    <x v="1"/>
    <x v="0"/>
    <x v="0"/>
    <x v="6"/>
  </r>
  <r>
    <x v="100"/>
    <x v="6"/>
    <x v="1368"/>
    <x v="95"/>
    <x v="1297"/>
    <x v="6"/>
    <x v="0"/>
    <x v="761"/>
    <x v="448"/>
    <x v="1295"/>
    <x v="614"/>
    <x v="128"/>
    <x v="0"/>
    <x v="3"/>
    <x v="0"/>
    <x v="0"/>
    <x v="7"/>
  </r>
  <r>
    <x v="26"/>
    <x v="0"/>
    <x v="1369"/>
    <x v="95"/>
    <x v="1298"/>
    <x v="6"/>
    <x v="0"/>
    <x v="0"/>
    <x v="245"/>
    <x v="1296"/>
    <x v="308"/>
    <x v="87"/>
    <x v="0"/>
    <x v="3"/>
    <x v="0"/>
    <x v="0"/>
    <x v="0"/>
  </r>
  <r>
    <x v="127"/>
    <x v="6"/>
    <x v="1370"/>
    <x v="95"/>
    <x v="483"/>
    <x v="6"/>
    <x v="0"/>
    <x v="246"/>
    <x v="415"/>
    <x v="484"/>
    <x v="571"/>
    <x v="128"/>
    <x v="0"/>
    <x v="7"/>
    <x v="0"/>
    <x v="0"/>
    <x v="6"/>
  </r>
  <r>
    <x v="127"/>
    <x v="6"/>
    <x v="1371"/>
    <x v="95"/>
    <x v="56"/>
    <x v="6"/>
    <x v="0"/>
    <x v="762"/>
    <x v="415"/>
    <x v="56"/>
    <x v="571"/>
    <x v="128"/>
    <x v="0"/>
    <x v="7"/>
    <x v="0"/>
    <x v="0"/>
    <x v="6"/>
  </r>
  <r>
    <x v="60"/>
    <x v="6"/>
    <x v="1372"/>
    <x v="95"/>
    <x v="1299"/>
    <x v="6"/>
    <x v="0"/>
    <x v="763"/>
    <x v="434"/>
    <x v="1297"/>
    <x v="599"/>
    <x v="164"/>
    <x v="0"/>
    <x v="8"/>
    <x v="0"/>
    <x v="0"/>
    <x v="6"/>
  </r>
  <r>
    <x v="61"/>
    <x v="6"/>
    <x v="1373"/>
    <x v="95"/>
    <x v="1300"/>
    <x v="6"/>
    <x v="0"/>
    <x v="0"/>
    <x v="459"/>
    <x v="1298"/>
    <x v="632"/>
    <x v="2"/>
    <x v="0"/>
    <x v="8"/>
    <x v="0"/>
    <x v="0"/>
    <x v="0"/>
  </r>
  <r>
    <x v="29"/>
    <x v="0"/>
    <x v="1374"/>
    <x v="95"/>
    <x v="1301"/>
    <x v="333"/>
    <x v="0"/>
    <x v="0"/>
    <x v="338"/>
    <x v="1299"/>
    <x v="453"/>
    <x v="159"/>
    <x v="0"/>
    <x v="7"/>
    <x v="0"/>
    <x v="0"/>
    <x v="0"/>
  </r>
  <r>
    <x v="88"/>
    <x v="0"/>
    <x v="1375"/>
    <x v="95"/>
    <x v="1302"/>
    <x v="334"/>
    <x v="0"/>
    <x v="0"/>
    <x v="449"/>
    <x v="1300"/>
    <x v="615"/>
    <x v="172"/>
    <x v="0"/>
    <x v="9"/>
    <x v="0"/>
    <x v="0"/>
    <x v="0"/>
  </r>
  <r>
    <x v="124"/>
    <x v="6"/>
    <x v="1376"/>
    <x v="95"/>
    <x v="1303"/>
    <x v="6"/>
    <x v="0"/>
    <x v="764"/>
    <x v="465"/>
    <x v="1301"/>
    <x v="642"/>
    <x v="134"/>
    <x v="0"/>
    <x v="6"/>
    <x v="1"/>
    <x v="0"/>
    <x v="0"/>
  </r>
  <r>
    <x v="74"/>
    <x v="9"/>
    <x v="1377"/>
    <x v="95"/>
    <x v="1304"/>
    <x v="6"/>
    <x v="0"/>
    <x v="765"/>
    <x v="437"/>
    <x v="1302"/>
    <x v="602"/>
    <x v="11"/>
    <x v="0"/>
    <x v="3"/>
    <x v="0"/>
    <x v="0"/>
    <x v="2"/>
  </r>
  <r>
    <x v="44"/>
    <x v="2"/>
    <x v="1378"/>
    <x v="95"/>
    <x v="1305"/>
    <x v="6"/>
    <x v="0"/>
    <x v="766"/>
    <x v="348"/>
    <x v="1303"/>
    <x v="465"/>
    <x v="88"/>
    <x v="0"/>
    <x v="8"/>
    <x v="0"/>
    <x v="0"/>
    <x v="4"/>
  </r>
  <r>
    <x v="3"/>
    <x v="0"/>
    <x v="1379"/>
    <x v="95"/>
    <x v="1306"/>
    <x v="6"/>
    <x v="0"/>
    <x v="0"/>
    <x v="371"/>
    <x v="1304"/>
    <x v="495"/>
    <x v="123"/>
    <x v="0"/>
    <x v="7"/>
    <x v="0"/>
    <x v="0"/>
    <x v="0"/>
  </r>
  <r>
    <x v="140"/>
    <x v="6"/>
    <x v="1380"/>
    <x v="196"/>
    <x v="1307"/>
    <x v="6"/>
    <x v="0"/>
    <x v="767"/>
    <x v="375"/>
    <x v="1305"/>
    <x v="643"/>
    <x v="171"/>
    <x v="0"/>
    <x v="1"/>
    <x v="0"/>
    <x v="0"/>
    <x v="6"/>
  </r>
  <r>
    <x v="83"/>
    <x v="2"/>
    <x v="1381"/>
    <x v="95"/>
    <x v="1308"/>
    <x v="6"/>
    <x v="0"/>
    <x v="768"/>
    <x v="466"/>
    <x v="1306"/>
    <x v="644"/>
    <x v="139"/>
    <x v="0"/>
    <x v="3"/>
    <x v="0"/>
    <x v="0"/>
    <x v="4"/>
  </r>
  <r>
    <x v="89"/>
    <x v="2"/>
    <x v="1382"/>
    <x v="95"/>
    <x v="1309"/>
    <x v="6"/>
    <x v="0"/>
    <x v="769"/>
    <x v="467"/>
    <x v="1307"/>
    <x v="645"/>
    <x v="27"/>
    <x v="0"/>
    <x v="3"/>
    <x v="0"/>
    <x v="0"/>
    <x v="4"/>
  </r>
  <r>
    <x v="24"/>
    <x v="0"/>
    <x v="1383"/>
    <x v="95"/>
    <x v="1310"/>
    <x v="6"/>
    <x v="0"/>
    <x v="770"/>
    <x v="384"/>
    <x v="1308"/>
    <x v="516"/>
    <x v="132"/>
    <x v="0"/>
    <x v="3"/>
    <x v="0"/>
    <x v="0"/>
    <x v="2"/>
  </r>
  <r>
    <x v="85"/>
    <x v="4"/>
    <x v="1384"/>
    <x v="95"/>
    <x v="1311"/>
    <x v="6"/>
    <x v="0"/>
    <x v="771"/>
    <x v="241"/>
    <x v="1309"/>
    <x v="302"/>
    <x v="124"/>
    <x v="0"/>
    <x v="9"/>
    <x v="1"/>
    <x v="0"/>
    <x v="3"/>
  </r>
  <r>
    <x v="11"/>
    <x v="2"/>
    <x v="1385"/>
    <x v="95"/>
    <x v="1312"/>
    <x v="6"/>
    <x v="0"/>
    <x v="0"/>
    <x v="343"/>
    <x v="1310"/>
    <x v="459"/>
    <x v="161"/>
    <x v="0"/>
    <x v="3"/>
    <x v="0"/>
    <x v="0"/>
    <x v="0"/>
  </r>
  <r>
    <x v="125"/>
    <x v="7"/>
    <x v="1386"/>
    <x v="95"/>
    <x v="1313"/>
    <x v="6"/>
    <x v="0"/>
    <x v="772"/>
    <x v="445"/>
    <x v="1311"/>
    <x v="611"/>
    <x v="127"/>
    <x v="0"/>
    <x v="7"/>
    <x v="0"/>
    <x v="0"/>
    <x v="2"/>
  </r>
  <r>
    <x v="140"/>
    <x v="6"/>
    <x v="1387"/>
    <x v="197"/>
    <x v="1314"/>
    <x v="6"/>
    <x v="0"/>
    <x v="773"/>
    <x v="375"/>
    <x v="1312"/>
    <x v="646"/>
    <x v="188"/>
    <x v="0"/>
    <x v="1"/>
    <x v="0"/>
    <x v="0"/>
    <x v="6"/>
  </r>
  <r>
    <x v="91"/>
    <x v="0"/>
    <x v="1388"/>
    <x v="95"/>
    <x v="1315"/>
    <x v="6"/>
    <x v="0"/>
    <x v="0"/>
    <x v="385"/>
    <x v="1313"/>
    <x v="518"/>
    <x v="161"/>
    <x v="0"/>
    <x v="1"/>
    <x v="0"/>
    <x v="0"/>
    <x v="0"/>
  </r>
  <r>
    <x v="152"/>
    <x v="0"/>
    <x v="1389"/>
    <x v="95"/>
    <x v="1316"/>
    <x v="6"/>
    <x v="0"/>
    <x v="0"/>
    <x v="468"/>
    <x v="1314"/>
    <x v="647"/>
    <x v="78"/>
    <x v="0"/>
    <x v="10"/>
    <x v="0"/>
    <x v="0"/>
    <x v="0"/>
  </r>
  <r>
    <x v="146"/>
    <x v="12"/>
    <x v="1390"/>
    <x v="198"/>
    <x v="1317"/>
    <x v="335"/>
    <x v="185"/>
    <x v="0"/>
    <x v="469"/>
    <x v="1315"/>
    <x v="648"/>
    <x v="157"/>
    <x v="0"/>
    <x v="1"/>
    <x v="0"/>
    <x v="0"/>
    <x v="0"/>
  </r>
  <r>
    <x v="146"/>
    <x v="12"/>
    <x v="1391"/>
    <x v="198"/>
    <x v="12"/>
    <x v="6"/>
    <x v="0"/>
    <x v="0"/>
    <x v="470"/>
    <x v="130"/>
    <x v="81"/>
    <x v="157"/>
    <x v="0"/>
    <x v="1"/>
    <x v="0"/>
    <x v="0"/>
    <x v="0"/>
  </r>
  <r>
    <x v="69"/>
    <x v="6"/>
    <x v="1392"/>
    <x v="198"/>
    <x v="1318"/>
    <x v="6"/>
    <x v="0"/>
    <x v="774"/>
    <x v="464"/>
    <x v="1316"/>
    <x v="639"/>
    <x v="128"/>
    <x v="0"/>
    <x v="7"/>
    <x v="0"/>
    <x v="0"/>
    <x v="7"/>
  </r>
  <r>
    <x v="69"/>
    <x v="6"/>
    <x v="1393"/>
    <x v="198"/>
    <x v="1319"/>
    <x v="6"/>
    <x v="0"/>
    <x v="775"/>
    <x v="464"/>
    <x v="1317"/>
    <x v="639"/>
    <x v="128"/>
    <x v="0"/>
    <x v="7"/>
    <x v="0"/>
    <x v="0"/>
    <x v="7"/>
  </r>
  <r>
    <x v="127"/>
    <x v="6"/>
    <x v="1394"/>
    <x v="198"/>
    <x v="1320"/>
    <x v="6"/>
    <x v="0"/>
    <x v="776"/>
    <x v="415"/>
    <x v="1318"/>
    <x v="571"/>
    <x v="128"/>
    <x v="0"/>
    <x v="7"/>
    <x v="0"/>
    <x v="0"/>
    <x v="6"/>
  </r>
  <r>
    <x v="123"/>
    <x v="2"/>
    <x v="1395"/>
    <x v="198"/>
    <x v="1321"/>
    <x v="6"/>
    <x v="0"/>
    <x v="777"/>
    <x v="471"/>
    <x v="1319"/>
    <x v="649"/>
    <x v="127"/>
    <x v="0"/>
    <x v="7"/>
    <x v="0"/>
    <x v="0"/>
    <x v="9"/>
  </r>
  <r>
    <x v="151"/>
    <x v="3"/>
    <x v="1396"/>
    <x v="198"/>
    <x v="1322"/>
    <x v="138"/>
    <x v="186"/>
    <x v="778"/>
    <x v="472"/>
    <x v="1320"/>
    <x v="650"/>
    <x v="76"/>
    <x v="0"/>
    <x v="10"/>
    <x v="0"/>
    <x v="0"/>
    <x v="7"/>
  </r>
  <r>
    <x v="140"/>
    <x v="6"/>
    <x v="1397"/>
    <x v="197"/>
    <x v="1323"/>
    <x v="6"/>
    <x v="0"/>
    <x v="779"/>
    <x v="375"/>
    <x v="1321"/>
    <x v="651"/>
    <x v="188"/>
    <x v="0"/>
    <x v="1"/>
    <x v="0"/>
    <x v="0"/>
    <x v="6"/>
  </r>
  <r>
    <x v="39"/>
    <x v="0"/>
    <x v="1398"/>
    <x v="198"/>
    <x v="1324"/>
    <x v="336"/>
    <x v="0"/>
    <x v="0"/>
    <x v="247"/>
    <x v="1322"/>
    <x v="310"/>
    <x v="125"/>
    <x v="0"/>
    <x v="3"/>
    <x v="0"/>
    <x v="0"/>
    <x v="0"/>
  </r>
  <r>
    <x v="46"/>
    <x v="4"/>
    <x v="1399"/>
    <x v="198"/>
    <x v="1325"/>
    <x v="6"/>
    <x v="0"/>
    <x v="780"/>
    <x v="444"/>
    <x v="1323"/>
    <x v="610"/>
    <x v="77"/>
    <x v="0"/>
    <x v="3"/>
    <x v="1"/>
    <x v="0"/>
    <x v="3"/>
  </r>
  <r>
    <x v="57"/>
    <x v="6"/>
    <x v="1400"/>
    <x v="134"/>
    <x v="1326"/>
    <x v="6"/>
    <x v="0"/>
    <x v="781"/>
    <x v="74"/>
    <x v="1324"/>
    <x v="652"/>
    <x v="129"/>
    <x v="0"/>
    <x v="1"/>
    <x v="0"/>
    <x v="0"/>
    <x v="7"/>
  </r>
  <r>
    <x v="140"/>
    <x v="6"/>
    <x v="1401"/>
    <x v="197"/>
    <x v="1327"/>
    <x v="6"/>
    <x v="0"/>
    <x v="782"/>
    <x v="375"/>
    <x v="1325"/>
    <x v="653"/>
    <x v="188"/>
    <x v="0"/>
    <x v="1"/>
    <x v="0"/>
    <x v="0"/>
    <x v="6"/>
  </r>
  <r>
    <x v="140"/>
    <x v="6"/>
    <x v="1402"/>
    <x v="199"/>
    <x v="1328"/>
    <x v="6"/>
    <x v="0"/>
    <x v="783"/>
    <x v="375"/>
    <x v="1326"/>
    <x v="654"/>
    <x v="189"/>
    <x v="0"/>
    <x v="1"/>
    <x v="0"/>
    <x v="0"/>
    <x v="6"/>
  </r>
  <r>
    <x v="40"/>
    <x v="2"/>
    <x v="1403"/>
    <x v="134"/>
    <x v="1329"/>
    <x v="6"/>
    <x v="0"/>
    <x v="784"/>
    <x v="473"/>
    <x v="1327"/>
    <x v="655"/>
    <x v="172"/>
    <x v="0"/>
    <x v="8"/>
    <x v="0"/>
    <x v="0"/>
    <x v="1"/>
  </r>
  <r>
    <x v="127"/>
    <x v="6"/>
    <x v="1404"/>
    <x v="134"/>
    <x v="1330"/>
    <x v="6"/>
    <x v="0"/>
    <x v="785"/>
    <x v="415"/>
    <x v="1328"/>
    <x v="571"/>
    <x v="128"/>
    <x v="0"/>
    <x v="7"/>
    <x v="0"/>
    <x v="0"/>
    <x v="6"/>
  </r>
  <r>
    <x v="127"/>
    <x v="6"/>
    <x v="1405"/>
    <x v="134"/>
    <x v="1107"/>
    <x v="6"/>
    <x v="0"/>
    <x v="630"/>
    <x v="415"/>
    <x v="1106"/>
    <x v="571"/>
    <x v="128"/>
    <x v="0"/>
    <x v="7"/>
    <x v="0"/>
    <x v="0"/>
    <x v="6"/>
  </r>
  <r>
    <x v="127"/>
    <x v="6"/>
    <x v="1406"/>
    <x v="134"/>
    <x v="1331"/>
    <x v="6"/>
    <x v="0"/>
    <x v="786"/>
    <x v="415"/>
    <x v="1329"/>
    <x v="571"/>
    <x v="128"/>
    <x v="0"/>
    <x v="7"/>
    <x v="0"/>
    <x v="0"/>
    <x v="6"/>
  </r>
  <r>
    <x v="127"/>
    <x v="6"/>
    <x v="1407"/>
    <x v="134"/>
    <x v="483"/>
    <x v="6"/>
    <x v="0"/>
    <x v="246"/>
    <x v="415"/>
    <x v="484"/>
    <x v="571"/>
    <x v="128"/>
    <x v="0"/>
    <x v="7"/>
    <x v="0"/>
    <x v="0"/>
    <x v="6"/>
  </r>
  <r>
    <x v="127"/>
    <x v="6"/>
    <x v="1408"/>
    <x v="134"/>
    <x v="888"/>
    <x v="6"/>
    <x v="0"/>
    <x v="787"/>
    <x v="415"/>
    <x v="887"/>
    <x v="571"/>
    <x v="128"/>
    <x v="0"/>
    <x v="7"/>
    <x v="0"/>
    <x v="0"/>
    <x v="6"/>
  </r>
  <r>
    <x v="34"/>
    <x v="0"/>
    <x v="1409"/>
    <x v="134"/>
    <x v="837"/>
    <x v="6"/>
    <x v="187"/>
    <x v="0"/>
    <x v="474"/>
    <x v="836"/>
    <x v="656"/>
    <x v="69"/>
    <x v="0"/>
    <x v="10"/>
    <x v="0"/>
    <x v="0"/>
    <x v="0"/>
  </r>
  <r>
    <x v="34"/>
    <x v="0"/>
    <x v="1410"/>
    <x v="134"/>
    <x v="1332"/>
    <x v="337"/>
    <x v="188"/>
    <x v="0"/>
    <x v="474"/>
    <x v="1330"/>
    <x v="656"/>
    <x v="69"/>
    <x v="0"/>
    <x v="10"/>
    <x v="0"/>
    <x v="0"/>
    <x v="0"/>
  </r>
  <r>
    <x v="60"/>
    <x v="6"/>
    <x v="1411"/>
    <x v="134"/>
    <x v="1333"/>
    <x v="6"/>
    <x v="0"/>
    <x v="788"/>
    <x v="434"/>
    <x v="1331"/>
    <x v="599"/>
    <x v="164"/>
    <x v="0"/>
    <x v="8"/>
    <x v="0"/>
    <x v="0"/>
    <x v="6"/>
  </r>
  <r>
    <x v="41"/>
    <x v="2"/>
    <x v="1412"/>
    <x v="134"/>
    <x v="1334"/>
    <x v="6"/>
    <x v="0"/>
    <x v="0"/>
    <x v="419"/>
    <x v="1332"/>
    <x v="576"/>
    <x v="160"/>
    <x v="0"/>
    <x v="3"/>
    <x v="0"/>
    <x v="0"/>
    <x v="0"/>
  </r>
  <r>
    <x v="41"/>
    <x v="2"/>
    <x v="1413"/>
    <x v="134"/>
    <x v="1335"/>
    <x v="6"/>
    <x v="0"/>
    <x v="0"/>
    <x v="419"/>
    <x v="1333"/>
    <x v="576"/>
    <x v="160"/>
    <x v="0"/>
    <x v="3"/>
    <x v="0"/>
    <x v="0"/>
    <x v="0"/>
  </r>
  <r>
    <x v="41"/>
    <x v="2"/>
    <x v="1414"/>
    <x v="134"/>
    <x v="323"/>
    <x v="6"/>
    <x v="0"/>
    <x v="0"/>
    <x v="419"/>
    <x v="324"/>
    <x v="576"/>
    <x v="160"/>
    <x v="0"/>
    <x v="3"/>
    <x v="0"/>
    <x v="0"/>
    <x v="0"/>
  </r>
  <r>
    <x v="61"/>
    <x v="6"/>
    <x v="1415"/>
    <x v="134"/>
    <x v="1336"/>
    <x v="6"/>
    <x v="0"/>
    <x v="0"/>
    <x v="459"/>
    <x v="1334"/>
    <x v="632"/>
    <x v="2"/>
    <x v="0"/>
    <x v="8"/>
    <x v="0"/>
    <x v="0"/>
    <x v="0"/>
  </r>
  <r>
    <x v="29"/>
    <x v="0"/>
    <x v="1416"/>
    <x v="134"/>
    <x v="1337"/>
    <x v="6"/>
    <x v="0"/>
    <x v="0"/>
    <x v="338"/>
    <x v="1335"/>
    <x v="453"/>
    <x v="159"/>
    <x v="0"/>
    <x v="7"/>
    <x v="0"/>
    <x v="0"/>
    <x v="0"/>
  </r>
  <r>
    <x v="88"/>
    <x v="0"/>
    <x v="1417"/>
    <x v="134"/>
    <x v="1338"/>
    <x v="338"/>
    <x v="0"/>
    <x v="0"/>
    <x v="449"/>
    <x v="1336"/>
    <x v="615"/>
    <x v="172"/>
    <x v="0"/>
    <x v="9"/>
    <x v="0"/>
    <x v="0"/>
    <x v="0"/>
  </r>
  <r>
    <x v="77"/>
    <x v="3"/>
    <x v="1418"/>
    <x v="134"/>
    <x v="1339"/>
    <x v="339"/>
    <x v="189"/>
    <x v="789"/>
    <x v="475"/>
    <x v="1337"/>
    <x v="657"/>
    <x v="152"/>
    <x v="0"/>
    <x v="7"/>
    <x v="0"/>
    <x v="0"/>
    <x v="7"/>
  </r>
  <r>
    <x v="110"/>
    <x v="2"/>
    <x v="1419"/>
    <x v="134"/>
    <x v="1340"/>
    <x v="6"/>
    <x v="0"/>
    <x v="790"/>
    <x v="456"/>
    <x v="1338"/>
    <x v="627"/>
    <x v="156"/>
    <x v="0"/>
    <x v="3"/>
    <x v="0"/>
    <x v="0"/>
    <x v="1"/>
  </r>
  <r>
    <x v="63"/>
    <x v="6"/>
    <x v="1420"/>
    <x v="134"/>
    <x v="1341"/>
    <x v="6"/>
    <x v="0"/>
    <x v="0"/>
    <x v="435"/>
    <x v="1339"/>
    <x v="600"/>
    <x v="163"/>
    <x v="0"/>
    <x v="8"/>
    <x v="0"/>
    <x v="0"/>
    <x v="0"/>
  </r>
  <r>
    <x v="129"/>
    <x v="12"/>
    <x v="1421"/>
    <x v="134"/>
    <x v="1342"/>
    <x v="340"/>
    <x v="190"/>
    <x v="0"/>
    <x v="476"/>
    <x v="1340"/>
    <x v="658"/>
    <x v="167"/>
    <x v="0"/>
    <x v="1"/>
    <x v="0"/>
    <x v="0"/>
    <x v="0"/>
  </r>
  <r>
    <x v="140"/>
    <x v="6"/>
    <x v="1422"/>
    <x v="155"/>
    <x v="1343"/>
    <x v="6"/>
    <x v="0"/>
    <x v="791"/>
    <x v="375"/>
    <x v="1341"/>
    <x v="659"/>
    <x v="164"/>
    <x v="0"/>
    <x v="1"/>
    <x v="0"/>
    <x v="0"/>
    <x v="6"/>
  </r>
  <r>
    <x v="140"/>
    <x v="6"/>
    <x v="1423"/>
    <x v="200"/>
    <x v="1344"/>
    <x v="6"/>
    <x v="0"/>
    <x v="792"/>
    <x v="375"/>
    <x v="1342"/>
    <x v="660"/>
    <x v="190"/>
    <x v="0"/>
    <x v="1"/>
    <x v="0"/>
    <x v="0"/>
    <x v="6"/>
  </r>
  <r>
    <x v="140"/>
    <x v="6"/>
    <x v="1424"/>
    <x v="200"/>
    <x v="323"/>
    <x v="6"/>
    <x v="0"/>
    <x v="144"/>
    <x v="375"/>
    <x v="324"/>
    <x v="189"/>
    <x v="190"/>
    <x v="0"/>
    <x v="1"/>
    <x v="0"/>
    <x v="0"/>
    <x v="6"/>
  </r>
  <r>
    <x v="46"/>
    <x v="4"/>
    <x v="1425"/>
    <x v="134"/>
    <x v="1345"/>
    <x v="6"/>
    <x v="0"/>
    <x v="793"/>
    <x v="444"/>
    <x v="1343"/>
    <x v="610"/>
    <x v="77"/>
    <x v="0"/>
    <x v="3"/>
    <x v="1"/>
    <x v="0"/>
    <x v="3"/>
  </r>
  <r>
    <x v="46"/>
    <x v="4"/>
    <x v="1426"/>
    <x v="134"/>
    <x v="1346"/>
    <x v="6"/>
    <x v="0"/>
    <x v="794"/>
    <x v="444"/>
    <x v="1344"/>
    <x v="610"/>
    <x v="77"/>
    <x v="0"/>
    <x v="3"/>
    <x v="1"/>
    <x v="0"/>
    <x v="3"/>
  </r>
  <r>
    <x v="46"/>
    <x v="7"/>
    <x v="1427"/>
    <x v="134"/>
    <x v="1347"/>
    <x v="6"/>
    <x v="0"/>
    <x v="795"/>
    <x v="444"/>
    <x v="1345"/>
    <x v="610"/>
    <x v="114"/>
    <x v="0"/>
    <x v="3"/>
    <x v="1"/>
    <x v="0"/>
    <x v="3"/>
  </r>
  <r>
    <x v="50"/>
    <x v="0"/>
    <x v="1428"/>
    <x v="134"/>
    <x v="1348"/>
    <x v="6"/>
    <x v="0"/>
    <x v="0"/>
    <x v="477"/>
    <x v="1346"/>
    <x v="661"/>
    <x v="74"/>
    <x v="0"/>
    <x v="6"/>
    <x v="0"/>
    <x v="0"/>
    <x v="0"/>
  </r>
  <r>
    <x v="67"/>
    <x v="8"/>
    <x v="1429"/>
    <x v="134"/>
    <x v="1349"/>
    <x v="6"/>
    <x v="0"/>
    <x v="0"/>
    <x v="478"/>
    <x v="1347"/>
    <x v="662"/>
    <x v="129"/>
    <x v="0"/>
    <x v="6"/>
    <x v="1"/>
    <x v="0"/>
    <x v="0"/>
  </r>
  <r>
    <x v="67"/>
    <x v="8"/>
    <x v="1430"/>
    <x v="134"/>
    <x v="1350"/>
    <x v="6"/>
    <x v="0"/>
    <x v="0"/>
    <x v="479"/>
    <x v="1348"/>
    <x v="663"/>
    <x v="129"/>
    <x v="0"/>
    <x v="6"/>
    <x v="1"/>
    <x v="0"/>
    <x v="0"/>
  </r>
  <r>
    <x v="122"/>
    <x v="6"/>
    <x v="1431"/>
    <x v="134"/>
    <x v="1351"/>
    <x v="6"/>
    <x v="0"/>
    <x v="0"/>
    <x v="354"/>
    <x v="1349"/>
    <x v="473"/>
    <x v="156"/>
    <x v="0"/>
    <x v="3"/>
    <x v="0"/>
    <x v="0"/>
    <x v="0"/>
  </r>
  <r>
    <x v="153"/>
    <x v="5"/>
    <x v="1432"/>
    <x v="175"/>
    <x v="1352"/>
    <x v="341"/>
    <x v="191"/>
    <x v="0"/>
    <x v="480"/>
    <x v="1350"/>
    <x v="664"/>
    <x v="151"/>
    <x v="0"/>
    <x v="1"/>
    <x v="0"/>
    <x v="0"/>
    <x v="0"/>
  </r>
  <r>
    <x v="58"/>
    <x v="7"/>
    <x v="1433"/>
    <x v="175"/>
    <x v="1353"/>
    <x v="218"/>
    <x v="110"/>
    <x v="796"/>
    <x v="433"/>
    <x v="1351"/>
    <x v="598"/>
    <x v="100"/>
    <x v="0"/>
    <x v="7"/>
    <x v="0"/>
    <x v="0"/>
    <x v="2"/>
  </r>
  <r>
    <x v="69"/>
    <x v="6"/>
    <x v="1434"/>
    <x v="175"/>
    <x v="1354"/>
    <x v="6"/>
    <x v="0"/>
    <x v="797"/>
    <x v="464"/>
    <x v="1352"/>
    <x v="639"/>
    <x v="128"/>
    <x v="0"/>
    <x v="7"/>
    <x v="0"/>
    <x v="0"/>
    <x v="7"/>
  </r>
  <r>
    <x v="69"/>
    <x v="6"/>
    <x v="1435"/>
    <x v="175"/>
    <x v="1355"/>
    <x v="6"/>
    <x v="0"/>
    <x v="798"/>
    <x v="464"/>
    <x v="1353"/>
    <x v="639"/>
    <x v="128"/>
    <x v="0"/>
    <x v="7"/>
    <x v="0"/>
    <x v="0"/>
    <x v="7"/>
  </r>
  <r>
    <x v="140"/>
    <x v="6"/>
    <x v="1436"/>
    <x v="201"/>
    <x v="1356"/>
    <x v="6"/>
    <x v="0"/>
    <x v="799"/>
    <x v="375"/>
    <x v="1354"/>
    <x v="665"/>
    <x v="124"/>
    <x v="0"/>
    <x v="1"/>
    <x v="0"/>
    <x v="0"/>
    <x v="6"/>
  </r>
  <r>
    <x v="140"/>
    <x v="6"/>
    <x v="1437"/>
    <x v="201"/>
    <x v="1357"/>
    <x v="6"/>
    <x v="0"/>
    <x v="800"/>
    <x v="375"/>
    <x v="1355"/>
    <x v="666"/>
    <x v="124"/>
    <x v="0"/>
    <x v="1"/>
    <x v="0"/>
    <x v="0"/>
    <x v="6"/>
  </r>
  <r>
    <x v="127"/>
    <x v="6"/>
    <x v="1438"/>
    <x v="175"/>
    <x v="1358"/>
    <x v="6"/>
    <x v="0"/>
    <x v="801"/>
    <x v="415"/>
    <x v="1356"/>
    <x v="571"/>
    <x v="128"/>
    <x v="0"/>
    <x v="7"/>
    <x v="0"/>
    <x v="0"/>
    <x v="6"/>
  </r>
  <r>
    <x v="95"/>
    <x v="4"/>
    <x v="1439"/>
    <x v="175"/>
    <x v="1359"/>
    <x v="6"/>
    <x v="0"/>
    <x v="802"/>
    <x v="458"/>
    <x v="1357"/>
    <x v="631"/>
    <x v="125"/>
    <x v="0"/>
    <x v="3"/>
    <x v="1"/>
    <x v="0"/>
    <x v="11"/>
  </r>
  <r>
    <x v="95"/>
    <x v="4"/>
    <x v="1440"/>
    <x v="175"/>
    <x v="1360"/>
    <x v="6"/>
    <x v="0"/>
    <x v="803"/>
    <x v="458"/>
    <x v="1358"/>
    <x v="631"/>
    <x v="125"/>
    <x v="0"/>
    <x v="3"/>
    <x v="1"/>
    <x v="0"/>
    <x v="11"/>
  </r>
  <r>
    <x v="86"/>
    <x v="6"/>
    <x v="1441"/>
    <x v="175"/>
    <x v="1361"/>
    <x v="6"/>
    <x v="0"/>
    <x v="804"/>
    <x v="481"/>
    <x v="1359"/>
    <x v="667"/>
    <x v="191"/>
    <x v="0"/>
    <x v="9"/>
    <x v="0"/>
    <x v="0"/>
    <x v="8"/>
  </r>
  <r>
    <x v="124"/>
    <x v="6"/>
    <x v="1442"/>
    <x v="175"/>
    <x v="1362"/>
    <x v="6"/>
    <x v="0"/>
    <x v="805"/>
    <x v="465"/>
    <x v="1360"/>
    <x v="642"/>
    <x v="134"/>
    <x v="0"/>
    <x v="6"/>
    <x v="1"/>
    <x v="0"/>
    <x v="0"/>
  </r>
  <r>
    <x v="8"/>
    <x v="2"/>
    <x v="1443"/>
    <x v="175"/>
    <x v="1363"/>
    <x v="342"/>
    <x v="192"/>
    <x v="0"/>
    <x v="482"/>
    <x v="1361"/>
    <x v="668"/>
    <x v="27"/>
    <x v="0"/>
    <x v="3"/>
    <x v="0"/>
    <x v="0"/>
    <x v="0"/>
  </r>
  <r>
    <x v="8"/>
    <x v="2"/>
    <x v="1444"/>
    <x v="175"/>
    <x v="1364"/>
    <x v="6"/>
    <x v="0"/>
    <x v="0"/>
    <x v="482"/>
    <x v="1362"/>
    <x v="668"/>
    <x v="27"/>
    <x v="0"/>
    <x v="3"/>
    <x v="0"/>
    <x v="0"/>
    <x v="0"/>
  </r>
  <r>
    <x v="74"/>
    <x v="9"/>
    <x v="1445"/>
    <x v="175"/>
    <x v="1365"/>
    <x v="6"/>
    <x v="0"/>
    <x v="806"/>
    <x v="437"/>
    <x v="1363"/>
    <x v="602"/>
    <x v="11"/>
    <x v="0"/>
    <x v="3"/>
    <x v="0"/>
    <x v="0"/>
    <x v="2"/>
  </r>
  <r>
    <x v="148"/>
    <x v="9"/>
    <x v="1446"/>
    <x v="175"/>
    <x v="163"/>
    <x v="6"/>
    <x v="0"/>
    <x v="52"/>
    <x v="483"/>
    <x v="164"/>
    <x v="669"/>
    <x v="77"/>
    <x v="0"/>
    <x v="7"/>
    <x v="1"/>
    <x v="0"/>
    <x v="3"/>
  </r>
  <r>
    <x v="140"/>
    <x v="6"/>
    <x v="1447"/>
    <x v="202"/>
    <x v="1366"/>
    <x v="6"/>
    <x v="0"/>
    <x v="807"/>
    <x v="375"/>
    <x v="1364"/>
    <x v="670"/>
    <x v="192"/>
    <x v="0"/>
    <x v="1"/>
    <x v="0"/>
    <x v="0"/>
    <x v="6"/>
  </r>
  <r>
    <x v="140"/>
    <x v="6"/>
    <x v="1448"/>
    <x v="202"/>
    <x v="12"/>
    <x v="6"/>
    <x v="0"/>
    <x v="31"/>
    <x v="375"/>
    <x v="130"/>
    <x v="81"/>
    <x v="192"/>
    <x v="0"/>
    <x v="1"/>
    <x v="0"/>
    <x v="13"/>
    <x v="6"/>
  </r>
  <r>
    <x v="11"/>
    <x v="2"/>
    <x v="1449"/>
    <x v="175"/>
    <x v="1182"/>
    <x v="6"/>
    <x v="0"/>
    <x v="0"/>
    <x v="166"/>
    <x v="1181"/>
    <x v="194"/>
    <x v="77"/>
    <x v="0"/>
    <x v="6"/>
    <x v="0"/>
    <x v="0"/>
    <x v="0"/>
  </r>
  <r>
    <x v="90"/>
    <x v="2"/>
    <x v="1450"/>
    <x v="175"/>
    <x v="1367"/>
    <x v="343"/>
    <x v="193"/>
    <x v="808"/>
    <x v="436"/>
    <x v="1365"/>
    <x v="601"/>
    <x v="171"/>
    <x v="0"/>
    <x v="3"/>
    <x v="0"/>
    <x v="0"/>
    <x v="1"/>
  </r>
  <r>
    <x v="90"/>
    <x v="2"/>
    <x v="1451"/>
    <x v="175"/>
    <x v="1368"/>
    <x v="6"/>
    <x v="0"/>
    <x v="809"/>
    <x v="436"/>
    <x v="1366"/>
    <x v="601"/>
    <x v="171"/>
    <x v="0"/>
    <x v="3"/>
    <x v="0"/>
    <x v="0"/>
    <x v="1"/>
  </r>
  <r>
    <x v="48"/>
    <x v="6"/>
    <x v="1452"/>
    <x v="175"/>
    <x v="1369"/>
    <x v="344"/>
    <x v="0"/>
    <x v="0"/>
    <x v="454"/>
    <x v="1367"/>
    <x v="622"/>
    <x v="186"/>
    <x v="0"/>
    <x v="8"/>
    <x v="0"/>
    <x v="0"/>
    <x v="0"/>
  </r>
  <r>
    <x v="69"/>
    <x v="6"/>
    <x v="1453"/>
    <x v="136"/>
    <x v="1370"/>
    <x v="6"/>
    <x v="0"/>
    <x v="810"/>
    <x v="464"/>
    <x v="1368"/>
    <x v="639"/>
    <x v="128"/>
    <x v="0"/>
    <x v="7"/>
    <x v="0"/>
    <x v="0"/>
    <x v="7"/>
  </r>
  <r>
    <x v="140"/>
    <x v="6"/>
    <x v="1454"/>
    <x v="160"/>
    <x v="1371"/>
    <x v="6"/>
    <x v="0"/>
    <x v="811"/>
    <x v="375"/>
    <x v="1369"/>
    <x v="671"/>
    <x v="168"/>
    <x v="0"/>
    <x v="1"/>
    <x v="0"/>
    <x v="0"/>
    <x v="6"/>
  </r>
  <r>
    <x v="61"/>
    <x v="6"/>
    <x v="1415"/>
    <x v="136"/>
    <x v="1372"/>
    <x v="6"/>
    <x v="0"/>
    <x v="0"/>
    <x v="459"/>
    <x v="1370"/>
    <x v="632"/>
    <x v="2"/>
    <x v="0"/>
    <x v="8"/>
    <x v="0"/>
    <x v="0"/>
    <x v="0"/>
  </r>
  <r>
    <x v="6"/>
    <x v="0"/>
    <x v="1455"/>
    <x v="136"/>
    <x v="1373"/>
    <x v="325"/>
    <x v="180"/>
    <x v="0"/>
    <x v="227"/>
    <x v="1371"/>
    <x v="286"/>
    <x v="67"/>
    <x v="0"/>
    <x v="3"/>
    <x v="0"/>
    <x v="0"/>
    <x v="0"/>
  </r>
  <r>
    <x v="68"/>
    <x v="9"/>
    <x v="1456"/>
    <x v="203"/>
    <x v="1374"/>
    <x v="6"/>
    <x v="0"/>
    <x v="812"/>
    <x v="484"/>
    <x v="1372"/>
    <x v="672"/>
    <x v="88"/>
    <x v="0"/>
    <x v="8"/>
    <x v="0"/>
    <x v="0"/>
    <x v="2"/>
  </r>
  <r>
    <x v="127"/>
    <x v="6"/>
    <x v="1457"/>
    <x v="203"/>
    <x v="1095"/>
    <x v="6"/>
    <x v="0"/>
    <x v="620"/>
    <x v="415"/>
    <x v="1094"/>
    <x v="571"/>
    <x v="128"/>
    <x v="0"/>
    <x v="7"/>
    <x v="0"/>
    <x v="0"/>
    <x v="6"/>
  </r>
  <r>
    <x v="127"/>
    <x v="6"/>
    <x v="1458"/>
    <x v="203"/>
    <x v="429"/>
    <x v="6"/>
    <x v="0"/>
    <x v="813"/>
    <x v="415"/>
    <x v="430"/>
    <x v="571"/>
    <x v="128"/>
    <x v="0"/>
    <x v="7"/>
    <x v="0"/>
    <x v="0"/>
    <x v="6"/>
  </r>
  <r>
    <x v="69"/>
    <x v="6"/>
    <x v="1459"/>
    <x v="204"/>
    <x v="1195"/>
    <x v="6"/>
    <x v="0"/>
    <x v="691"/>
    <x v="464"/>
    <x v="1194"/>
    <x v="639"/>
    <x v="128"/>
    <x v="0"/>
    <x v="7"/>
    <x v="0"/>
    <x v="0"/>
    <x v="7"/>
  </r>
  <r>
    <x v="69"/>
    <x v="6"/>
    <x v="1460"/>
    <x v="204"/>
    <x v="1375"/>
    <x v="6"/>
    <x v="0"/>
    <x v="814"/>
    <x v="464"/>
    <x v="1373"/>
    <x v="639"/>
    <x v="128"/>
    <x v="0"/>
    <x v="7"/>
    <x v="0"/>
    <x v="0"/>
    <x v="7"/>
  </r>
  <r>
    <x v="69"/>
    <x v="6"/>
    <x v="1461"/>
    <x v="204"/>
    <x v="1376"/>
    <x v="6"/>
    <x v="0"/>
    <x v="815"/>
    <x v="485"/>
    <x v="1374"/>
    <x v="673"/>
    <x v="123"/>
    <x v="0"/>
    <x v="7"/>
    <x v="0"/>
    <x v="0"/>
    <x v="7"/>
  </r>
  <r>
    <x v="127"/>
    <x v="6"/>
    <x v="1462"/>
    <x v="204"/>
    <x v="1377"/>
    <x v="6"/>
    <x v="0"/>
    <x v="816"/>
    <x v="486"/>
    <x v="1375"/>
    <x v="674"/>
    <x v="174"/>
    <x v="0"/>
    <x v="7"/>
    <x v="0"/>
    <x v="0"/>
    <x v="6"/>
  </r>
  <r>
    <x v="142"/>
    <x v="2"/>
    <x v="1463"/>
    <x v="204"/>
    <x v="1378"/>
    <x v="6"/>
    <x v="0"/>
    <x v="817"/>
    <x v="487"/>
    <x v="1376"/>
    <x v="675"/>
    <x v="139"/>
    <x v="0"/>
    <x v="3"/>
    <x v="0"/>
    <x v="0"/>
    <x v="1"/>
  </r>
  <r>
    <x v="142"/>
    <x v="2"/>
    <x v="1464"/>
    <x v="204"/>
    <x v="1379"/>
    <x v="6"/>
    <x v="0"/>
    <x v="818"/>
    <x v="487"/>
    <x v="1377"/>
    <x v="675"/>
    <x v="139"/>
    <x v="0"/>
    <x v="3"/>
    <x v="0"/>
    <x v="0"/>
    <x v="1"/>
  </r>
  <r>
    <x v="7"/>
    <x v="0"/>
    <x v="1465"/>
    <x v="204"/>
    <x v="1380"/>
    <x v="345"/>
    <x v="194"/>
    <x v="0"/>
    <x v="442"/>
    <x v="1378"/>
    <x v="608"/>
    <x v="159"/>
    <x v="0"/>
    <x v="7"/>
    <x v="0"/>
    <x v="0"/>
    <x v="0"/>
  </r>
  <r>
    <x v="7"/>
    <x v="0"/>
    <x v="1466"/>
    <x v="204"/>
    <x v="1289"/>
    <x v="6"/>
    <x v="0"/>
    <x v="0"/>
    <x v="442"/>
    <x v="1287"/>
    <x v="608"/>
    <x v="159"/>
    <x v="0"/>
    <x v="7"/>
    <x v="0"/>
    <x v="0"/>
    <x v="0"/>
  </r>
  <r>
    <x v="7"/>
    <x v="0"/>
    <x v="1467"/>
    <x v="204"/>
    <x v="1381"/>
    <x v="346"/>
    <x v="195"/>
    <x v="0"/>
    <x v="442"/>
    <x v="1379"/>
    <x v="608"/>
    <x v="159"/>
    <x v="0"/>
    <x v="7"/>
    <x v="0"/>
    <x v="0"/>
    <x v="0"/>
  </r>
  <r>
    <x v="7"/>
    <x v="0"/>
    <x v="1468"/>
    <x v="204"/>
    <x v="1289"/>
    <x v="6"/>
    <x v="0"/>
    <x v="0"/>
    <x v="442"/>
    <x v="1287"/>
    <x v="608"/>
    <x v="159"/>
    <x v="0"/>
    <x v="7"/>
    <x v="0"/>
    <x v="0"/>
    <x v="0"/>
  </r>
  <r>
    <x v="7"/>
    <x v="0"/>
    <x v="1469"/>
    <x v="204"/>
    <x v="1382"/>
    <x v="6"/>
    <x v="0"/>
    <x v="0"/>
    <x v="442"/>
    <x v="1380"/>
    <x v="608"/>
    <x v="159"/>
    <x v="0"/>
    <x v="7"/>
    <x v="0"/>
    <x v="0"/>
    <x v="0"/>
  </r>
  <r>
    <x v="125"/>
    <x v="7"/>
    <x v="1470"/>
    <x v="204"/>
    <x v="1383"/>
    <x v="6"/>
    <x v="0"/>
    <x v="819"/>
    <x v="445"/>
    <x v="1381"/>
    <x v="611"/>
    <x v="127"/>
    <x v="0"/>
    <x v="7"/>
    <x v="0"/>
    <x v="0"/>
    <x v="2"/>
  </r>
  <r>
    <x v="125"/>
    <x v="7"/>
    <x v="1471"/>
    <x v="204"/>
    <x v="1384"/>
    <x v="6"/>
    <x v="0"/>
    <x v="820"/>
    <x v="445"/>
    <x v="1382"/>
    <x v="611"/>
    <x v="127"/>
    <x v="0"/>
    <x v="7"/>
    <x v="0"/>
    <x v="0"/>
    <x v="2"/>
  </r>
  <r>
    <x v="122"/>
    <x v="6"/>
    <x v="1472"/>
    <x v="204"/>
    <x v="1385"/>
    <x v="6"/>
    <x v="0"/>
    <x v="0"/>
    <x v="354"/>
    <x v="1383"/>
    <x v="473"/>
    <x v="156"/>
    <x v="0"/>
    <x v="3"/>
    <x v="0"/>
    <x v="0"/>
    <x v="0"/>
  </r>
  <r>
    <x v="69"/>
    <x v="6"/>
    <x v="1473"/>
    <x v="205"/>
    <x v="1386"/>
    <x v="6"/>
    <x v="0"/>
    <x v="821"/>
    <x v="464"/>
    <x v="1384"/>
    <x v="639"/>
    <x v="128"/>
    <x v="0"/>
    <x v="7"/>
    <x v="0"/>
    <x v="0"/>
    <x v="7"/>
  </r>
  <r>
    <x v="100"/>
    <x v="6"/>
    <x v="1474"/>
    <x v="205"/>
    <x v="1387"/>
    <x v="6"/>
    <x v="0"/>
    <x v="822"/>
    <x v="448"/>
    <x v="1385"/>
    <x v="614"/>
    <x v="128"/>
    <x v="0"/>
    <x v="3"/>
    <x v="0"/>
    <x v="0"/>
    <x v="7"/>
  </r>
  <r>
    <x v="60"/>
    <x v="6"/>
    <x v="1475"/>
    <x v="205"/>
    <x v="1388"/>
    <x v="6"/>
    <x v="0"/>
    <x v="823"/>
    <x v="434"/>
    <x v="1386"/>
    <x v="599"/>
    <x v="164"/>
    <x v="0"/>
    <x v="8"/>
    <x v="0"/>
    <x v="0"/>
    <x v="6"/>
  </r>
  <r>
    <x v="63"/>
    <x v="6"/>
    <x v="1476"/>
    <x v="205"/>
    <x v="1389"/>
    <x v="6"/>
    <x v="0"/>
    <x v="0"/>
    <x v="435"/>
    <x v="1387"/>
    <x v="600"/>
    <x v="163"/>
    <x v="0"/>
    <x v="8"/>
    <x v="0"/>
    <x v="0"/>
    <x v="0"/>
  </r>
  <r>
    <x v="128"/>
    <x v="6"/>
    <x v="1477"/>
    <x v="205"/>
    <x v="1390"/>
    <x v="6"/>
    <x v="0"/>
    <x v="0"/>
    <x v="287"/>
    <x v="1113"/>
    <x v="464"/>
    <x v="177"/>
    <x v="0"/>
    <x v="1"/>
    <x v="0"/>
    <x v="0"/>
    <x v="0"/>
  </r>
  <r>
    <x v="74"/>
    <x v="9"/>
    <x v="1478"/>
    <x v="205"/>
    <x v="1391"/>
    <x v="6"/>
    <x v="0"/>
    <x v="824"/>
    <x v="437"/>
    <x v="1388"/>
    <x v="602"/>
    <x v="11"/>
    <x v="0"/>
    <x v="3"/>
    <x v="0"/>
    <x v="0"/>
    <x v="2"/>
  </r>
  <r>
    <x v="3"/>
    <x v="0"/>
    <x v="1479"/>
    <x v="205"/>
    <x v="1392"/>
    <x v="6"/>
    <x v="0"/>
    <x v="0"/>
    <x v="371"/>
    <x v="1389"/>
    <x v="495"/>
    <x v="123"/>
    <x v="0"/>
    <x v="7"/>
    <x v="0"/>
    <x v="0"/>
    <x v="0"/>
  </r>
  <r>
    <x v="148"/>
    <x v="9"/>
    <x v="1480"/>
    <x v="205"/>
    <x v="1393"/>
    <x v="6"/>
    <x v="0"/>
    <x v="825"/>
    <x v="483"/>
    <x v="1390"/>
    <x v="669"/>
    <x v="77"/>
    <x v="0"/>
    <x v="7"/>
    <x v="1"/>
    <x v="0"/>
    <x v="3"/>
  </r>
  <r>
    <x v="140"/>
    <x v="6"/>
    <x v="1481"/>
    <x v="206"/>
    <x v="1394"/>
    <x v="6"/>
    <x v="0"/>
    <x v="826"/>
    <x v="375"/>
    <x v="1391"/>
    <x v="676"/>
    <x v="193"/>
    <x v="0"/>
    <x v="1"/>
    <x v="0"/>
    <x v="0"/>
    <x v="5"/>
  </r>
  <r>
    <x v="85"/>
    <x v="4"/>
    <x v="1482"/>
    <x v="205"/>
    <x v="1395"/>
    <x v="6"/>
    <x v="0"/>
    <x v="827"/>
    <x v="241"/>
    <x v="1392"/>
    <x v="302"/>
    <x v="124"/>
    <x v="0"/>
    <x v="9"/>
    <x v="1"/>
    <x v="0"/>
    <x v="3"/>
  </r>
  <r>
    <x v="11"/>
    <x v="2"/>
    <x v="1483"/>
    <x v="205"/>
    <x v="1396"/>
    <x v="6"/>
    <x v="0"/>
    <x v="0"/>
    <x v="343"/>
    <x v="1393"/>
    <x v="459"/>
    <x v="161"/>
    <x v="0"/>
    <x v="3"/>
    <x v="0"/>
    <x v="0"/>
    <x v="0"/>
  </r>
  <r>
    <x v="67"/>
    <x v="8"/>
    <x v="1484"/>
    <x v="205"/>
    <x v="1397"/>
    <x v="6"/>
    <x v="0"/>
    <x v="828"/>
    <x v="488"/>
    <x v="1394"/>
    <x v="677"/>
    <x v="77"/>
    <x v="0"/>
    <x v="6"/>
    <x v="1"/>
    <x v="0"/>
    <x v="10"/>
  </r>
  <r>
    <x v="25"/>
    <x v="0"/>
    <x v="1485"/>
    <x v="137"/>
    <x v="1398"/>
    <x v="6"/>
    <x v="0"/>
    <x v="0"/>
    <x v="447"/>
    <x v="1395"/>
    <x v="613"/>
    <x v="67"/>
    <x v="0"/>
    <x v="3"/>
    <x v="0"/>
    <x v="0"/>
    <x v="0"/>
  </r>
  <r>
    <x v="69"/>
    <x v="6"/>
    <x v="1486"/>
    <x v="137"/>
    <x v="1399"/>
    <x v="6"/>
    <x v="0"/>
    <x v="829"/>
    <x v="485"/>
    <x v="1396"/>
    <x v="673"/>
    <x v="123"/>
    <x v="0"/>
    <x v="7"/>
    <x v="0"/>
    <x v="0"/>
    <x v="7"/>
  </r>
  <r>
    <x v="140"/>
    <x v="6"/>
    <x v="1487"/>
    <x v="207"/>
    <x v="1400"/>
    <x v="6"/>
    <x v="0"/>
    <x v="830"/>
    <x v="375"/>
    <x v="1397"/>
    <x v="678"/>
    <x v="194"/>
    <x v="0"/>
    <x v="1"/>
    <x v="0"/>
    <x v="0"/>
    <x v="5"/>
  </r>
  <r>
    <x v="127"/>
    <x v="6"/>
    <x v="1488"/>
    <x v="137"/>
    <x v="1401"/>
    <x v="6"/>
    <x v="0"/>
    <x v="831"/>
    <x v="486"/>
    <x v="1398"/>
    <x v="674"/>
    <x v="174"/>
    <x v="0"/>
    <x v="7"/>
    <x v="0"/>
    <x v="0"/>
    <x v="6"/>
  </r>
  <r>
    <x v="127"/>
    <x v="6"/>
    <x v="1489"/>
    <x v="137"/>
    <x v="1402"/>
    <x v="6"/>
    <x v="0"/>
    <x v="832"/>
    <x v="486"/>
    <x v="1399"/>
    <x v="674"/>
    <x v="174"/>
    <x v="0"/>
    <x v="7"/>
    <x v="0"/>
    <x v="0"/>
    <x v="6"/>
  </r>
  <r>
    <x v="135"/>
    <x v="2"/>
    <x v="1490"/>
    <x v="137"/>
    <x v="1403"/>
    <x v="6"/>
    <x v="0"/>
    <x v="833"/>
    <x v="489"/>
    <x v="1400"/>
    <x v="679"/>
    <x v="155"/>
    <x v="0"/>
    <x v="7"/>
    <x v="0"/>
    <x v="0"/>
    <x v="1"/>
  </r>
  <r>
    <x v="136"/>
    <x v="2"/>
    <x v="1491"/>
    <x v="137"/>
    <x v="1404"/>
    <x v="6"/>
    <x v="0"/>
    <x v="0"/>
    <x v="490"/>
    <x v="1401"/>
    <x v="680"/>
    <x v="60"/>
    <x v="0"/>
    <x v="3"/>
    <x v="0"/>
    <x v="0"/>
    <x v="0"/>
  </r>
  <r>
    <x v="136"/>
    <x v="2"/>
    <x v="1492"/>
    <x v="137"/>
    <x v="1405"/>
    <x v="149"/>
    <x v="196"/>
    <x v="0"/>
    <x v="490"/>
    <x v="1402"/>
    <x v="680"/>
    <x v="60"/>
    <x v="0"/>
    <x v="3"/>
    <x v="0"/>
    <x v="0"/>
    <x v="0"/>
  </r>
  <r>
    <x v="140"/>
    <x v="6"/>
    <x v="1493"/>
    <x v="58"/>
    <x v="1406"/>
    <x v="6"/>
    <x v="0"/>
    <x v="231"/>
    <x v="375"/>
    <x v="1403"/>
    <x v="681"/>
    <x v="42"/>
    <x v="0"/>
    <x v="1"/>
    <x v="0"/>
    <x v="0"/>
    <x v="5"/>
  </r>
  <r>
    <x v="83"/>
    <x v="2"/>
    <x v="1494"/>
    <x v="137"/>
    <x v="1407"/>
    <x v="6"/>
    <x v="0"/>
    <x v="834"/>
    <x v="466"/>
    <x v="1404"/>
    <x v="644"/>
    <x v="139"/>
    <x v="0"/>
    <x v="3"/>
    <x v="0"/>
    <x v="0"/>
    <x v="4"/>
  </r>
  <r>
    <x v="46"/>
    <x v="4"/>
    <x v="1495"/>
    <x v="137"/>
    <x v="1408"/>
    <x v="6"/>
    <x v="0"/>
    <x v="835"/>
    <x v="444"/>
    <x v="1405"/>
    <x v="610"/>
    <x v="114"/>
    <x v="0"/>
    <x v="3"/>
    <x v="1"/>
    <x v="0"/>
    <x v="3"/>
  </r>
  <r>
    <x v="46"/>
    <x v="4"/>
    <x v="1496"/>
    <x v="137"/>
    <x v="1409"/>
    <x v="6"/>
    <x v="0"/>
    <x v="836"/>
    <x v="444"/>
    <x v="1406"/>
    <x v="610"/>
    <x v="114"/>
    <x v="0"/>
    <x v="3"/>
    <x v="1"/>
    <x v="0"/>
    <x v="3"/>
  </r>
  <r>
    <x v="46"/>
    <x v="4"/>
    <x v="1497"/>
    <x v="137"/>
    <x v="1410"/>
    <x v="6"/>
    <x v="0"/>
    <x v="837"/>
    <x v="444"/>
    <x v="1407"/>
    <x v="610"/>
    <x v="114"/>
    <x v="0"/>
    <x v="3"/>
    <x v="1"/>
    <x v="0"/>
    <x v="3"/>
  </r>
  <r>
    <x v="90"/>
    <x v="2"/>
    <x v="1498"/>
    <x v="137"/>
    <x v="1411"/>
    <x v="6"/>
    <x v="0"/>
    <x v="838"/>
    <x v="436"/>
    <x v="1408"/>
    <x v="601"/>
    <x v="171"/>
    <x v="0"/>
    <x v="3"/>
    <x v="0"/>
    <x v="0"/>
    <x v="1"/>
  </r>
  <r>
    <x v="67"/>
    <x v="8"/>
    <x v="1499"/>
    <x v="137"/>
    <x v="1412"/>
    <x v="6"/>
    <x v="0"/>
    <x v="839"/>
    <x v="491"/>
    <x v="1409"/>
    <x v="682"/>
    <x v="109"/>
    <x v="0"/>
    <x v="7"/>
    <x v="1"/>
    <x v="0"/>
    <x v="10"/>
  </r>
  <r>
    <x v="25"/>
    <x v="0"/>
    <x v="1500"/>
    <x v="139"/>
    <x v="1413"/>
    <x v="347"/>
    <x v="0"/>
    <x v="0"/>
    <x v="447"/>
    <x v="1410"/>
    <x v="613"/>
    <x v="67"/>
    <x v="0"/>
    <x v="3"/>
    <x v="0"/>
    <x v="0"/>
    <x v="0"/>
  </r>
  <r>
    <x v="140"/>
    <x v="6"/>
    <x v="1501"/>
    <x v="208"/>
    <x v="1414"/>
    <x v="6"/>
    <x v="0"/>
    <x v="840"/>
    <x v="375"/>
    <x v="1411"/>
    <x v="683"/>
    <x v="195"/>
    <x v="0"/>
    <x v="1"/>
    <x v="0"/>
    <x v="0"/>
    <x v="5"/>
  </r>
  <r>
    <x v="140"/>
    <x v="6"/>
    <x v="1502"/>
    <x v="209"/>
    <x v="1415"/>
    <x v="6"/>
    <x v="0"/>
    <x v="841"/>
    <x v="375"/>
    <x v="1412"/>
    <x v="684"/>
    <x v="196"/>
    <x v="0"/>
    <x v="1"/>
    <x v="0"/>
    <x v="0"/>
    <x v="5"/>
  </r>
  <r>
    <x v="14"/>
    <x v="0"/>
    <x v="1503"/>
    <x v="139"/>
    <x v="1416"/>
    <x v="348"/>
    <x v="197"/>
    <x v="0"/>
    <x v="441"/>
    <x v="1413"/>
    <x v="606"/>
    <x v="169"/>
    <x v="0"/>
    <x v="7"/>
    <x v="0"/>
    <x v="0"/>
    <x v="0"/>
  </r>
  <r>
    <x v="34"/>
    <x v="0"/>
    <x v="1504"/>
    <x v="139"/>
    <x v="1417"/>
    <x v="349"/>
    <x v="198"/>
    <x v="0"/>
    <x v="474"/>
    <x v="1414"/>
    <x v="656"/>
    <x v="69"/>
    <x v="0"/>
    <x v="10"/>
    <x v="0"/>
    <x v="0"/>
    <x v="0"/>
  </r>
  <r>
    <x v="87"/>
    <x v="0"/>
    <x v="1505"/>
    <x v="139"/>
    <x v="1418"/>
    <x v="6"/>
    <x v="0"/>
    <x v="0"/>
    <x v="492"/>
    <x v="1415"/>
    <x v="685"/>
    <x v="197"/>
    <x v="0"/>
    <x v="7"/>
    <x v="0"/>
    <x v="0"/>
    <x v="0"/>
  </r>
  <r>
    <x v="110"/>
    <x v="2"/>
    <x v="1506"/>
    <x v="139"/>
    <x v="1419"/>
    <x v="6"/>
    <x v="0"/>
    <x v="842"/>
    <x v="456"/>
    <x v="1416"/>
    <x v="627"/>
    <x v="156"/>
    <x v="0"/>
    <x v="3"/>
    <x v="0"/>
    <x v="0"/>
    <x v="1"/>
  </r>
  <r>
    <x v="63"/>
    <x v="6"/>
    <x v="1507"/>
    <x v="139"/>
    <x v="1420"/>
    <x v="6"/>
    <x v="0"/>
    <x v="0"/>
    <x v="435"/>
    <x v="1417"/>
    <x v="600"/>
    <x v="163"/>
    <x v="0"/>
    <x v="8"/>
    <x v="0"/>
    <x v="0"/>
    <x v="0"/>
  </r>
  <r>
    <x v="53"/>
    <x v="0"/>
    <x v="1508"/>
    <x v="139"/>
    <x v="1421"/>
    <x v="350"/>
    <x v="0"/>
    <x v="0"/>
    <x v="383"/>
    <x v="1418"/>
    <x v="513"/>
    <x v="161"/>
    <x v="0"/>
    <x v="3"/>
    <x v="0"/>
    <x v="0"/>
    <x v="0"/>
  </r>
  <r>
    <x v="140"/>
    <x v="6"/>
    <x v="1509"/>
    <x v="60"/>
    <x v="1422"/>
    <x v="6"/>
    <x v="0"/>
    <x v="843"/>
    <x v="375"/>
    <x v="1419"/>
    <x v="686"/>
    <x v="69"/>
    <x v="0"/>
    <x v="1"/>
    <x v="0"/>
    <x v="0"/>
    <x v="5"/>
  </r>
  <r>
    <x v="140"/>
    <x v="6"/>
    <x v="1510"/>
    <x v="210"/>
    <x v="1423"/>
    <x v="6"/>
    <x v="0"/>
    <x v="844"/>
    <x v="375"/>
    <x v="1420"/>
    <x v="687"/>
    <x v="198"/>
    <x v="0"/>
    <x v="1"/>
    <x v="0"/>
    <x v="0"/>
    <x v="5"/>
  </r>
  <r>
    <x v="46"/>
    <x v="7"/>
    <x v="1511"/>
    <x v="139"/>
    <x v="1424"/>
    <x v="6"/>
    <x v="0"/>
    <x v="845"/>
    <x v="444"/>
    <x v="1421"/>
    <x v="610"/>
    <x v="114"/>
    <x v="0"/>
    <x v="3"/>
    <x v="1"/>
    <x v="0"/>
    <x v="3"/>
  </r>
  <r>
    <x v="46"/>
    <x v="9"/>
    <x v="1512"/>
    <x v="139"/>
    <x v="1425"/>
    <x v="6"/>
    <x v="0"/>
    <x v="846"/>
    <x v="444"/>
    <x v="1422"/>
    <x v="610"/>
    <x v="114"/>
    <x v="0"/>
    <x v="3"/>
    <x v="1"/>
    <x v="0"/>
    <x v="3"/>
  </r>
  <r>
    <x v="48"/>
    <x v="6"/>
    <x v="1513"/>
    <x v="139"/>
    <x v="1426"/>
    <x v="351"/>
    <x v="0"/>
    <x v="0"/>
    <x v="454"/>
    <x v="1423"/>
    <x v="622"/>
    <x v="186"/>
    <x v="0"/>
    <x v="8"/>
    <x v="0"/>
    <x v="0"/>
    <x v="0"/>
  </r>
  <r>
    <x v="144"/>
    <x v="0"/>
    <x v="1514"/>
    <x v="139"/>
    <x v="1427"/>
    <x v="6"/>
    <x v="0"/>
    <x v="0"/>
    <x v="414"/>
    <x v="1424"/>
    <x v="569"/>
    <x v="125"/>
    <x v="0"/>
    <x v="1"/>
    <x v="0"/>
    <x v="0"/>
    <x v="0"/>
  </r>
  <r>
    <x v="144"/>
    <x v="0"/>
    <x v="1515"/>
    <x v="139"/>
    <x v="1428"/>
    <x v="352"/>
    <x v="199"/>
    <x v="0"/>
    <x v="414"/>
    <x v="1425"/>
    <x v="569"/>
    <x v="125"/>
    <x v="0"/>
    <x v="1"/>
    <x v="0"/>
    <x v="0"/>
    <x v="0"/>
  </r>
  <r>
    <x v="122"/>
    <x v="6"/>
    <x v="1516"/>
    <x v="139"/>
    <x v="1429"/>
    <x v="6"/>
    <x v="0"/>
    <x v="0"/>
    <x v="354"/>
    <x v="1426"/>
    <x v="473"/>
    <x v="156"/>
    <x v="0"/>
    <x v="3"/>
    <x v="0"/>
    <x v="0"/>
    <x v="0"/>
  </r>
  <r>
    <x v="57"/>
    <x v="6"/>
    <x v="1517"/>
    <x v="211"/>
    <x v="1430"/>
    <x v="6"/>
    <x v="0"/>
    <x v="847"/>
    <x v="74"/>
    <x v="1427"/>
    <x v="688"/>
    <x v="145"/>
    <x v="0"/>
    <x v="1"/>
    <x v="0"/>
    <x v="0"/>
    <x v="7"/>
  </r>
  <r>
    <x v="58"/>
    <x v="7"/>
    <x v="1518"/>
    <x v="211"/>
    <x v="1431"/>
    <x v="162"/>
    <x v="82"/>
    <x v="848"/>
    <x v="433"/>
    <x v="1428"/>
    <x v="598"/>
    <x v="100"/>
    <x v="0"/>
    <x v="7"/>
    <x v="0"/>
    <x v="0"/>
    <x v="2"/>
  </r>
  <r>
    <x v="69"/>
    <x v="6"/>
    <x v="1519"/>
    <x v="211"/>
    <x v="1432"/>
    <x v="6"/>
    <x v="0"/>
    <x v="849"/>
    <x v="485"/>
    <x v="1429"/>
    <x v="673"/>
    <x v="123"/>
    <x v="0"/>
    <x v="7"/>
    <x v="0"/>
    <x v="0"/>
    <x v="7"/>
  </r>
  <r>
    <x v="1"/>
    <x v="0"/>
    <x v="1520"/>
    <x v="211"/>
    <x v="1433"/>
    <x v="353"/>
    <x v="0"/>
    <x v="0"/>
    <x v="233"/>
    <x v="1430"/>
    <x v="294"/>
    <x v="87"/>
    <x v="0"/>
    <x v="3"/>
    <x v="0"/>
    <x v="0"/>
    <x v="0"/>
  </r>
  <r>
    <x v="1"/>
    <x v="0"/>
    <x v="1521"/>
    <x v="211"/>
    <x v="1434"/>
    <x v="354"/>
    <x v="0"/>
    <x v="0"/>
    <x v="233"/>
    <x v="1431"/>
    <x v="294"/>
    <x v="87"/>
    <x v="0"/>
    <x v="3"/>
    <x v="0"/>
    <x v="0"/>
    <x v="0"/>
  </r>
  <r>
    <x v="127"/>
    <x v="6"/>
    <x v="1522"/>
    <x v="211"/>
    <x v="988"/>
    <x v="6"/>
    <x v="0"/>
    <x v="556"/>
    <x v="486"/>
    <x v="987"/>
    <x v="674"/>
    <x v="174"/>
    <x v="0"/>
    <x v="7"/>
    <x v="0"/>
    <x v="0"/>
    <x v="6"/>
  </r>
  <r>
    <x v="127"/>
    <x v="6"/>
    <x v="1523"/>
    <x v="211"/>
    <x v="1435"/>
    <x v="6"/>
    <x v="0"/>
    <x v="850"/>
    <x v="486"/>
    <x v="1432"/>
    <x v="674"/>
    <x v="174"/>
    <x v="0"/>
    <x v="7"/>
    <x v="0"/>
    <x v="0"/>
    <x v="6"/>
  </r>
  <r>
    <x v="127"/>
    <x v="6"/>
    <x v="1524"/>
    <x v="211"/>
    <x v="1436"/>
    <x v="6"/>
    <x v="0"/>
    <x v="851"/>
    <x v="486"/>
    <x v="1433"/>
    <x v="674"/>
    <x v="174"/>
    <x v="0"/>
    <x v="7"/>
    <x v="0"/>
    <x v="0"/>
    <x v="6"/>
  </r>
  <r>
    <x v="95"/>
    <x v="4"/>
    <x v="1525"/>
    <x v="211"/>
    <x v="1437"/>
    <x v="6"/>
    <x v="0"/>
    <x v="852"/>
    <x v="458"/>
    <x v="1434"/>
    <x v="631"/>
    <x v="125"/>
    <x v="0"/>
    <x v="3"/>
    <x v="1"/>
    <x v="0"/>
    <x v="11"/>
  </r>
  <r>
    <x v="60"/>
    <x v="6"/>
    <x v="1526"/>
    <x v="211"/>
    <x v="1438"/>
    <x v="6"/>
    <x v="0"/>
    <x v="853"/>
    <x v="434"/>
    <x v="1435"/>
    <x v="599"/>
    <x v="164"/>
    <x v="0"/>
    <x v="8"/>
    <x v="0"/>
    <x v="0"/>
    <x v="6"/>
  </r>
  <r>
    <x v="61"/>
    <x v="6"/>
    <x v="1527"/>
    <x v="211"/>
    <x v="1439"/>
    <x v="6"/>
    <x v="0"/>
    <x v="0"/>
    <x v="459"/>
    <x v="1436"/>
    <x v="632"/>
    <x v="2"/>
    <x v="0"/>
    <x v="8"/>
    <x v="0"/>
    <x v="0"/>
    <x v="0"/>
  </r>
  <r>
    <x v="118"/>
    <x v="2"/>
    <x v="1528"/>
    <x v="211"/>
    <x v="1440"/>
    <x v="6"/>
    <x v="0"/>
    <x v="854"/>
    <x v="493"/>
    <x v="1437"/>
    <x v="689"/>
    <x v="87"/>
    <x v="0"/>
    <x v="3"/>
    <x v="0"/>
    <x v="0"/>
    <x v="1"/>
  </r>
  <r>
    <x v="44"/>
    <x v="2"/>
    <x v="1529"/>
    <x v="211"/>
    <x v="1441"/>
    <x v="6"/>
    <x v="0"/>
    <x v="855"/>
    <x v="348"/>
    <x v="1438"/>
    <x v="465"/>
    <x v="88"/>
    <x v="0"/>
    <x v="8"/>
    <x v="0"/>
    <x v="0"/>
    <x v="4"/>
  </r>
  <r>
    <x v="3"/>
    <x v="0"/>
    <x v="1530"/>
    <x v="211"/>
    <x v="1442"/>
    <x v="6"/>
    <x v="0"/>
    <x v="0"/>
    <x v="371"/>
    <x v="1439"/>
    <x v="495"/>
    <x v="123"/>
    <x v="0"/>
    <x v="7"/>
    <x v="0"/>
    <x v="0"/>
    <x v="0"/>
  </r>
  <r>
    <x v="140"/>
    <x v="6"/>
    <x v="1531"/>
    <x v="64"/>
    <x v="1443"/>
    <x v="6"/>
    <x v="0"/>
    <x v="856"/>
    <x v="375"/>
    <x v="1440"/>
    <x v="690"/>
    <x v="78"/>
    <x v="0"/>
    <x v="1"/>
    <x v="0"/>
    <x v="0"/>
    <x v="5"/>
  </r>
  <r>
    <x v="11"/>
    <x v="2"/>
    <x v="1532"/>
    <x v="211"/>
    <x v="846"/>
    <x v="6"/>
    <x v="0"/>
    <x v="0"/>
    <x v="343"/>
    <x v="1441"/>
    <x v="459"/>
    <x v="161"/>
    <x v="0"/>
    <x v="3"/>
    <x v="0"/>
    <x v="0"/>
    <x v="0"/>
  </r>
  <r>
    <x v="152"/>
    <x v="0"/>
    <x v="1533"/>
    <x v="211"/>
    <x v="1444"/>
    <x v="6"/>
    <x v="0"/>
    <x v="0"/>
    <x v="468"/>
    <x v="1442"/>
    <x v="647"/>
    <x v="78"/>
    <x v="0"/>
    <x v="10"/>
    <x v="0"/>
    <x v="0"/>
    <x v="0"/>
  </r>
  <r>
    <x v="140"/>
    <x v="6"/>
    <x v="1534"/>
    <x v="212"/>
    <x v="1445"/>
    <x v="6"/>
    <x v="0"/>
    <x v="857"/>
    <x v="375"/>
    <x v="1443"/>
    <x v="691"/>
    <x v="199"/>
    <x v="0"/>
    <x v="1"/>
    <x v="0"/>
    <x v="0"/>
    <x v="5"/>
  </r>
  <r>
    <x v="140"/>
    <x v="6"/>
    <x v="1535"/>
    <x v="212"/>
    <x v="1446"/>
    <x v="6"/>
    <x v="0"/>
    <x v="858"/>
    <x v="375"/>
    <x v="1444"/>
    <x v="692"/>
    <x v="199"/>
    <x v="0"/>
    <x v="1"/>
    <x v="0"/>
    <x v="0"/>
    <x v="5"/>
  </r>
  <r>
    <x v="6"/>
    <x v="0"/>
    <x v="1536"/>
    <x v="177"/>
    <x v="1447"/>
    <x v="355"/>
    <x v="200"/>
    <x v="0"/>
    <x v="227"/>
    <x v="1445"/>
    <x v="286"/>
    <x v="67"/>
    <x v="0"/>
    <x v="3"/>
    <x v="0"/>
    <x v="0"/>
    <x v="0"/>
  </r>
  <r>
    <x v="45"/>
    <x v="0"/>
    <x v="1537"/>
    <x v="213"/>
    <x v="1448"/>
    <x v="356"/>
    <x v="0"/>
    <x v="0"/>
    <x v="494"/>
    <x v="1446"/>
    <x v="693"/>
    <x v="168"/>
    <x v="0"/>
    <x v="9"/>
    <x v="0"/>
    <x v="0"/>
    <x v="0"/>
  </r>
  <r>
    <x v="40"/>
    <x v="2"/>
    <x v="1538"/>
    <x v="213"/>
    <x v="1449"/>
    <x v="357"/>
    <x v="0"/>
    <x v="859"/>
    <x v="473"/>
    <x v="1447"/>
    <x v="655"/>
    <x v="172"/>
    <x v="0"/>
    <x v="8"/>
    <x v="0"/>
    <x v="0"/>
    <x v="1"/>
  </r>
  <r>
    <x v="127"/>
    <x v="6"/>
    <x v="1539"/>
    <x v="213"/>
    <x v="1450"/>
    <x v="6"/>
    <x v="0"/>
    <x v="860"/>
    <x v="486"/>
    <x v="1448"/>
    <x v="674"/>
    <x v="174"/>
    <x v="0"/>
    <x v="7"/>
    <x v="0"/>
    <x v="0"/>
    <x v="6"/>
  </r>
  <r>
    <x v="146"/>
    <x v="12"/>
    <x v="1540"/>
    <x v="214"/>
    <x v="1451"/>
    <x v="358"/>
    <x v="201"/>
    <x v="0"/>
    <x v="495"/>
    <x v="1449"/>
    <x v="694"/>
    <x v="170"/>
    <x v="0"/>
    <x v="1"/>
    <x v="0"/>
    <x v="0"/>
    <x v="0"/>
  </r>
  <r>
    <x v="25"/>
    <x v="0"/>
    <x v="1541"/>
    <x v="214"/>
    <x v="1452"/>
    <x v="6"/>
    <x v="0"/>
    <x v="0"/>
    <x v="447"/>
    <x v="1450"/>
    <x v="613"/>
    <x v="67"/>
    <x v="0"/>
    <x v="3"/>
    <x v="0"/>
    <x v="0"/>
    <x v="0"/>
  </r>
  <r>
    <x v="69"/>
    <x v="6"/>
    <x v="1542"/>
    <x v="214"/>
    <x v="1453"/>
    <x v="6"/>
    <x v="0"/>
    <x v="861"/>
    <x v="485"/>
    <x v="1451"/>
    <x v="673"/>
    <x v="123"/>
    <x v="0"/>
    <x v="7"/>
    <x v="0"/>
    <x v="0"/>
    <x v="7"/>
  </r>
  <r>
    <x v="69"/>
    <x v="6"/>
    <x v="1543"/>
    <x v="214"/>
    <x v="1454"/>
    <x v="6"/>
    <x v="0"/>
    <x v="862"/>
    <x v="485"/>
    <x v="1452"/>
    <x v="673"/>
    <x v="123"/>
    <x v="0"/>
    <x v="7"/>
    <x v="0"/>
    <x v="0"/>
    <x v="7"/>
  </r>
  <r>
    <x v="10"/>
    <x v="0"/>
    <x v="1544"/>
    <x v="214"/>
    <x v="1455"/>
    <x v="6"/>
    <x v="0"/>
    <x v="0"/>
    <x v="367"/>
    <x v="1453"/>
    <x v="491"/>
    <x v="169"/>
    <x v="0"/>
    <x v="7"/>
    <x v="0"/>
    <x v="0"/>
    <x v="0"/>
  </r>
  <r>
    <x v="127"/>
    <x v="6"/>
    <x v="1545"/>
    <x v="214"/>
    <x v="1456"/>
    <x v="6"/>
    <x v="0"/>
    <x v="863"/>
    <x v="486"/>
    <x v="1454"/>
    <x v="674"/>
    <x v="174"/>
    <x v="0"/>
    <x v="7"/>
    <x v="0"/>
    <x v="0"/>
    <x v="6"/>
  </r>
  <r>
    <x v="7"/>
    <x v="0"/>
    <x v="1546"/>
    <x v="214"/>
    <x v="1457"/>
    <x v="359"/>
    <x v="202"/>
    <x v="0"/>
    <x v="442"/>
    <x v="1455"/>
    <x v="608"/>
    <x v="159"/>
    <x v="0"/>
    <x v="7"/>
    <x v="0"/>
    <x v="0"/>
    <x v="0"/>
  </r>
  <r>
    <x v="7"/>
    <x v="0"/>
    <x v="1547"/>
    <x v="214"/>
    <x v="1458"/>
    <x v="6"/>
    <x v="0"/>
    <x v="0"/>
    <x v="442"/>
    <x v="1456"/>
    <x v="608"/>
    <x v="159"/>
    <x v="0"/>
    <x v="7"/>
    <x v="0"/>
    <x v="0"/>
    <x v="0"/>
  </r>
  <r>
    <x v="7"/>
    <x v="0"/>
    <x v="1548"/>
    <x v="214"/>
    <x v="1459"/>
    <x v="360"/>
    <x v="203"/>
    <x v="0"/>
    <x v="442"/>
    <x v="1457"/>
    <x v="608"/>
    <x v="159"/>
    <x v="0"/>
    <x v="7"/>
    <x v="0"/>
    <x v="0"/>
    <x v="0"/>
  </r>
  <r>
    <x v="15"/>
    <x v="0"/>
    <x v="1549"/>
    <x v="214"/>
    <x v="1460"/>
    <x v="6"/>
    <x v="0"/>
    <x v="0"/>
    <x v="496"/>
    <x v="1458"/>
    <x v="695"/>
    <x v="200"/>
    <x v="0"/>
    <x v="8"/>
    <x v="0"/>
    <x v="0"/>
    <x v="0"/>
  </r>
  <r>
    <x v="15"/>
    <x v="0"/>
    <x v="1550"/>
    <x v="214"/>
    <x v="1461"/>
    <x v="6"/>
    <x v="0"/>
    <x v="0"/>
    <x v="496"/>
    <x v="1459"/>
    <x v="695"/>
    <x v="200"/>
    <x v="0"/>
    <x v="8"/>
    <x v="0"/>
    <x v="0"/>
    <x v="0"/>
  </r>
  <r>
    <x v="15"/>
    <x v="0"/>
    <x v="1551"/>
    <x v="214"/>
    <x v="1462"/>
    <x v="6"/>
    <x v="0"/>
    <x v="0"/>
    <x v="496"/>
    <x v="1460"/>
    <x v="695"/>
    <x v="114"/>
    <x v="0"/>
    <x v="8"/>
    <x v="0"/>
    <x v="0"/>
    <x v="0"/>
  </r>
  <r>
    <x v="80"/>
    <x v="4"/>
    <x v="1552"/>
    <x v="214"/>
    <x v="1463"/>
    <x v="6"/>
    <x v="0"/>
    <x v="864"/>
    <x v="462"/>
    <x v="1461"/>
    <x v="637"/>
    <x v="128"/>
    <x v="0"/>
    <x v="7"/>
    <x v="1"/>
    <x v="0"/>
    <x v="11"/>
  </r>
  <r>
    <x v="4"/>
    <x v="0"/>
    <x v="1553"/>
    <x v="214"/>
    <x v="1464"/>
    <x v="361"/>
    <x v="204"/>
    <x v="0"/>
    <x v="497"/>
    <x v="1462"/>
    <x v="696"/>
    <x v="201"/>
    <x v="0"/>
    <x v="3"/>
    <x v="0"/>
    <x v="0"/>
    <x v="0"/>
  </r>
  <r>
    <x v="11"/>
    <x v="2"/>
    <x v="1554"/>
    <x v="214"/>
    <x v="677"/>
    <x v="6"/>
    <x v="0"/>
    <x v="0"/>
    <x v="343"/>
    <x v="677"/>
    <x v="459"/>
    <x v="161"/>
    <x v="0"/>
    <x v="3"/>
    <x v="0"/>
    <x v="0"/>
    <x v="0"/>
  </r>
  <r>
    <x v="11"/>
    <x v="2"/>
    <x v="1555"/>
    <x v="214"/>
    <x v="1465"/>
    <x v="6"/>
    <x v="0"/>
    <x v="0"/>
    <x v="343"/>
    <x v="1463"/>
    <x v="459"/>
    <x v="161"/>
    <x v="0"/>
    <x v="3"/>
    <x v="0"/>
    <x v="0"/>
    <x v="0"/>
  </r>
  <r>
    <x v="125"/>
    <x v="7"/>
    <x v="1556"/>
    <x v="214"/>
    <x v="1466"/>
    <x v="6"/>
    <x v="0"/>
    <x v="865"/>
    <x v="445"/>
    <x v="1464"/>
    <x v="611"/>
    <x v="127"/>
    <x v="0"/>
    <x v="7"/>
    <x v="0"/>
    <x v="0"/>
    <x v="2"/>
  </r>
  <r>
    <x v="100"/>
    <x v="6"/>
    <x v="1557"/>
    <x v="215"/>
    <x v="1467"/>
    <x v="6"/>
    <x v="0"/>
    <x v="866"/>
    <x v="448"/>
    <x v="1465"/>
    <x v="614"/>
    <x v="128"/>
    <x v="0"/>
    <x v="3"/>
    <x v="0"/>
    <x v="0"/>
    <x v="7"/>
  </r>
  <r>
    <x v="60"/>
    <x v="6"/>
    <x v="1558"/>
    <x v="215"/>
    <x v="1468"/>
    <x v="6"/>
    <x v="0"/>
    <x v="867"/>
    <x v="434"/>
    <x v="1466"/>
    <x v="599"/>
    <x v="164"/>
    <x v="0"/>
    <x v="8"/>
    <x v="0"/>
    <x v="0"/>
    <x v="6"/>
  </r>
  <r>
    <x v="154"/>
    <x v="2"/>
    <x v="1559"/>
    <x v="215"/>
    <x v="1469"/>
    <x v="362"/>
    <x v="0"/>
    <x v="868"/>
    <x v="498"/>
    <x v="1467"/>
    <x v="697"/>
    <x v="145"/>
    <x v="0"/>
    <x v="7"/>
    <x v="0"/>
    <x v="0"/>
    <x v="4"/>
  </r>
  <r>
    <x v="128"/>
    <x v="6"/>
    <x v="1560"/>
    <x v="215"/>
    <x v="1470"/>
    <x v="6"/>
    <x v="0"/>
    <x v="0"/>
    <x v="287"/>
    <x v="1468"/>
    <x v="464"/>
    <x v="155"/>
    <x v="0"/>
    <x v="12"/>
    <x v="0"/>
    <x v="0"/>
    <x v="0"/>
  </r>
  <r>
    <x v="5"/>
    <x v="0"/>
    <x v="1561"/>
    <x v="215"/>
    <x v="1471"/>
    <x v="6"/>
    <x v="0"/>
    <x v="0"/>
    <x v="460"/>
    <x v="1469"/>
    <x v="635"/>
    <x v="161"/>
    <x v="0"/>
    <x v="7"/>
    <x v="0"/>
    <x v="0"/>
    <x v="0"/>
  </r>
  <r>
    <x v="140"/>
    <x v="6"/>
    <x v="1562"/>
    <x v="216"/>
    <x v="1472"/>
    <x v="6"/>
    <x v="0"/>
    <x v="869"/>
    <x v="375"/>
    <x v="1470"/>
    <x v="698"/>
    <x v="202"/>
    <x v="0"/>
    <x v="1"/>
    <x v="0"/>
    <x v="0"/>
    <x v="5"/>
  </r>
  <r>
    <x v="140"/>
    <x v="6"/>
    <x v="1563"/>
    <x v="217"/>
    <x v="1473"/>
    <x v="6"/>
    <x v="0"/>
    <x v="870"/>
    <x v="375"/>
    <x v="1471"/>
    <x v="699"/>
    <x v="203"/>
    <x v="0"/>
    <x v="1"/>
    <x v="7"/>
    <x v="0"/>
    <x v="11"/>
  </r>
  <r>
    <x v="85"/>
    <x v="4"/>
    <x v="1564"/>
    <x v="215"/>
    <x v="1474"/>
    <x v="6"/>
    <x v="0"/>
    <x v="871"/>
    <x v="241"/>
    <x v="1472"/>
    <x v="302"/>
    <x v="124"/>
    <x v="0"/>
    <x v="9"/>
    <x v="1"/>
    <x v="0"/>
    <x v="3"/>
  </r>
  <r>
    <x v="69"/>
    <x v="6"/>
    <x v="1565"/>
    <x v="218"/>
    <x v="1475"/>
    <x v="6"/>
    <x v="0"/>
    <x v="872"/>
    <x v="485"/>
    <x v="1473"/>
    <x v="673"/>
    <x v="123"/>
    <x v="0"/>
    <x v="7"/>
    <x v="0"/>
    <x v="0"/>
    <x v="7"/>
  </r>
  <r>
    <x v="69"/>
    <x v="6"/>
    <x v="1566"/>
    <x v="218"/>
    <x v="1476"/>
    <x v="6"/>
    <x v="0"/>
    <x v="873"/>
    <x v="485"/>
    <x v="1474"/>
    <x v="673"/>
    <x v="123"/>
    <x v="0"/>
    <x v="7"/>
    <x v="0"/>
    <x v="0"/>
    <x v="7"/>
  </r>
  <r>
    <x v="69"/>
    <x v="6"/>
    <x v="1567"/>
    <x v="218"/>
    <x v="1287"/>
    <x v="6"/>
    <x v="0"/>
    <x v="755"/>
    <x v="485"/>
    <x v="1285"/>
    <x v="673"/>
    <x v="123"/>
    <x v="0"/>
    <x v="7"/>
    <x v="0"/>
    <x v="0"/>
    <x v="7"/>
  </r>
  <r>
    <x v="127"/>
    <x v="6"/>
    <x v="1568"/>
    <x v="218"/>
    <x v="1477"/>
    <x v="6"/>
    <x v="0"/>
    <x v="874"/>
    <x v="486"/>
    <x v="1475"/>
    <x v="674"/>
    <x v="174"/>
    <x v="0"/>
    <x v="7"/>
    <x v="0"/>
    <x v="0"/>
    <x v="6"/>
  </r>
  <r>
    <x v="127"/>
    <x v="6"/>
    <x v="1569"/>
    <x v="218"/>
    <x v="1478"/>
    <x v="6"/>
    <x v="0"/>
    <x v="875"/>
    <x v="486"/>
    <x v="1476"/>
    <x v="674"/>
    <x v="174"/>
    <x v="0"/>
    <x v="7"/>
    <x v="0"/>
    <x v="0"/>
    <x v="6"/>
  </r>
  <r>
    <x v="56"/>
    <x v="3"/>
    <x v="1570"/>
    <x v="218"/>
    <x v="1479"/>
    <x v="363"/>
    <x v="205"/>
    <x v="876"/>
    <x v="499"/>
    <x v="1477"/>
    <x v="700"/>
    <x v="185"/>
    <x v="0"/>
    <x v="9"/>
    <x v="0"/>
    <x v="0"/>
    <x v="7"/>
  </r>
  <r>
    <x v="74"/>
    <x v="9"/>
    <x v="1571"/>
    <x v="218"/>
    <x v="1480"/>
    <x v="6"/>
    <x v="0"/>
    <x v="877"/>
    <x v="437"/>
    <x v="1478"/>
    <x v="602"/>
    <x v="11"/>
    <x v="0"/>
    <x v="3"/>
    <x v="0"/>
    <x v="0"/>
    <x v="2"/>
  </r>
  <r>
    <x v="32"/>
    <x v="2"/>
    <x v="1572"/>
    <x v="218"/>
    <x v="1481"/>
    <x v="6"/>
    <x v="0"/>
    <x v="878"/>
    <x v="500"/>
    <x v="1479"/>
    <x v="701"/>
    <x v="142"/>
    <x v="0"/>
    <x v="7"/>
    <x v="0"/>
    <x v="0"/>
    <x v="4"/>
  </r>
  <r>
    <x v="32"/>
    <x v="2"/>
    <x v="1573"/>
    <x v="218"/>
    <x v="1482"/>
    <x v="6"/>
    <x v="0"/>
    <x v="879"/>
    <x v="500"/>
    <x v="1480"/>
    <x v="701"/>
    <x v="142"/>
    <x v="0"/>
    <x v="7"/>
    <x v="0"/>
    <x v="0"/>
    <x v="4"/>
  </r>
  <r>
    <x v="16"/>
    <x v="0"/>
    <x v="1574"/>
    <x v="218"/>
    <x v="1483"/>
    <x v="364"/>
    <x v="0"/>
    <x v="0"/>
    <x v="501"/>
    <x v="1481"/>
    <x v="702"/>
    <x v="204"/>
    <x v="0"/>
    <x v="9"/>
    <x v="0"/>
    <x v="0"/>
    <x v="0"/>
  </r>
  <r>
    <x v="24"/>
    <x v="0"/>
    <x v="1575"/>
    <x v="218"/>
    <x v="1484"/>
    <x v="219"/>
    <x v="111"/>
    <x v="880"/>
    <x v="384"/>
    <x v="1482"/>
    <x v="516"/>
    <x v="132"/>
    <x v="0"/>
    <x v="3"/>
    <x v="0"/>
    <x v="0"/>
    <x v="2"/>
  </r>
  <r>
    <x v="19"/>
    <x v="2"/>
    <x v="1576"/>
    <x v="218"/>
    <x v="1485"/>
    <x v="6"/>
    <x v="0"/>
    <x v="0"/>
    <x v="364"/>
    <x v="1483"/>
    <x v="486"/>
    <x v="167"/>
    <x v="0"/>
    <x v="3"/>
    <x v="0"/>
    <x v="0"/>
    <x v="1"/>
  </r>
  <r>
    <x v="19"/>
    <x v="2"/>
    <x v="1577"/>
    <x v="218"/>
    <x v="1486"/>
    <x v="365"/>
    <x v="0"/>
    <x v="0"/>
    <x v="364"/>
    <x v="1484"/>
    <x v="486"/>
    <x v="167"/>
    <x v="0"/>
    <x v="3"/>
    <x v="0"/>
    <x v="0"/>
    <x v="1"/>
  </r>
  <r>
    <x v="19"/>
    <x v="2"/>
    <x v="1578"/>
    <x v="218"/>
    <x v="211"/>
    <x v="6"/>
    <x v="0"/>
    <x v="0"/>
    <x v="364"/>
    <x v="212"/>
    <x v="486"/>
    <x v="167"/>
    <x v="0"/>
    <x v="3"/>
    <x v="0"/>
    <x v="0"/>
    <x v="1"/>
  </r>
  <r>
    <x v="46"/>
    <x v="4"/>
    <x v="1579"/>
    <x v="218"/>
    <x v="1487"/>
    <x v="6"/>
    <x v="0"/>
    <x v="881"/>
    <x v="444"/>
    <x v="1485"/>
    <x v="610"/>
    <x v="114"/>
    <x v="0"/>
    <x v="3"/>
    <x v="1"/>
    <x v="0"/>
    <x v="3"/>
  </r>
  <r>
    <x v="46"/>
    <x v="9"/>
    <x v="1580"/>
    <x v="218"/>
    <x v="1488"/>
    <x v="6"/>
    <x v="0"/>
    <x v="882"/>
    <x v="444"/>
    <x v="1486"/>
    <x v="610"/>
    <x v="114"/>
    <x v="0"/>
    <x v="3"/>
    <x v="1"/>
    <x v="0"/>
    <x v="3"/>
  </r>
  <r>
    <x v="90"/>
    <x v="2"/>
    <x v="1581"/>
    <x v="218"/>
    <x v="1489"/>
    <x v="6"/>
    <x v="0"/>
    <x v="883"/>
    <x v="436"/>
    <x v="1487"/>
    <x v="601"/>
    <x v="171"/>
    <x v="0"/>
    <x v="3"/>
    <x v="0"/>
    <x v="0"/>
    <x v="1"/>
  </r>
  <r>
    <x v="69"/>
    <x v="6"/>
    <x v="1582"/>
    <x v="140"/>
    <x v="1490"/>
    <x v="6"/>
    <x v="0"/>
    <x v="884"/>
    <x v="485"/>
    <x v="1488"/>
    <x v="673"/>
    <x v="123"/>
    <x v="0"/>
    <x v="7"/>
    <x v="0"/>
    <x v="0"/>
    <x v="7"/>
  </r>
  <r>
    <x v="140"/>
    <x v="6"/>
    <x v="1583"/>
    <x v="219"/>
    <x v="1491"/>
    <x v="6"/>
    <x v="0"/>
    <x v="885"/>
    <x v="375"/>
    <x v="1489"/>
    <x v="703"/>
    <x v="205"/>
    <x v="0"/>
    <x v="1"/>
    <x v="8"/>
    <x v="0"/>
    <x v="11"/>
  </r>
  <r>
    <x v="40"/>
    <x v="2"/>
    <x v="1584"/>
    <x v="140"/>
    <x v="1492"/>
    <x v="6"/>
    <x v="0"/>
    <x v="886"/>
    <x v="473"/>
    <x v="1490"/>
    <x v="655"/>
    <x v="172"/>
    <x v="0"/>
    <x v="8"/>
    <x v="0"/>
    <x v="0"/>
    <x v="1"/>
  </r>
  <r>
    <x v="10"/>
    <x v="0"/>
    <x v="1585"/>
    <x v="140"/>
    <x v="1493"/>
    <x v="6"/>
    <x v="0"/>
    <x v="0"/>
    <x v="502"/>
    <x v="1491"/>
    <x v="704"/>
    <x v="185"/>
    <x v="0"/>
    <x v="9"/>
    <x v="0"/>
    <x v="0"/>
    <x v="0"/>
  </r>
  <r>
    <x v="10"/>
    <x v="0"/>
    <x v="1586"/>
    <x v="140"/>
    <x v="1494"/>
    <x v="6"/>
    <x v="0"/>
    <x v="0"/>
    <x v="367"/>
    <x v="1492"/>
    <x v="491"/>
    <x v="169"/>
    <x v="0"/>
    <x v="7"/>
    <x v="0"/>
    <x v="0"/>
    <x v="0"/>
  </r>
  <r>
    <x v="127"/>
    <x v="6"/>
    <x v="1587"/>
    <x v="140"/>
    <x v="1495"/>
    <x v="6"/>
    <x v="0"/>
    <x v="887"/>
    <x v="486"/>
    <x v="1493"/>
    <x v="674"/>
    <x v="174"/>
    <x v="0"/>
    <x v="7"/>
    <x v="0"/>
    <x v="0"/>
    <x v="6"/>
  </r>
  <r>
    <x v="127"/>
    <x v="6"/>
    <x v="1588"/>
    <x v="140"/>
    <x v="1496"/>
    <x v="6"/>
    <x v="0"/>
    <x v="888"/>
    <x v="486"/>
    <x v="1494"/>
    <x v="674"/>
    <x v="174"/>
    <x v="0"/>
    <x v="7"/>
    <x v="0"/>
    <x v="0"/>
    <x v="6"/>
  </r>
  <r>
    <x v="60"/>
    <x v="6"/>
    <x v="1589"/>
    <x v="140"/>
    <x v="1497"/>
    <x v="6"/>
    <x v="0"/>
    <x v="889"/>
    <x v="434"/>
    <x v="1495"/>
    <x v="599"/>
    <x v="164"/>
    <x v="0"/>
    <x v="8"/>
    <x v="0"/>
    <x v="0"/>
    <x v="6"/>
  </r>
  <r>
    <x v="41"/>
    <x v="2"/>
    <x v="1590"/>
    <x v="140"/>
    <x v="1498"/>
    <x v="6"/>
    <x v="0"/>
    <x v="0"/>
    <x v="419"/>
    <x v="1496"/>
    <x v="576"/>
    <x v="160"/>
    <x v="0"/>
    <x v="3"/>
    <x v="0"/>
    <x v="0"/>
    <x v="0"/>
  </r>
  <r>
    <x v="41"/>
    <x v="2"/>
    <x v="1591"/>
    <x v="140"/>
    <x v="1499"/>
    <x v="6"/>
    <x v="0"/>
    <x v="0"/>
    <x v="419"/>
    <x v="1497"/>
    <x v="576"/>
    <x v="160"/>
    <x v="0"/>
    <x v="3"/>
    <x v="0"/>
    <x v="0"/>
    <x v="0"/>
  </r>
  <r>
    <x v="61"/>
    <x v="6"/>
    <x v="1592"/>
    <x v="140"/>
    <x v="1500"/>
    <x v="6"/>
    <x v="0"/>
    <x v="0"/>
    <x v="459"/>
    <x v="1498"/>
    <x v="632"/>
    <x v="2"/>
    <x v="0"/>
    <x v="8"/>
    <x v="0"/>
    <x v="0"/>
    <x v="0"/>
  </r>
  <r>
    <x v="102"/>
    <x v="0"/>
    <x v="1593"/>
    <x v="140"/>
    <x v="1501"/>
    <x v="6"/>
    <x v="0"/>
    <x v="0"/>
    <x v="503"/>
    <x v="1499"/>
    <x v="705"/>
    <x v="206"/>
    <x v="0"/>
    <x v="8"/>
    <x v="0"/>
    <x v="0"/>
    <x v="0"/>
  </r>
  <r>
    <x v="102"/>
    <x v="0"/>
    <x v="1594"/>
    <x v="140"/>
    <x v="1502"/>
    <x v="6"/>
    <x v="0"/>
    <x v="0"/>
    <x v="503"/>
    <x v="1500"/>
    <x v="705"/>
    <x v="206"/>
    <x v="0"/>
    <x v="8"/>
    <x v="0"/>
    <x v="0"/>
    <x v="0"/>
  </r>
  <r>
    <x v="102"/>
    <x v="0"/>
    <x v="1595"/>
    <x v="140"/>
    <x v="1503"/>
    <x v="6"/>
    <x v="0"/>
    <x v="0"/>
    <x v="503"/>
    <x v="1501"/>
    <x v="705"/>
    <x v="206"/>
    <x v="0"/>
    <x v="8"/>
    <x v="0"/>
    <x v="0"/>
    <x v="0"/>
  </r>
  <r>
    <x v="15"/>
    <x v="0"/>
    <x v="1596"/>
    <x v="140"/>
    <x v="1504"/>
    <x v="366"/>
    <x v="0"/>
    <x v="0"/>
    <x v="496"/>
    <x v="1502"/>
    <x v="695"/>
    <x v="200"/>
    <x v="0"/>
    <x v="8"/>
    <x v="0"/>
    <x v="0"/>
    <x v="0"/>
  </r>
  <r>
    <x v="110"/>
    <x v="2"/>
    <x v="1597"/>
    <x v="140"/>
    <x v="1505"/>
    <x v="6"/>
    <x v="0"/>
    <x v="890"/>
    <x v="456"/>
    <x v="1503"/>
    <x v="627"/>
    <x v="156"/>
    <x v="0"/>
    <x v="3"/>
    <x v="0"/>
    <x v="0"/>
    <x v="1"/>
  </r>
  <r>
    <x v="63"/>
    <x v="6"/>
    <x v="1598"/>
    <x v="140"/>
    <x v="1506"/>
    <x v="6"/>
    <x v="0"/>
    <x v="0"/>
    <x v="435"/>
    <x v="1504"/>
    <x v="600"/>
    <x v="163"/>
    <x v="0"/>
    <x v="8"/>
    <x v="0"/>
    <x v="14"/>
    <x v="8"/>
  </r>
  <r>
    <x v="63"/>
    <x v="6"/>
    <x v="1599"/>
    <x v="140"/>
    <x v="1507"/>
    <x v="6"/>
    <x v="0"/>
    <x v="0"/>
    <x v="435"/>
    <x v="1505"/>
    <x v="600"/>
    <x v="163"/>
    <x v="0"/>
    <x v="8"/>
    <x v="0"/>
    <x v="0"/>
    <x v="0"/>
  </r>
  <r>
    <x v="74"/>
    <x v="9"/>
    <x v="1600"/>
    <x v="140"/>
    <x v="1508"/>
    <x v="6"/>
    <x v="0"/>
    <x v="891"/>
    <x v="437"/>
    <x v="1506"/>
    <x v="602"/>
    <x v="11"/>
    <x v="0"/>
    <x v="3"/>
    <x v="0"/>
    <x v="0"/>
    <x v="2"/>
  </r>
  <r>
    <x v="140"/>
    <x v="6"/>
    <x v="1601"/>
    <x v="220"/>
    <x v="1509"/>
    <x v="6"/>
    <x v="0"/>
    <x v="892"/>
    <x v="375"/>
    <x v="1507"/>
    <x v="706"/>
    <x v="207"/>
    <x v="0"/>
    <x v="1"/>
    <x v="9"/>
    <x v="0"/>
    <x v="11"/>
  </r>
  <r>
    <x v="83"/>
    <x v="2"/>
    <x v="1602"/>
    <x v="140"/>
    <x v="1510"/>
    <x v="6"/>
    <x v="0"/>
    <x v="893"/>
    <x v="466"/>
    <x v="1508"/>
    <x v="644"/>
    <x v="139"/>
    <x v="0"/>
    <x v="3"/>
    <x v="0"/>
    <x v="0"/>
    <x v="4"/>
  </r>
  <r>
    <x v="108"/>
    <x v="6"/>
    <x v="1603"/>
    <x v="140"/>
    <x v="69"/>
    <x v="6"/>
    <x v="0"/>
    <x v="894"/>
    <x v="399"/>
    <x v="69"/>
    <x v="542"/>
    <x v="162"/>
    <x v="0"/>
    <x v="8"/>
    <x v="1"/>
    <x v="0"/>
    <x v="13"/>
  </r>
  <r>
    <x v="108"/>
    <x v="6"/>
    <x v="1604"/>
    <x v="140"/>
    <x v="1511"/>
    <x v="6"/>
    <x v="0"/>
    <x v="895"/>
    <x v="399"/>
    <x v="1509"/>
    <x v="542"/>
    <x v="162"/>
    <x v="0"/>
    <x v="8"/>
    <x v="1"/>
    <x v="15"/>
    <x v="13"/>
  </r>
  <r>
    <x v="46"/>
    <x v="4"/>
    <x v="1605"/>
    <x v="140"/>
    <x v="257"/>
    <x v="6"/>
    <x v="0"/>
    <x v="112"/>
    <x v="444"/>
    <x v="258"/>
    <x v="610"/>
    <x v="114"/>
    <x v="0"/>
    <x v="3"/>
    <x v="1"/>
    <x v="0"/>
    <x v="3"/>
  </r>
  <r>
    <x v="46"/>
    <x v="4"/>
    <x v="1606"/>
    <x v="140"/>
    <x v="1512"/>
    <x v="6"/>
    <x v="0"/>
    <x v="896"/>
    <x v="444"/>
    <x v="1510"/>
    <x v="610"/>
    <x v="114"/>
    <x v="0"/>
    <x v="3"/>
    <x v="1"/>
    <x v="0"/>
    <x v="3"/>
  </r>
  <r>
    <x v="46"/>
    <x v="7"/>
    <x v="1607"/>
    <x v="140"/>
    <x v="1513"/>
    <x v="6"/>
    <x v="0"/>
    <x v="897"/>
    <x v="444"/>
    <x v="1511"/>
    <x v="610"/>
    <x v="114"/>
    <x v="0"/>
    <x v="3"/>
    <x v="1"/>
    <x v="0"/>
    <x v="3"/>
  </r>
  <r>
    <x v="125"/>
    <x v="7"/>
    <x v="1608"/>
    <x v="140"/>
    <x v="1514"/>
    <x v="6"/>
    <x v="0"/>
    <x v="898"/>
    <x v="504"/>
    <x v="1512"/>
    <x v="707"/>
    <x v="169"/>
    <x v="0"/>
    <x v="3"/>
    <x v="0"/>
    <x v="0"/>
    <x v="2"/>
  </r>
  <r>
    <x v="90"/>
    <x v="2"/>
    <x v="1609"/>
    <x v="140"/>
    <x v="1515"/>
    <x v="116"/>
    <x v="52"/>
    <x v="899"/>
    <x v="436"/>
    <x v="1513"/>
    <x v="601"/>
    <x v="171"/>
    <x v="0"/>
    <x v="3"/>
    <x v="0"/>
    <x v="0"/>
    <x v="1"/>
  </r>
  <r>
    <x v="90"/>
    <x v="2"/>
    <x v="1610"/>
    <x v="140"/>
    <x v="1516"/>
    <x v="367"/>
    <x v="206"/>
    <x v="900"/>
    <x v="436"/>
    <x v="1514"/>
    <x v="601"/>
    <x v="171"/>
    <x v="0"/>
    <x v="3"/>
    <x v="0"/>
    <x v="0"/>
    <x v="1"/>
  </r>
  <r>
    <x v="140"/>
    <x v="6"/>
    <x v="1611"/>
    <x v="220"/>
    <x v="1517"/>
    <x v="6"/>
    <x v="0"/>
    <x v="901"/>
    <x v="375"/>
    <x v="1515"/>
    <x v="708"/>
    <x v="207"/>
    <x v="0"/>
    <x v="1"/>
    <x v="10"/>
    <x v="0"/>
    <x v="11"/>
  </r>
  <r>
    <x v="122"/>
    <x v="6"/>
    <x v="1612"/>
    <x v="140"/>
    <x v="1518"/>
    <x v="6"/>
    <x v="0"/>
    <x v="0"/>
    <x v="354"/>
    <x v="1516"/>
    <x v="473"/>
    <x v="156"/>
    <x v="0"/>
    <x v="3"/>
    <x v="0"/>
    <x v="0"/>
    <x v="0"/>
  </r>
  <r>
    <x v="58"/>
    <x v="7"/>
    <x v="1613"/>
    <x v="221"/>
    <x v="1519"/>
    <x v="218"/>
    <x v="110"/>
    <x v="902"/>
    <x v="433"/>
    <x v="1517"/>
    <x v="598"/>
    <x v="100"/>
    <x v="0"/>
    <x v="7"/>
    <x v="0"/>
    <x v="0"/>
    <x v="2"/>
  </r>
  <r>
    <x v="69"/>
    <x v="6"/>
    <x v="1614"/>
    <x v="221"/>
    <x v="1520"/>
    <x v="6"/>
    <x v="0"/>
    <x v="903"/>
    <x v="485"/>
    <x v="1518"/>
    <x v="673"/>
    <x v="123"/>
    <x v="0"/>
    <x v="7"/>
    <x v="0"/>
    <x v="0"/>
    <x v="7"/>
  </r>
  <r>
    <x v="69"/>
    <x v="6"/>
    <x v="1615"/>
    <x v="221"/>
    <x v="1396"/>
    <x v="6"/>
    <x v="0"/>
    <x v="904"/>
    <x v="485"/>
    <x v="1393"/>
    <x v="673"/>
    <x v="123"/>
    <x v="0"/>
    <x v="7"/>
    <x v="0"/>
    <x v="0"/>
    <x v="7"/>
  </r>
  <r>
    <x v="127"/>
    <x v="6"/>
    <x v="1616"/>
    <x v="221"/>
    <x v="1521"/>
    <x v="6"/>
    <x v="0"/>
    <x v="905"/>
    <x v="486"/>
    <x v="1519"/>
    <x v="674"/>
    <x v="174"/>
    <x v="0"/>
    <x v="7"/>
    <x v="0"/>
    <x v="0"/>
    <x v="6"/>
  </r>
  <r>
    <x v="95"/>
    <x v="4"/>
    <x v="1617"/>
    <x v="221"/>
    <x v="1522"/>
    <x v="6"/>
    <x v="0"/>
    <x v="906"/>
    <x v="458"/>
    <x v="1520"/>
    <x v="631"/>
    <x v="125"/>
    <x v="0"/>
    <x v="3"/>
    <x v="1"/>
    <x v="0"/>
    <x v="11"/>
  </r>
  <r>
    <x v="140"/>
    <x v="6"/>
    <x v="1618"/>
    <x v="222"/>
    <x v="1523"/>
    <x v="6"/>
    <x v="0"/>
    <x v="907"/>
    <x v="375"/>
    <x v="1521"/>
    <x v="709"/>
    <x v="208"/>
    <x v="0"/>
    <x v="1"/>
    <x v="11"/>
    <x v="0"/>
    <x v="11"/>
  </r>
  <r>
    <x v="67"/>
    <x v="8"/>
    <x v="1619"/>
    <x v="221"/>
    <x v="1524"/>
    <x v="6"/>
    <x v="0"/>
    <x v="908"/>
    <x v="505"/>
    <x v="1522"/>
    <x v="710"/>
    <x v="25"/>
    <x v="0"/>
    <x v="1"/>
    <x v="1"/>
    <x v="0"/>
    <x v="10"/>
  </r>
  <r>
    <x v="20"/>
    <x v="0"/>
    <x v="1620"/>
    <x v="221"/>
    <x v="1525"/>
    <x v="6"/>
    <x v="0"/>
    <x v="0"/>
    <x v="446"/>
    <x v="1523"/>
    <x v="612"/>
    <x v="185"/>
    <x v="0"/>
    <x v="9"/>
    <x v="0"/>
    <x v="0"/>
    <x v="0"/>
  </r>
  <r>
    <x v="20"/>
    <x v="0"/>
    <x v="1621"/>
    <x v="221"/>
    <x v="1526"/>
    <x v="368"/>
    <x v="0"/>
    <x v="0"/>
    <x v="446"/>
    <x v="1524"/>
    <x v="612"/>
    <x v="185"/>
    <x v="0"/>
    <x v="9"/>
    <x v="0"/>
    <x v="0"/>
    <x v="0"/>
  </r>
  <r>
    <x v="69"/>
    <x v="6"/>
    <x v="1622"/>
    <x v="178"/>
    <x v="1527"/>
    <x v="6"/>
    <x v="0"/>
    <x v="909"/>
    <x v="485"/>
    <x v="1525"/>
    <x v="673"/>
    <x v="123"/>
    <x v="0"/>
    <x v="7"/>
    <x v="0"/>
    <x v="0"/>
    <x v="7"/>
  </r>
  <r>
    <x v="140"/>
    <x v="6"/>
    <x v="1623"/>
    <x v="222"/>
    <x v="1528"/>
    <x v="6"/>
    <x v="0"/>
    <x v="910"/>
    <x v="375"/>
    <x v="1526"/>
    <x v="711"/>
    <x v="208"/>
    <x v="0"/>
    <x v="1"/>
    <x v="12"/>
    <x v="0"/>
    <x v="11"/>
  </r>
  <r>
    <x v="140"/>
    <x v="6"/>
    <x v="1624"/>
    <x v="222"/>
    <x v="1529"/>
    <x v="6"/>
    <x v="0"/>
    <x v="911"/>
    <x v="375"/>
    <x v="1527"/>
    <x v="712"/>
    <x v="208"/>
    <x v="0"/>
    <x v="1"/>
    <x v="0"/>
    <x v="0"/>
    <x v="5"/>
  </r>
  <r>
    <x v="22"/>
    <x v="0"/>
    <x v="1625"/>
    <x v="223"/>
    <x v="1530"/>
    <x v="369"/>
    <x v="0"/>
    <x v="0"/>
    <x v="506"/>
    <x v="1528"/>
    <x v="713"/>
    <x v="209"/>
    <x v="0"/>
    <x v="10"/>
    <x v="0"/>
    <x v="0"/>
    <x v="0"/>
  </r>
  <r>
    <x v="28"/>
    <x v="0"/>
    <x v="1626"/>
    <x v="224"/>
    <x v="1531"/>
    <x v="370"/>
    <x v="207"/>
    <x v="0"/>
    <x v="507"/>
    <x v="1529"/>
    <x v="714"/>
    <x v="163"/>
    <x v="0"/>
    <x v="8"/>
    <x v="0"/>
    <x v="0"/>
    <x v="0"/>
  </r>
  <r>
    <x v="127"/>
    <x v="6"/>
    <x v="1627"/>
    <x v="224"/>
    <x v="1532"/>
    <x v="6"/>
    <x v="0"/>
    <x v="912"/>
    <x v="486"/>
    <x v="1530"/>
    <x v="674"/>
    <x v="174"/>
    <x v="0"/>
    <x v="7"/>
    <x v="0"/>
    <x v="0"/>
    <x v="6"/>
  </r>
  <r>
    <x v="127"/>
    <x v="6"/>
    <x v="1628"/>
    <x v="224"/>
    <x v="176"/>
    <x v="6"/>
    <x v="0"/>
    <x v="913"/>
    <x v="486"/>
    <x v="177"/>
    <x v="674"/>
    <x v="174"/>
    <x v="0"/>
    <x v="7"/>
    <x v="0"/>
    <x v="0"/>
    <x v="6"/>
  </r>
  <r>
    <x v="127"/>
    <x v="6"/>
    <x v="1629"/>
    <x v="224"/>
    <x v="1533"/>
    <x v="6"/>
    <x v="0"/>
    <x v="914"/>
    <x v="486"/>
    <x v="1531"/>
    <x v="674"/>
    <x v="174"/>
    <x v="0"/>
    <x v="7"/>
    <x v="0"/>
    <x v="0"/>
    <x v="6"/>
  </r>
  <r>
    <x v="7"/>
    <x v="0"/>
    <x v="1630"/>
    <x v="224"/>
    <x v="1534"/>
    <x v="6"/>
    <x v="0"/>
    <x v="0"/>
    <x v="508"/>
    <x v="1532"/>
    <x v="715"/>
    <x v="11"/>
    <x v="0"/>
    <x v="3"/>
    <x v="0"/>
    <x v="0"/>
    <x v="0"/>
  </r>
  <r>
    <x v="7"/>
    <x v="0"/>
    <x v="1631"/>
    <x v="224"/>
    <x v="1247"/>
    <x v="6"/>
    <x v="0"/>
    <x v="0"/>
    <x v="508"/>
    <x v="1245"/>
    <x v="715"/>
    <x v="11"/>
    <x v="0"/>
    <x v="3"/>
    <x v="0"/>
    <x v="0"/>
    <x v="0"/>
  </r>
  <r>
    <x v="7"/>
    <x v="0"/>
    <x v="1632"/>
    <x v="224"/>
    <x v="1535"/>
    <x v="345"/>
    <x v="194"/>
    <x v="0"/>
    <x v="508"/>
    <x v="1533"/>
    <x v="715"/>
    <x v="11"/>
    <x v="0"/>
    <x v="3"/>
    <x v="0"/>
    <x v="0"/>
    <x v="0"/>
  </r>
  <r>
    <x v="6"/>
    <x v="0"/>
    <x v="1633"/>
    <x v="224"/>
    <x v="1536"/>
    <x v="371"/>
    <x v="208"/>
    <x v="0"/>
    <x v="509"/>
    <x v="1534"/>
    <x v="716"/>
    <x v="61"/>
    <x v="0"/>
    <x v="9"/>
    <x v="0"/>
    <x v="0"/>
    <x v="0"/>
  </r>
  <r>
    <x v="124"/>
    <x v="6"/>
    <x v="1634"/>
    <x v="224"/>
    <x v="817"/>
    <x v="6"/>
    <x v="0"/>
    <x v="915"/>
    <x v="510"/>
    <x v="816"/>
    <x v="717"/>
    <x v="151"/>
    <x v="0"/>
    <x v="7"/>
    <x v="1"/>
    <x v="0"/>
    <x v="0"/>
  </r>
  <r>
    <x v="39"/>
    <x v="0"/>
    <x v="1635"/>
    <x v="224"/>
    <x v="1537"/>
    <x v="6"/>
    <x v="0"/>
    <x v="0"/>
    <x v="511"/>
    <x v="1535"/>
    <x v="718"/>
    <x v="209"/>
    <x v="0"/>
    <x v="10"/>
    <x v="0"/>
    <x v="0"/>
    <x v="0"/>
  </r>
  <r>
    <x v="125"/>
    <x v="7"/>
    <x v="1636"/>
    <x v="224"/>
    <x v="1538"/>
    <x v="6"/>
    <x v="0"/>
    <x v="916"/>
    <x v="504"/>
    <x v="1536"/>
    <x v="707"/>
    <x v="169"/>
    <x v="0"/>
    <x v="3"/>
    <x v="0"/>
    <x v="0"/>
    <x v="2"/>
  </r>
  <r>
    <x v="69"/>
    <x v="6"/>
    <x v="1637"/>
    <x v="225"/>
    <x v="1539"/>
    <x v="6"/>
    <x v="0"/>
    <x v="917"/>
    <x v="485"/>
    <x v="1537"/>
    <x v="673"/>
    <x v="123"/>
    <x v="0"/>
    <x v="7"/>
    <x v="0"/>
    <x v="0"/>
    <x v="7"/>
  </r>
  <r>
    <x v="100"/>
    <x v="6"/>
    <x v="1638"/>
    <x v="225"/>
    <x v="1444"/>
    <x v="6"/>
    <x v="0"/>
    <x v="918"/>
    <x v="512"/>
    <x v="1442"/>
    <x v="719"/>
    <x v="124"/>
    <x v="0"/>
    <x v="8"/>
    <x v="0"/>
    <x v="0"/>
    <x v="7"/>
  </r>
  <r>
    <x v="155"/>
    <x v="2"/>
    <x v="1639"/>
    <x v="225"/>
    <x v="1540"/>
    <x v="6"/>
    <x v="0"/>
    <x v="919"/>
    <x v="513"/>
    <x v="1538"/>
    <x v="720"/>
    <x v="151"/>
    <x v="0"/>
    <x v="7"/>
    <x v="0"/>
    <x v="0"/>
    <x v="1"/>
  </r>
  <r>
    <x v="34"/>
    <x v="0"/>
    <x v="1640"/>
    <x v="225"/>
    <x v="1354"/>
    <x v="6"/>
    <x v="0"/>
    <x v="0"/>
    <x v="474"/>
    <x v="1352"/>
    <x v="656"/>
    <x v="69"/>
    <x v="0"/>
    <x v="10"/>
    <x v="0"/>
    <x v="0"/>
    <x v="0"/>
  </r>
  <r>
    <x v="60"/>
    <x v="6"/>
    <x v="1641"/>
    <x v="225"/>
    <x v="1541"/>
    <x v="6"/>
    <x v="0"/>
    <x v="920"/>
    <x v="514"/>
    <x v="1539"/>
    <x v="721"/>
    <x v="210"/>
    <x v="0"/>
    <x v="9"/>
    <x v="0"/>
    <x v="0"/>
    <x v="6"/>
  </r>
  <r>
    <x v="128"/>
    <x v="6"/>
    <x v="1642"/>
    <x v="225"/>
    <x v="1542"/>
    <x v="6"/>
    <x v="0"/>
    <x v="0"/>
    <x v="287"/>
    <x v="1468"/>
    <x v="464"/>
    <x v="155"/>
    <x v="0"/>
    <x v="1"/>
    <x v="0"/>
    <x v="0"/>
    <x v="0"/>
  </r>
  <r>
    <x v="3"/>
    <x v="0"/>
    <x v="1643"/>
    <x v="225"/>
    <x v="1543"/>
    <x v="372"/>
    <x v="0"/>
    <x v="0"/>
    <x v="371"/>
    <x v="1540"/>
    <x v="495"/>
    <x v="123"/>
    <x v="0"/>
    <x v="7"/>
    <x v="0"/>
    <x v="0"/>
    <x v="0"/>
  </r>
  <r>
    <x v="140"/>
    <x v="6"/>
    <x v="1644"/>
    <x v="85"/>
    <x v="1544"/>
    <x v="6"/>
    <x v="0"/>
    <x v="921"/>
    <x v="375"/>
    <x v="1541"/>
    <x v="722"/>
    <x v="106"/>
    <x v="0"/>
    <x v="1"/>
    <x v="13"/>
    <x v="0"/>
    <x v="11"/>
  </r>
  <r>
    <x v="140"/>
    <x v="6"/>
    <x v="1645"/>
    <x v="85"/>
    <x v="1545"/>
    <x v="6"/>
    <x v="0"/>
    <x v="922"/>
    <x v="375"/>
    <x v="1542"/>
    <x v="723"/>
    <x v="106"/>
    <x v="0"/>
    <x v="1"/>
    <x v="14"/>
    <x v="0"/>
    <x v="11"/>
  </r>
  <r>
    <x v="25"/>
    <x v="0"/>
    <x v="1646"/>
    <x v="226"/>
    <x v="1546"/>
    <x v="6"/>
    <x v="0"/>
    <x v="0"/>
    <x v="515"/>
    <x v="1543"/>
    <x v="724"/>
    <x v="180"/>
    <x v="0"/>
    <x v="3"/>
    <x v="0"/>
    <x v="0"/>
    <x v="0"/>
  </r>
  <r>
    <x v="69"/>
    <x v="6"/>
    <x v="1647"/>
    <x v="226"/>
    <x v="1547"/>
    <x v="6"/>
    <x v="0"/>
    <x v="923"/>
    <x v="485"/>
    <x v="1544"/>
    <x v="673"/>
    <x v="123"/>
    <x v="0"/>
    <x v="7"/>
    <x v="0"/>
    <x v="0"/>
    <x v="7"/>
  </r>
  <r>
    <x v="69"/>
    <x v="6"/>
    <x v="1648"/>
    <x v="226"/>
    <x v="1548"/>
    <x v="6"/>
    <x v="0"/>
    <x v="924"/>
    <x v="485"/>
    <x v="1545"/>
    <x v="673"/>
    <x v="123"/>
    <x v="0"/>
    <x v="7"/>
    <x v="0"/>
    <x v="0"/>
    <x v="7"/>
  </r>
  <r>
    <x v="69"/>
    <x v="6"/>
    <x v="1649"/>
    <x v="226"/>
    <x v="1549"/>
    <x v="6"/>
    <x v="0"/>
    <x v="925"/>
    <x v="485"/>
    <x v="1546"/>
    <x v="673"/>
    <x v="123"/>
    <x v="0"/>
    <x v="7"/>
    <x v="0"/>
    <x v="0"/>
    <x v="7"/>
  </r>
  <r>
    <x v="156"/>
    <x v="2"/>
    <x v="1650"/>
    <x v="226"/>
    <x v="1550"/>
    <x v="6"/>
    <x v="0"/>
    <x v="926"/>
    <x v="516"/>
    <x v="1547"/>
    <x v="725"/>
    <x v="139"/>
    <x v="0"/>
    <x v="3"/>
    <x v="0"/>
    <x v="0"/>
    <x v="1"/>
  </r>
  <r>
    <x v="10"/>
    <x v="0"/>
    <x v="1651"/>
    <x v="226"/>
    <x v="1551"/>
    <x v="6"/>
    <x v="0"/>
    <x v="0"/>
    <x v="502"/>
    <x v="1548"/>
    <x v="704"/>
    <x v="185"/>
    <x v="0"/>
    <x v="9"/>
    <x v="0"/>
    <x v="0"/>
    <x v="0"/>
  </r>
  <r>
    <x v="127"/>
    <x v="6"/>
    <x v="1652"/>
    <x v="226"/>
    <x v="1552"/>
    <x v="6"/>
    <x v="0"/>
    <x v="927"/>
    <x v="486"/>
    <x v="1549"/>
    <x v="674"/>
    <x v="174"/>
    <x v="0"/>
    <x v="7"/>
    <x v="0"/>
    <x v="0"/>
    <x v="6"/>
  </r>
  <r>
    <x v="127"/>
    <x v="6"/>
    <x v="1653"/>
    <x v="226"/>
    <x v="1553"/>
    <x v="6"/>
    <x v="0"/>
    <x v="928"/>
    <x v="486"/>
    <x v="1550"/>
    <x v="674"/>
    <x v="174"/>
    <x v="0"/>
    <x v="7"/>
    <x v="0"/>
    <x v="0"/>
    <x v="6"/>
  </r>
  <r>
    <x v="123"/>
    <x v="2"/>
    <x v="1654"/>
    <x v="226"/>
    <x v="1554"/>
    <x v="6"/>
    <x v="0"/>
    <x v="929"/>
    <x v="517"/>
    <x v="1551"/>
    <x v="726"/>
    <x v="161"/>
    <x v="0"/>
    <x v="7"/>
    <x v="0"/>
    <x v="0"/>
    <x v="9"/>
  </r>
  <r>
    <x v="94"/>
    <x v="2"/>
    <x v="1655"/>
    <x v="226"/>
    <x v="1111"/>
    <x v="6"/>
    <x v="0"/>
    <x v="634"/>
    <x v="431"/>
    <x v="1110"/>
    <x v="596"/>
    <x v="162"/>
    <x v="0"/>
    <x v="8"/>
    <x v="0"/>
    <x v="0"/>
    <x v="4"/>
  </r>
  <r>
    <x v="74"/>
    <x v="9"/>
    <x v="1656"/>
    <x v="226"/>
    <x v="1555"/>
    <x v="6"/>
    <x v="0"/>
    <x v="930"/>
    <x v="518"/>
    <x v="1552"/>
    <x v="727"/>
    <x v="189"/>
    <x v="0"/>
    <x v="8"/>
    <x v="0"/>
    <x v="0"/>
    <x v="2"/>
  </r>
  <r>
    <x v="45"/>
    <x v="0"/>
    <x v="1657"/>
    <x v="141"/>
    <x v="1556"/>
    <x v="373"/>
    <x v="0"/>
    <x v="0"/>
    <x v="494"/>
    <x v="1553"/>
    <x v="693"/>
    <x v="168"/>
    <x v="0"/>
    <x v="9"/>
    <x v="0"/>
    <x v="0"/>
    <x v="0"/>
  </r>
  <r>
    <x v="140"/>
    <x v="6"/>
    <x v="1658"/>
    <x v="85"/>
    <x v="1557"/>
    <x v="6"/>
    <x v="0"/>
    <x v="931"/>
    <x v="375"/>
    <x v="1554"/>
    <x v="728"/>
    <x v="106"/>
    <x v="0"/>
    <x v="1"/>
    <x v="0"/>
    <x v="0"/>
    <x v="5"/>
  </r>
  <r>
    <x v="140"/>
    <x v="6"/>
    <x v="1659"/>
    <x v="227"/>
    <x v="1558"/>
    <x v="6"/>
    <x v="0"/>
    <x v="932"/>
    <x v="375"/>
    <x v="1555"/>
    <x v="729"/>
    <x v="211"/>
    <x v="0"/>
    <x v="1"/>
    <x v="15"/>
    <x v="0"/>
    <x v="11"/>
  </r>
  <r>
    <x v="98"/>
    <x v="7"/>
    <x v="1660"/>
    <x v="141"/>
    <x v="1559"/>
    <x v="6"/>
    <x v="0"/>
    <x v="933"/>
    <x v="148"/>
    <x v="1556"/>
    <x v="730"/>
    <x v="187"/>
    <x v="0"/>
    <x v="1"/>
    <x v="0"/>
    <x v="0"/>
    <x v="2"/>
  </r>
  <r>
    <x v="60"/>
    <x v="6"/>
    <x v="1661"/>
    <x v="141"/>
    <x v="1560"/>
    <x v="6"/>
    <x v="0"/>
    <x v="934"/>
    <x v="514"/>
    <x v="1557"/>
    <x v="721"/>
    <x v="210"/>
    <x v="0"/>
    <x v="9"/>
    <x v="0"/>
    <x v="0"/>
    <x v="6"/>
  </r>
  <r>
    <x v="61"/>
    <x v="6"/>
    <x v="1662"/>
    <x v="141"/>
    <x v="1561"/>
    <x v="6"/>
    <x v="0"/>
    <x v="0"/>
    <x v="519"/>
    <x v="1558"/>
    <x v="731"/>
    <x v="124"/>
    <x v="0"/>
    <x v="8"/>
    <x v="0"/>
    <x v="0"/>
    <x v="0"/>
  </r>
  <r>
    <x v="86"/>
    <x v="6"/>
    <x v="1663"/>
    <x v="141"/>
    <x v="1562"/>
    <x v="6"/>
    <x v="0"/>
    <x v="935"/>
    <x v="481"/>
    <x v="1559"/>
    <x v="667"/>
    <x v="191"/>
    <x v="0"/>
    <x v="9"/>
    <x v="0"/>
    <x v="0"/>
    <x v="8"/>
  </r>
  <r>
    <x v="118"/>
    <x v="2"/>
    <x v="1664"/>
    <x v="141"/>
    <x v="1563"/>
    <x v="6"/>
    <x v="0"/>
    <x v="936"/>
    <x v="520"/>
    <x v="1560"/>
    <x v="732"/>
    <x v="168"/>
    <x v="0"/>
    <x v="8"/>
    <x v="0"/>
    <x v="0"/>
    <x v="1"/>
  </r>
  <r>
    <x v="102"/>
    <x v="0"/>
    <x v="1665"/>
    <x v="141"/>
    <x v="1564"/>
    <x v="374"/>
    <x v="0"/>
    <x v="0"/>
    <x v="503"/>
    <x v="1561"/>
    <x v="705"/>
    <x v="206"/>
    <x v="0"/>
    <x v="8"/>
    <x v="0"/>
    <x v="0"/>
    <x v="0"/>
  </r>
  <r>
    <x v="63"/>
    <x v="6"/>
    <x v="1666"/>
    <x v="141"/>
    <x v="1565"/>
    <x v="6"/>
    <x v="0"/>
    <x v="0"/>
    <x v="521"/>
    <x v="1562"/>
    <x v="733"/>
    <x v="76"/>
    <x v="0"/>
    <x v="9"/>
    <x v="0"/>
    <x v="0"/>
    <x v="0"/>
  </r>
  <r>
    <x v="44"/>
    <x v="2"/>
    <x v="1667"/>
    <x v="141"/>
    <x v="1566"/>
    <x v="6"/>
    <x v="0"/>
    <x v="937"/>
    <x v="348"/>
    <x v="1563"/>
    <x v="465"/>
    <x v="88"/>
    <x v="0"/>
    <x v="8"/>
    <x v="0"/>
    <x v="0"/>
    <x v="4"/>
  </r>
  <r>
    <x v="140"/>
    <x v="6"/>
    <x v="1668"/>
    <x v="228"/>
    <x v="1567"/>
    <x v="6"/>
    <x v="0"/>
    <x v="938"/>
    <x v="375"/>
    <x v="1564"/>
    <x v="734"/>
    <x v="212"/>
    <x v="0"/>
    <x v="1"/>
    <x v="0"/>
    <x v="0"/>
    <x v="7"/>
  </r>
  <r>
    <x v="89"/>
    <x v="2"/>
    <x v="1669"/>
    <x v="141"/>
    <x v="1568"/>
    <x v="6"/>
    <x v="0"/>
    <x v="939"/>
    <x v="467"/>
    <x v="1565"/>
    <x v="645"/>
    <x v="27"/>
    <x v="0"/>
    <x v="3"/>
    <x v="0"/>
    <x v="0"/>
    <x v="4"/>
  </r>
  <r>
    <x v="19"/>
    <x v="2"/>
    <x v="1670"/>
    <x v="141"/>
    <x v="1569"/>
    <x v="6"/>
    <x v="0"/>
    <x v="0"/>
    <x v="522"/>
    <x v="1566"/>
    <x v="735"/>
    <x v="210"/>
    <x v="0"/>
    <x v="9"/>
    <x v="0"/>
    <x v="0"/>
    <x v="1"/>
  </r>
  <r>
    <x v="19"/>
    <x v="2"/>
    <x v="1671"/>
    <x v="141"/>
    <x v="1570"/>
    <x v="6"/>
    <x v="0"/>
    <x v="0"/>
    <x v="522"/>
    <x v="1567"/>
    <x v="735"/>
    <x v="210"/>
    <x v="0"/>
    <x v="9"/>
    <x v="0"/>
    <x v="0"/>
    <x v="1"/>
  </r>
  <r>
    <x v="19"/>
    <x v="2"/>
    <x v="1672"/>
    <x v="141"/>
    <x v="1571"/>
    <x v="6"/>
    <x v="0"/>
    <x v="0"/>
    <x v="522"/>
    <x v="1568"/>
    <x v="735"/>
    <x v="210"/>
    <x v="0"/>
    <x v="9"/>
    <x v="0"/>
    <x v="0"/>
    <x v="1"/>
  </r>
  <r>
    <x v="19"/>
    <x v="2"/>
    <x v="1673"/>
    <x v="141"/>
    <x v="132"/>
    <x v="6"/>
    <x v="0"/>
    <x v="0"/>
    <x v="522"/>
    <x v="133"/>
    <x v="735"/>
    <x v="210"/>
    <x v="0"/>
    <x v="9"/>
    <x v="0"/>
    <x v="0"/>
    <x v="1"/>
  </r>
  <r>
    <x v="46"/>
    <x v="4"/>
    <x v="1674"/>
    <x v="141"/>
    <x v="1572"/>
    <x v="6"/>
    <x v="0"/>
    <x v="940"/>
    <x v="523"/>
    <x v="1569"/>
    <x v="736"/>
    <x v="93"/>
    <x v="0"/>
    <x v="8"/>
    <x v="1"/>
    <x v="0"/>
    <x v="3"/>
  </r>
  <r>
    <x v="46"/>
    <x v="4"/>
    <x v="1675"/>
    <x v="141"/>
    <x v="1573"/>
    <x v="6"/>
    <x v="0"/>
    <x v="941"/>
    <x v="523"/>
    <x v="1570"/>
    <x v="736"/>
    <x v="93"/>
    <x v="0"/>
    <x v="8"/>
    <x v="1"/>
    <x v="0"/>
    <x v="3"/>
  </r>
  <r>
    <x v="46"/>
    <x v="7"/>
    <x v="1676"/>
    <x v="141"/>
    <x v="1574"/>
    <x v="6"/>
    <x v="0"/>
    <x v="942"/>
    <x v="523"/>
    <x v="1571"/>
    <x v="736"/>
    <x v="93"/>
    <x v="0"/>
    <x v="8"/>
    <x v="1"/>
    <x v="0"/>
    <x v="3"/>
  </r>
  <r>
    <x v="140"/>
    <x v="6"/>
    <x v="1677"/>
    <x v="228"/>
    <x v="1575"/>
    <x v="6"/>
    <x v="0"/>
    <x v="943"/>
    <x v="375"/>
    <x v="1572"/>
    <x v="737"/>
    <x v="212"/>
    <x v="0"/>
    <x v="1"/>
    <x v="0"/>
    <x v="0"/>
    <x v="7"/>
  </r>
  <r>
    <x v="48"/>
    <x v="0"/>
    <x v="1678"/>
    <x v="141"/>
    <x v="1576"/>
    <x v="375"/>
    <x v="0"/>
    <x v="0"/>
    <x v="524"/>
    <x v="1573"/>
    <x v="738"/>
    <x v="213"/>
    <x v="0"/>
    <x v="10"/>
    <x v="0"/>
    <x v="0"/>
    <x v="0"/>
  </r>
  <r>
    <x v="122"/>
    <x v="6"/>
    <x v="1679"/>
    <x v="141"/>
    <x v="1518"/>
    <x v="6"/>
    <x v="0"/>
    <x v="0"/>
    <x v="525"/>
    <x v="1516"/>
    <x v="739"/>
    <x v="79"/>
    <x v="0"/>
    <x v="10"/>
    <x v="0"/>
    <x v="0"/>
    <x v="0"/>
  </r>
  <r>
    <x v="58"/>
    <x v="7"/>
    <x v="1680"/>
    <x v="179"/>
    <x v="1577"/>
    <x v="203"/>
    <x v="99"/>
    <x v="944"/>
    <x v="526"/>
    <x v="1574"/>
    <x v="740"/>
    <x v="160"/>
    <x v="0"/>
    <x v="3"/>
    <x v="0"/>
    <x v="0"/>
    <x v="2"/>
  </r>
  <r>
    <x v="140"/>
    <x v="6"/>
    <x v="1681"/>
    <x v="229"/>
    <x v="1578"/>
    <x v="6"/>
    <x v="0"/>
    <x v="945"/>
    <x v="375"/>
    <x v="1575"/>
    <x v="741"/>
    <x v="214"/>
    <x v="0"/>
    <x v="1"/>
    <x v="0"/>
    <x v="0"/>
    <x v="7"/>
  </r>
  <r>
    <x v="140"/>
    <x v="6"/>
    <x v="1682"/>
    <x v="42"/>
    <x v="1579"/>
    <x v="6"/>
    <x v="0"/>
    <x v="946"/>
    <x v="375"/>
    <x v="1576"/>
    <x v="742"/>
    <x v="111"/>
    <x v="0"/>
    <x v="1"/>
    <x v="0"/>
    <x v="0"/>
    <x v="7"/>
  </r>
  <r>
    <x v="140"/>
    <x v="6"/>
    <x v="1683"/>
    <x v="230"/>
    <x v="1580"/>
    <x v="6"/>
    <x v="0"/>
    <x v="947"/>
    <x v="375"/>
    <x v="1577"/>
    <x v="743"/>
    <x v="215"/>
    <x v="0"/>
    <x v="1"/>
    <x v="0"/>
    <x v="0"/>
    <x v="7"/>
  </r>
  <r>
    <x v="127"/>
    <x v="6"/>
    <x v="1684"/>
    <x v="179"/>
    <x v="1581"/>
    <x v="6"/>
    <x v="0"/>
    <x v="948"/>
    <x v="486"/>
    <x v="1578"/>
    <x v="674"/>
    <x v="174"/>
    <x v="0"/>
    <x v="7"/>
    <x v="0"/>
    <x v="0"/>
    <x v="6"/>
  </r>
  <r>
    <x v="157"/>
    <x v="6"/>
    <x v="1685"/>
    <x v="179"/>
    <x v="1582"/>
    <x v="76"/>
    <x v="209"/>
    <x v="949"/>
    <x v="527"/>
    <x v="1579"/>
    <x v="744"/>
    <x v="216"/>
    <x v="0"/>
    <x v="9"/>
    <x v="0"/>
    <x v="0"/>
    <x v="8"/>
  </r>
  <r>
    <x v="140"/>
    <x v="6"/>
    <x v="1686"/>
    <x v="230"/>
    <x v="1583"/>
    <x v="6"/>
    <x v="0"/>
    <x v="950"/>
    <x v="375"/>
    <x v="1580"/>
    <x v="745"/>
    <x v="215"/>
    <x v="0"/>
    <x v="1"/>
    <x v="0"/>
    <x v="0"/>
    <x v="7"/>
  </r>
  <r>
    <x v="83"/>
    <x v="2"/>
    <x v="1687"/>
    <x v="179"/>
    <x v="1584"/>
    <x v="6"/>
    <x v="0"/>
    <x v="951"/>
    <x v="528"/>
    <x v="1581"/>
    <x v="746"/>
    <x v="168"/>
    <x v="0"/>
    <x v="8"/>
    <x v="0"/>
    <x v="0"/>
    <x v="4"/>
  </r>
  <r>
    <x v="83"/>
    <x v="2"/>
    <x v="1688"/>
    <x v="179"/>
    <x v="1585"/>
    <x v="6"/>
    <x v="0"/>
    <x v="952"/>
    <x v="528"/>
    <x v="1582"/>
    <x v="746"/>
    <x v="168"/>
    <x v="0"/>
    <x v="8"/>
    <x v="0"/>
    <x v="0"/>
    <x v="4"/>
  </r>
  <r>
    <x v="83"/>
    <x v="2"/>
    <x v="1689"/>
    <x v="179"/>
    <x v="1586"/>
    <x v="6"/>
    <x v="0"/>
    <x v="953"/>
    <x v="528"/>
    <x v="1583"/>
    <x v="746"/>
    <x v="168"/>
    <x v="0"/>
    <x v="8"/>
    <x v="0"/>
    <x v="0"/>
    <x v="4"/>
  </r>
  <r>
    <x v="69"/>
    <x v="6"/>
    <x v="1690"/>
    <x v="231"/>
    <x v="1587"/>
    <x v="6"/>
    <x v="0"/>
    <x v="954"/>
    <x v="485"/>
    <x v="1584"/>
    <x v="673"/>
    <x v="123"/>
    <x v="0"/>
    <x v="7"/>
    <x v="0"/>
    <x v="0"/>
    <x v="7"/>
  </r>
  <r>
    <x v="69"/>
    <x v="6"/>
    <x v="1691"/>
    <x v="231"/>
    <x v="1588"/>
    <x v="6"/>
    <x v="0"/>
    <x v="955"/>
    <x v="529"/>
    <x v="1585"/>
    <x v="747"/>
    <x v="27"/>
    <x v="0"/>
    <x v="3"/>
    <x v="0"/>
    <x v="0"/>
    <x v="7"/>
  </r>
  <r>
    <x v="127"/>
    <x v="6"/>
    <x v="1692"/>
    <x v="232"/>
    <x v="1331"/>
    <x v="6"/>
    <x v="0"/>
    <x v="786"/>
    <x v="486"/>
    <x v="1329"/>
    <x v="674"/>
    <x v="174"/>
    <x v="0"/>
    <x v="7"/>
    <x v="0"/>
    <x v="0"/>
    <x v="6"/>
  </r>
  <r>
    <x v="127"/>
    <x v="6"/>
    <x v="1693"/>
    <x v="232"/>
    <x v="877"/>
    <x v="6"/>
    <x v="0"/>
    <x v="500"/>
    <x v="486"/>
    <x v="876"/>
    <x v="674"/>
    <x v="174"/>
    <x v="0"/>
    <x v="7"/>
    <x v="0"/>
    <x v="0"/>
    <x v="6"/>
  </r>
  <r>
    <x v="146"/>
    <x v="12"/>
    <x v="1694"/>
    <x v="233"/>
    <x v="1589"/>
    <x v="376"/>
    <x v="210"/>
    <x v="0"/>
    <x v="530"/>
    <x v="1586"/>
    <x v="748"/>
    <x v="155"/>
    <x v="0"/>
    <x v="1"/>
    <x v="0"/>
    <x v="0"/>
    <x v="0"/>
  </r>
  <r>
    <x v="25"/>
    <x v="0"/>
    <x v="1695"/>
    <x v="233"/>
    <x v="1590"/>
    <x v="377"/>
    <x v="0"/>
    <x v="0"/>
    <x v="515"/>
    <x v="1587"/>
    <x v="724"/>
    <x v="180"/>
    <x v="0"/>
    <x v="3"/>
    <x v="0"/>
    <x v="0"/>
    <x v="0"/>
  </r>
  <r>
    <x v="25"/>
    <x v="0"/>
    <x v="1696"/>
    <x v="233"/>
    <x v="1591"/>
    <x v="378"/>
    <x v="0"/>
    <x v="0"/>
    <x v="515"/>
    <x v="1588"/>
    <x v="724"/>
    <x v="180"/>
    <x v="0"/>
    <x v="3"/>
    <x v="0"/>
    <x v="0"/>
    <x v="0"/>
  </r>
  <r>
    <x v="13"/>
    <x v="0"/>
    <x v="1697"/>
    <x v="233"/>
    <x v="1592"/>
    <x v="6"/>
    <x v="0"/>
    <x v="0"/>
    <x v="531"/>
    <x v="1589"/>
    <x v="749"/>
    <x v="124"/>
    <x v="0"/>
    <x v="8"/>
    <x v="0"/>
    <x v="0"/>
    <x v="0"/>
  </r>
  <r>
    <x v="1"/>
    <x v="0"/>
    <x v="1698"/>
    <x v="233"/>
    <x v="1593"/>
    <x v="379"/>
    <x v="0"/>
    <x v="0"/>
    <x v="532"/>
    <x v="1590"/>
    <x v="750"/>
    <x v="61"/>
    <x v="0"/>
    <x v="9"/>
    <x v="0"/>
    <x v="0"/>
    <x v="0"/>
  </r>
  <r>
    <x v="26"/>
    <x v="0"/>
    <x v="1699"/>
    <x v="233"/>
    <x v="1594"/>
    <x v="6"/>
    <x v="0"/>
    <x v="0"/>
    <x v="245"/>
    <x v="1591"/>
    <x v="308"/>
    <x v="87"/>
    <x v="0"/>
    <x v="3"/>
    <x v="0"/>
    <x v="0"/>
    <x v="0"/>
  </r>
  <r>
    <x v="26"/>
    <x v="0"/>
    <x v="1700"/>
    <x v="233"/>
    <x v="1595"/>
    <x v="6"/>
    <x v="0"/>
    <x v="0"/>
    <x v="245"/>
    <x v="1592"/>
    <x v="308"/>
    <x v="87"/>
    <x v="0"/>
    <x v="3"/>
    <x v="0"/>
    <x v="0"/>
    <x v="0"/>
  </r>
  <r>
    <x v="127"/>
    <x v="6"/>
    <x v="1701"/>
    <x v="233"/>
    <x v="1596"/>
    <x v="6"/>
    <x v="0"/>
    <x v="956"/>
    <x v="486"/>
    <x v="1593"/>
    <x v="674"/>
    <x v="174"/>
    <x v="0"/>
    <x v="7"/>
    <x v="0"/>
    <x v="0"/>
    <x v="6"/>
  </r>
  <r>
    <x v="127"/>
    <x v="6"/>
    <x v="1702"/>
    <x v="233"/>
    <x v="1396"/>
    <x v="6"/>
    <x v="0"/>
    <x v="904"/>
    <x v="486"/>
    <x v="1393"/>
    <x v="674"/>
    <x v="174"/>
    <x v="0"/>
    <x v="7"/>
    <x v="0"/>
    <x v="0"/>
    <x v="6"/>
  </r>
  <r>
    <x v="127"/>
    <x v="6"/>
    <x v="1703"/>
    <x v="233"/>
    <x v="1597"/>
    <x v="6"/>
    <x v="0"/>
    <x v="957"/>
    <x v="533"/>
    <x v="1594"/>
    <x v="751"/>
    <x v="139"/>
    <x v="0"/>
    <x v="3"/>
    <x v="0"/>
    <x v="0"/>
    <x v="6"/>
  </r>
  <r>
    <x v="55"/>
    <x v="0"/>
    <x v="1704"/>
    <x v="233"/>
    <x v="1598"/>
    <x v="6"/>
    <x v="0"/>
    <x v="0"/>
    <x v="534"/>
    <x v="1595"/>
    <x v="752"/>
    <x v="159"/>
    <x v="0"/>
    <x v="7"/>
    <x v="0"/>
    <x v="0"/>
    <x v="0"/>
  </r>
  <r>
    <x v="7"/>
    <x v="0"/>
    <x v="1705"/>
    <x v="233"/>
    <x v="893"/>
    <x v="6"/>
    <x v="0"/>
    <x v="0"/>
    <x v="508"/>
    <x v="892"/>
    <x v="715"/>
    <x v="11"/>
    <x v="0"/>
    <x v="3"/>
    <x v="0"/>
    <x v="0"/>
    <x v="0"/>
  </r>
  <r>
    <x v="7"/>
    <x v="0"/>
    <x v="1706"/>
    <x v="233"/>
    <x v="1289"/>
    <x v="6"/>
    <x v="0"/>
    <x v="0"/>
    <x v="508"/>
    <x v="1287"/>
    <x v="715"/>
    <x v="11"/>
    <x v="0"/>
    <x v="3"/>
    <x v="0"/>
    <x v="0"/>
    <x v="0"/>
  </r>
  <r>
    <x v="125"/>
    <x v="7"/>
    <x v="1707"/>
    <x v="233"/>
    <x v="1599"/>
    <x v="6"/>
    <x v="0"/>
    <x v="958"/>
    <x v="504"/>
    <x v="1596"/>
    <x v="707"/>
    <x v="169"/>
    <x v="0"/>
    <x v="3"/>
    <x v="0"/>
    <x v="0"/>
    <x v="2"/>
  </r>
  <r>
    <x v="149"/>
    <x v="0"/>
    <x v="1708"/>
    <x v="233"/>
    <x v="1600"/>
    <x v="380"/>
    <x v="0"/>
    <x v="0"/>
    <x v="417"/>
    <x v="1597"/>
    <x v="573"/>
    <x v="180"/>
    <x v="0"/>
    <x v="8"/>
    <x v="0"/>
    <x v="0"/>
    <x v="0"/>
  </r>
  <r>
    <x v="149"/>
    <x v="0"/>
    <x v="1709"/>
    <x v="233"/>
    <x v="1601"/>
    <x v="6"/>
    <x v="0"/>
    <x v="0"/>
    <x v="417"/>
    <x v="1598"/>
    <x v="573"/>
    <x v="180"/>
    <x v="0"/>
    <x v="8"/>
    <x v="0"/>
    <x v="0"/>
    <x v="0"/>
  </r>
  <r>
    <x v="69"/>
    <x v="6"/>
    <x v="1710"/>
    <x v="142"/>
    <x v="1602"/>
    <x v="6"/>
    <x v="0"/>
    <x v="959"/>
    <x v="529"/>
    <x v="1599"/>
    <x v="747"/>
    <x v="27"/>
    <x v="0"/>
    <x v="3"/>
    <x v="0"/>
    <x v="0"/>
    <x v="7"/>
  </r>
  <r>
    <x v="69"/>
    <x v="6"/>
    <x v="1711"/>
    <x v="142"/>
    <x v="1603"/>
    <x v="6"/>
    <x v="0"/>
    <x v="960"/>
    <x v="529"/>
    <x v="1600"/>
    <x v="747"/>
    <x v="27"/>
    <x v="0"/>
    <x v="3"/>
    <x v="0"/>
    <x v="0"/>
    <x v="7"/>
  </r>
  <r>
    <x v="140"/>
    <x v="6"/>
    <x v="1712"/>
    <x v="234"/>
    <x v="1604"/>
    <x v="6"/>
    <x v="0"/>
    <x v="0"/>
    <x v="375"/>
    <x v="1601"/>
    <x v="753"/>
    <x v="217"/>
    <x v="0"/>
    <x v="1"/>
    <x v="0"/>
    <x v="0"/>
    <x v="0"/>
  </r>
  <r>
    <x v="100"/>
    <x v="6"/>
    <x v="1713"/>
    <x v="142"/>
    <x v="1605"/>
    <x v="6"/>
    <x v="0"/>
    <x v="961"/>
    <x v="512"/>
    <x v="1602"/>
    <x v="719"/>
    <x v="124"/>
    <x v="0"/>
    <x v="8"/>
    <x v="0"/>
    <x v="0"/>
    <x v="7"/>
  </r>
  <r>
    <x v="21"/>
    <x v="0"/>
    <x v="1714"/>
    <x v="142"/>
    <x v="1606"/>
    <x v="381"/>
    <x v="0"/>
    <x v="0"/>
    <x v="535"/>
    <x v="1603"/>
    <x v="754"/>
    <x v="159"/>
    <x v="0"/>
    <x v="7"/>
    <x v="0"/>
    <x v="0"/>
    <x v="0"/>
  </r>
  <r>
    <x v="49"/>
    <x v="0"/>
    <x v="1715"/>
    <x v="142"/>
    <x v="1607"/>
    <x v="382"/>
    <x v="0"/>
    <x v="0"/>
    <x v="536"/>
    <x v="1604"/>
    <x v="755"/>
    <x v="93"/>
    <x v="0"/>
    <x v="8"/>
    <x v="0"/>
    <x v="0"/>
    <x v="0"/>
  </r>
  <r>
    <x v="1"/>
    <x v="0"/>
    <x v="1716"/>
    <x v="142"/>
    <x v="1608"/>
    <x v="383"/>
    <x v="0"/>
    <x v="0"/>
    <x v="532"/>
    <x v="1605"/>
    <x v="750"/>
    <x v="61"/>
    <x v="0"/>
    <x v="9"/>
    <x v="0"/>
    <x v="0"/>
    <x v="0"/>
  </r>
  <r>
    <x v="40"/>
    <x v="2"/>
    <x v="1717"/>
    <x v="142"/>
    <x v="1609"/>
    <x v="6"/>
    <x v="0"/>
    <x v="0"/>
    <x v="537"/>
    <x v="1606"/>
    <x v="756"/>
    <x v="218"/>
    <x v="0"/>
    <x v="11"/>
    <x v="0"/>
    <x v="0"/>
    <x v="0"/>
  </r>
  <r>
    <x v="41"/>
    <x v="2"/>
    <x v="1718"/>
    <x v="142"/>
    <x v="1610"/>
    <x v="6"/>
    <x v="0"/>
    <x v="0"/>
    <x v="538"/>
    <x v="1607"/>
    <x v="757"/>
    <x v="168"/>
    <x v="0"/>
    <x v="8"/>
    <x v="0"/>
    <x v="0"/>
    <x v="0"/>
  </r>
  <r>
    <x v="41"/>
    <x v="2"/>
    <x v="1719"/>
    <x v="142"/>
    <x v="1611"/>
    <x v="6"/>
    <x v="0"/>
    <x v="0"/>
    <x v="538"/>
    <x v="1608"/>
    <x v="757"/>
    <x v="168"/>
    <x v="0"/>
    <x v="8"/>
    <x v="0"/>
    <x v="0"/>
    <x v="0"/>
  </r>
  <r>
    <x v="41"/>
    <x v="2"/>
    <x v="1720"/>
    <x v="142"/>
    <x v="1612"/>
    <x v="6"/>
    <x v="0"/>
    <x v="0"/>
    <x v="538"/>
    <x v="1609"/>
    <x v="757"/>
    <x v="168"/>
    <x v="0"/>
    <x v="8"/>
    <x v="0"/>
    <x v="0"/>
    <x v="0"/>
  </r>
  <r>
    <x v="29"/>
    <x v="0"/>
    <x v="1721"/>
    <x v="142"/>
    <x v="1613"/>
    <x v="384"/>
    <x v="0"/>
    <x v="0"/>
    <x v="539"/>
    <x v="1610"/>
    <x v="758"/>
    <x v="168"/>
    <x v="0"/>
    <x v="8"/>
    <x v="0"/>
    <x v="0"/>
    <x v="0"/>
  </r>
  <r>
    <x v="88"/>
    <x v="0"/>
    <x v="1722"/>
    <x v="142"/>
    <x v="1614"/>
    <x v="385"/>
    <x v="0"/>
    <x v="0"/>
    <x v="449"/>
    <x v="1611"/>
    <x v="615"/>
    <x v="172"/>
    <x v="0"/>
    <x v="9"/>
    <x v="0"/>
    <x v="0"/>
    <x v="0"/>
  </r>
  <r>
    <x v="15"/>
    <x v="0"/>
    <x v="1723"/>
    <x v="142"/>
    <x v="1615"/>
    <x v="386"/>
    <x v="0"/>
    <x v="0"/>
    <x v="540"/>
    <x v="1612"/>
    <x v="759"/>
    <x v="209"/>
    <x v="0"/>
    <x v="9"/>
    <x v="0"/>
    <x v="0"/>
    <x v="0"/>
  </r>
  <r>
    <x v="44"/>
    <x v="2"/>
    <x v="1724"/>
    <x v="142"/>
    <x v="1616"/>
    <x v="6"/>
    <x v="0"/>
    <x v="962"/>
    <x v="348"/>
    <x v="1613"/>
    <x v="465"/>
    <x v="88"/>
    <x v="0"/>
    <x v="8"/>
    <x v="0"/>
    <x v="0"/>
    <x v="4"/>
  </r>
  <r>
    <x v="44"/>
    <x v="2"/>
    <x v="1725"/>
    <x v="142"/>
    <x v="1617"/>
    <x v="6"/>
    <x v="0"/>
    <x v="963"/>
    <x v="348"/>
    <x v="1614"/>
    <x v="465"/>
    <x v="88"/>
    <x v="0"/>
    <x v="8"/>
    <x v="0"/>
    <x v="0"/>
    <x v="4"/>
  </r>
  <r>
    <x v="44"/>
    <x v="2"/>
    <x v="1726"/>
    <x v="142"/>
    <x v="1618"/>
    <x v="6"/>
    <x v="0"/>
    <x v="964"/>
    <x v="348"/>
    <x v="1615"/>
    <x v="465"/>
    <x v="88"/>
    <x v="0"/>
    <x v="8"/>
    <x v="0"/>
    <x v="16"/>
    <x v="4"/>
  </r>
  <r>
    <x v="52"/>
    <x v="2"/>
    <x v="1727"/>
    <x v="142"/>
    <x v="791"/>
    <x v="6"/>
    <x v="0"/>
    <x v="444"/>
    <x v="541"/>
    <x v="790"/>
    <x v="760"/>
    <x v="162"/>
    <x v="0"/>
    <x v="8"/>
    <x v="0"/>
    <x v="0"/>
    <x v="4"/>
  </r>
  <r>
    <x v="140"/>
    <x v="6"/>
    <x v="1728"/>
    <x v="235"/>
    <x v="1619"/>
    <x v="6"/>
    <x v="0"/>
    <x v="0"/>
    <x v="375"/>
    <x v="1616"/>
    <x v="761"/>
    <x v="219"/>
    <x v="0"/>
    <x v="1"/>
    <x v="0"/>
    <x v="0"/>
    <x v="0"/>
  </r>
  <r>
    <x v="131"/>
    <x v="0"/>
    <x v="1729"/>
    <x v="142"/>
    <x v="1620"/>
    <x v="6"/>
    <x v="0"/>
    <x v="0"/>
    <x v="542"/>
    <x v="1617"/>
    <x v="762"/>
    <x v="209"/>
    <x v="0"/>
    <x v="9"/>
    <x v="0"/>
    <x v="0"/>
    <x v="0"/>
  </r>
  <r>
    <x v="85"/>
    <x v="4"/>
    <x v="1730"/>
    <x v="142"/>
    <x v="1621"/>
    <x v="6"/>
    <x v="0"/>
    <x v="965"/>
    <x v="241"/>
    <x v="1618"/>
    <x v="302"/>
    <x v="124"/>
    <x v="0"/>
    <x v="9"/>
    <x v="1"/>
    <x v="0"/>
    <x v="3"/>
  </r>
  <r>
    <x v="48"/>
    <x v="0"/>
    <x v="1731"/>
    <x v="142"/>
    <x v="1622"/>
    <x v="387"/>
    <x v="0"/>
    <x v="0"/>
    <x v="524"/>
    <x v="1619"/>
    <x v="738"/>
    <x v="213"/>
    <x v="0"/>
    <x v="10"/>
    <x v="0"/>
    <x v="0"/>
    <x v="0"/>
  </r>
  <r>
    <x v="152"/>
    <x v="0"/>
    <x v="1732"/>
    <x v="142"/>
    <x v="1623"/>
    <x v="6"/>
    <x v="0"/>
    <x v="0"/>
    <x v="468"/>
    <x v="1620"/>
    <x v="647"/>
    <x v="78"/>
    <x v="0"/>
    <x v="10"/>
    <x v="0"/>
    <x v="0"/>
    <x v="0"/>
  </r>
  <r>
    <x v="10"/>
    <x v="0"/>
    <x v="1733"/>
    <x v="236"/>
    <x v="1624"/>
    <x v="6"/>
    <x v="0"/>
    <x v="0"/>
    <x v="502"/>
    <x v="1621"/>
    <x v="704"/>
    <x v="185"/>
    <x v="0"/>
    <x v="9"/>
    <x v="0"/>
    <x v="0"/>
    <x v="0"/>
  </r>
  <r>
    <x v="127"/>
    <x v="6"/>
    <x v="1734"/>
    <x v="236"/>
    <x v="1625"/>
    <x v="6"/>
    <x v="0"/>
    <x v="966"/>
    <x v="533"/>
    <x v="1622"/>
    <x v="751"/>
    <x v="139"/>
    <x v="0"/>
    <x v="3"/>
    <x v="0"/>
    <x v="0"/>
    <x v="6"/>
  </r>
  <r>
    <x v="123"/>
    <x v="2"/>
    <x v="1735"/>
    <x v="236"/>
    <x v="1626"/>
    <x v="6"/>
    <x v="0"/>
    <x v="967"/>
    <x v="517"/>
    <x v="1623"/>
    <x v="726"/>
    <x v="161"/>
    <x v="0"/>
    <x v="7"/>
    <x v="0"/>
    <x v="0"/>
    <x v="9"/>
  </r>
  <r>
    <x v="135"/>
    <x v="2"/>
    <x v="1736"/>
    <x v="236"/>
    <x v="1403"/>
    <x v="6"/>
    <x v="0"/>
    <x v="833"/>
    <x v="543"/>
    <x v="1400"/>
    <x v="679"/>
    <x v="180"/>
    <x v="0"/>
    <x v="8"/>
    <x v="0"/>
    <x v="0"/>
    <x v="1"/>
  </r>
  <r>
    <x v="56"/>
    <x v="3"/>
    <x v="1737"/>
    <x v="236"/>
    <x v="1627"/>
    <x v="388"/>
    <x v="211"/>
    <x v="968"/>
    <x v="499"/>
    <x v="1624"/>
    <x v="700"/>
    <x v="185"/>
    <x v="0"/>
    <x v="9"/>
    <x v="0"/>
    <x v="0"/>
    <x v="7"/>
  </r>
  <r>
    <x v="158"/>
    <x v="3"/>
    <x v="1738"/>
    <x v="126"/>
    <x v="1628"/>
    <x v="389"/>
    <x v="0"/>
    <x v="969"/>
    <x v="544"/>
    <x v="1625"/>
    <x v="763"/>
    <x v="149"/>
    <x v="0"/>
    <x v="1"/>
    <x v="0"/>
    <x v="17"/>
    <x v="7"/>
  </r>
  <r>
    <x v="79"/>
    <x v="4"/>
    <x v="1739"/>
    <x v="236"/>
    <x v="1629"/>
    <x v="6"/>
    <x v="0"/>
    <x v="970"/>
    <x v="439"/>
    <x v="1626"/>
    <x v="604"/>
    <x v="119"/>
    <x v="0"/>
    <x v="8"/>
    <x v="1"/>
    <x v="0"/>
    <x v="11"/>
  </r>
  <r>
    <x v="46"/>
    <x v="7"/>
    <x v="1740"/>
    <x v="236"/>
    <x v="1630"/>
    <x v="6"/>
    <x v="0"/>
    <x v="971"/>
    <x v="523"/>
    <x v="1627"/>
    <x v="736"/>
    <x v="93"/>
    <x v="0"/>
    <x v="8"/>
    <x v="1"/>
    <x v="0"/>
    <x v="3"/>
  </r>
  <r>
    <x v="125"/>
    <x v="7"/>
    <x v="1741"/>
    <x v="236"/>
    <x v="1631"/>
    <x v="6"/>
    <x v="0"/>
    <x v="972"/>
    <x v="504"/>
    <x v="1628"/>
    <x v="707"/>
    <x v="169"/>
    <x v="0"/>
    <x v="3"/>
    <x v="0"/>
    <x v="0"/>
    <x v="2"/>
  </r>
  <r>
    <x v="90"/>
    <x v="2"/>
    <x v="1742"/>
    <x v="236"/>
    <x v="1632"/>
    <x v="6"/>
    <x v="0"/>
    <x v="973"/>
    <x v="545"/>
    <x v="1629"/>
    <x v="764"/>
    <x v="204"/>
    <x v="0"/>
    <x v="9"/>
    <x v="0"/>
    <x v="0"/>
    <x v="1"/>
  </r>
  <r>
    <x v="132"/>
    <x v="0"/>
    <x v="1743"/>
    <x v="143"/>
    <x v="1247"/>
    <x v="6"/>
    <x v="0"/>
    <x v="0"/>
    <x v="546"/>
    <x v="1245"/>
    <x v="765"/>
    <x v="123"/>
    <x v="0"/>
    <x v="7"/>
    <x v="0"/>
    <x v="0"/>
    <x v="0"/>
  </r>
  <r>
    <x v="57"/>
    <x v="6"/>
    <x v="1744"/>
    <x v="143"/>
    <x v="1633"/>
    <x v="6"/>
    <x v="0"/>
    <x v="974"/>
    <x v="74"/>
    <x v="1630"/>
    <x v="766"/>
    <x v="174"/>
    <x v="0"/>
    <x v="1"/>
    <x v="0"/>
    <x v="0"/>
    <x v="7"/>
  </r>
  <r>
    <x v="69"/>
    <x v="6"/>
    <x v="1745"/>
    <x v="143"/>
    <x v="1634"/>
    <x v="6"/>
    <x v="0"/>
    <x v="975"/>
    <x v="529"/>
    <x v="1631"/>
    <x v="747"/>
    <x v="27"/>
    <x v="0"/>
    <x v="3"/>
    <x v="0"/>
    <x v="0"/>
    <x v="7"/>
  </r>
  <r>
    <x v="69"/>
    <x v="6"/>
    <x v="1746"/>
    <x v="143"/>
    <x v="1635"/>
    <x v="6"/>
    <x v="0"/>
    <x v="976"/>
    <x v="547"/>
    <x v="1632"/>
    <x v="767"/>
    <x v="11"/>
    <x v="0"/>
    <x v="3"/>
    <x v="0"/>
    <x v="0"/>
    <x v="7"/>
  </r>
  <r>
    <x v="158"/>
    <x v="3"/>
    <x v="1747"/>
    <x v="237"/>
    <x v="1636"/>
    <x v="390"/>
    <x v="0"/>
    <x v="977"/>
    <x v="544"/>
    <x v="1633"/>
    <x v="768"/>
    <x v="163"/>
    <x v="0"/>
    <x v="1"/>
    <x v="0"/>
    <x v="17"/>
    <x v="7"/>
  </r>
  <r>
    <x v="158"/>
    <x v="3"/>
    <x v="1748"/>
    <x v="238"/>
    <x v="1637"/>
    <x v="391"/>
    <x v="0"/>
    <x v="0"/>
    <x v="544"/>
    <x v="1634"/>
    <x v="769"/>
    <x v="99"/>
    <x v="0"/>
    <x v="1"/>
    <x v="0"/>
    <x v="0"/>
    <x v="0"/>
  </r>
  <r>
    <x v="98"/>
    <x v="7"/>
    <x v="1749"/>
    <x v="143"/>
    <x v="1638"/>
    <x v="6"/>
    <x v="0"/>
    <x v="978"/>
    <x v="148"/>
    <x v="1635"/>
    <x v="730"/>
    <x v="187"/>
    <x v="0"/>
    <x v="1"/>
    <x v="0"/>
    <x v="0"/>
    <x v="2"/>
  </r>
  <r>
    <x v="127"/>
    <x v="6"/>
    <x v="1750"/>
    <x v="143"/>
    <x v="1000"/>
    <x v="6"/>
    <x v="0"/>
    <x v="566"/>
    <x v="533"/>
    <x v="999"/>
    <x v="751"/>
    <x v="139"/>
    <x v="0"/>
    <x v="3"/>
    <x v="0"/>
    <x v="0"/>
    <x v="6"/>
  </r>
  <r>
    <x v="127"/>
    <x v="6"/>
    <x v="1751"/>
    <x v="143"/>
    <x v="1639"/>
    <x v="6"/>
    <x v="0"/>
    <x v="979"/>
    <x v="533"/>
    <x v="1636"/>
    <x v="751"/>
    <x v="139"/>
    <x v="0"/>
    <x v="3"/>
    <x v="0"/>
    <x v="0"/>
    <x v="6"/>
  </r>
  <r>
    <x v="60"/>
    <x v="6"/>
    <x v="1752"/>
    <x v="143"/>
    <x v="1640"/>
    <x v="6"/>
    <x v="0"/>
    <x v="980"/>
    <x v="514"/>
    <x v="1637"/>
    <x v="721"/>
    <x v="210"/>
    <x v="0"/>
    <x v="9"/>
    <x v="0"/>
    <x v="0"/>
    <x v="6"/>
  </r>
  <r>
    <x v="41"/>
    <x v="2"/>
    <x v="1753"/>
    <x v="143"/>
    <x v="1641"/>
    <x v="6"/>
    <x v="0"/>
    <x v="0"/>
    <x v="538"/>
    <x v="1638"/>
    <x v="757"/>
    <x v="168"/>
    <x v="0"/>
    <x v="8"/>
    <x v="0"/>
    <x v="0"/>
    <x v="0"/>
  </r>
  <r>
    <x v="41"/>
    <x v="2"/>
    <x v="1754"/>
    <x v="143"/>
    <x v="1642"/>
    <x v="6"/>
    <x v="0"/>
    <x v="0"/>
    <x v="538"/>
    <x v="1639"/>
    <x v="757"/>
    <x v="168"/>
    <x v="0"/>
    <x v="8"/>
    <x v="0"/>
    <x v="0"/>
    <x v="0"/>
  </r>
  <r>
    <x v="41"/>
    <x v="2"/>
    <x v="1755"/>
    <x v="143"/>
    <x v="973"/>
    <x v="6"/>
    <x v="0"/>
    <x v="0"/>
    <x v="538"/>
    <x v="972"/>
    <x v="757"/>
    <x v="168"/>
    <x v="0"/>
    <x v="8"/>
    <x v="0"/>
    <x v="0"/>
    <x v="0"/>
  </r>
  <r>
    <x v="61"/>
    <x v="6"/>
    <x v="1756"/>
    <x v="143"/>
    <x v="1643"/>
    <x v="6"/>
    <x v="0"/>
    <x v="0"/>
    <x v="519"/>
    <x v="1640"/>
    <x v="731"/>
    <x v="124"/>
    <x v="0"/>
    <x v="8"/>
    <x v="0"/>
    <x v="0"/>
    <x v="0"/>
  </r>
  <r>
    <x v="86"/>
    <x v="6"/>
    <x v="1757"/>
    <x v="143"/>
    <x v="1644"/>
    <x v="6"/>
    <x v="0"/>
    <x v="981"/>
    <x v="481"/>
    <x v="1641"/>
    <x v="667"/>
    <x v="191"/>
    <x v="0"/>
    <x v="9"/>
    <x v="0"/>
    <x v="0"/>
    <x v="8"/>
  </r>
  <r>
    <x v="77"/>
    <x v="3"/>
    <x v="1758"/>
    <x v="143"/>
    <x v="1645"/>
    <x v="392"/>
    <x v="212"/>
    <x v="982"/>
    <x v="548"/>
    <x v="1642"/>
    <x v="770"/>
    <x v="117"/>
    <x v="0"/>
    <x v="7"/>
    <x v="0"/>
    <x v="0"/>
    <x v="7"/>
  </r>
  <r>
    <x v="110"/>
    <x v="2"/>
    <x v="1759"/>
    <x v="143"/>
    <x v="1646"/>
    <x v="6"/>
    <x v="0"/>
    <x v="983"/>
    <x v="549"/>
    <x v="1643"/>
    <x v="771"/>
    <x v="220"/>
    <x v="0"/>
    <x v="8"/>
    <x v="0"/>
    <x v="0"/>
    <x v="1"/>
  </r>
  <r>
    <x v="120"/>
    <x v="2"/>
    <x v="1760"/>
    <x v="143"/>
    <x v="1647"/>
    <x v="6"/>
    <x v="0"/>
    <x v="984"/>
    <x v="550"/>
    <x v="1644"/>
    <x v="772"/>
    <x v="117"/>
    <x v="0"/>
    <x v="7"/>
    <x v="1"/>
    <x v="0"/>
    <x v="4"/>
  </r>
  <r>
    <x v="63"/>
    <x v="6"/>
    <x v="1761"/>
    <x v="143"/>
    <x v="1648"/>
    <x v="6"/>
    <x v="0"/>
    <x v="0"/>
    <x v="521"/>
    <x v="1645"/>
    <x v="733"/>
    <x v="76"/>
    <x v="0"/>
    <x v="9"/>
    <x v="0"/>
    <x v="0"/>
    <x v="0"/>
  </r>
  <r>
    <x v="74"/>
    <x v="9"/>
    <x v="1762"/>
    <x v="143"/>
    <x v="1649"/>
    <x v="6"/>
    <x v="0"/>
    <x v="985"/>
    <x v="518"/>
    <x v="1646"/>
    <x v="727"/>
    <x v="189"/>
    <x v="0"/>
    <x v="8"/>
    <x v="0"/>
    <x v="0"/>
    <x v="2"/>
  </r>
  <r>
    <x v="32"/>
    <x v="2"/>
    <x v="1763"/>
    <x v="143"/>
    <x v="1650"/>
    <x v="6"/>
    <x v="0"/>
    <x v="986"/>
    <x v="551"/>
    <x v="1647"/>
    <x v="773"/>
    <x v="139"/>
    <x v="0"/>
    <x v="3"/>
    <x v="0"/>
    <x v="0"/>
    <x v="4"/>
  </r>
  <r>
    <x v="32"/>
    <x v="2"/>
    <x v="1764"/>
    <x v="143"/>
    <x v="1651"/>
    <x v="6"/>
    <x v="0"/>
    <x v="987"/>
    <x v="551"/>
    <x v="1648"/>
    <x v="773"/>
    <x v="139"/>
    <x v="0"/>
    <x v="3"/>
    <x v="0"/>
    <x v="0"/>
    <x v="4"/>
  </r>
  <r>
    <x v="0"/>
    <x v="0"/>
    <x v="1765"/>
    <x v="143"/>
    <x v="1652"/>
    <x v="6"/>
    <x v="0"/>
    <x v="0"/>
    <x v="457"/>
    <x v="1649"/>
    <x v="628"/>
    <x v="180"/>
    <x v="0"/>
    <x v="3"/>
    <x v="0"/>
    <x v="0"/>
    <x v="0"/>
  </r>
  <r>
    <x v="159"/>
    <x v="14"/>
    <x v="1766"/>
    <x v="180"/>
    <x v="1653"/>
    <x v="393"/>
    <x v="0"/>
    <x v="0"/>
    <x v="552"/>
    <x v="1650"/>
    <x v="774"/>
    <x v="169"/>
    <x v="0"/>
    <x v="1"/>
    <x v="0"/>
    <x v="0"/>
    <x v="0"/>
  </r>
  <r>
    <x v="159"/>
    <x v="14"/>
    <x v="1767"/>
    <x v="144"/>
    <x v="1654"/>
    <x v="394"/>
    <x v="0"/>
    <x v="0"/>
    <x v="552"/>
    <x v="1651"/>
    <x v="775"/>
    <x v="187"/>
    <x v="0"/>
    <x v="1"/>
    <x v="0"/>
    <x v="0"/>
    <x v="0"/>
  </r>
  <r>
    <x v="83"/>
    <x v="2"/>
    <x v="1768"/>
    <x v="143"/>
    <x v="1655"/>
    <x v="6"/>
    <x v="0"/>
    <x v="988"/>
    <x v="528"/>
    <x v="1652"/>
    <x v="746"/>
    <x v="168"/>
    <x v="0"/>
    <x v="8"/>
    <x v="0"/>
    <x v="0"/>
    <x v="4"/>
  </r>
  <r>
    <x v="160"/>
    <x v="0"/>
    <x v="1769"/>
    <x v="143"/>
    <x v="1656"/>
    <x v="395"/>
    <x v="0"/>
    <x v="0"/>
    <x v="553"/>
    <x v="1653"/>
    <x v="776"/>
    <x v="209"/>
    <x v="0"/>
    <x v="10"/>
    <x v="0"/>
    <x v="0"/>
    <x v="0"/>
  </r>
  <r>
    <x v="160"/>
    <x v="0"/>
    <x v="1770"/>
    <x v="143"/>
    <x v="1657"/>
    <x v="87"/>
    <x v="0"/>
    <x v="0"/>
    <x v="553"/>
    <x v="1654"/>
    <x v="776"/>
    <x v="209"/>
    <x v="0"/>
    <x v="10"/>
    <x v="0"/>
    <x v="0"/>
    <x v="0"/>
  </r>
  <r>
    <x v="11"/>
    <x v="2"/>
    <x v="1771"/>
    <x v="143"/>
    <x v="1658"/>
    <x v="6"/>
    <x v="0"/>
    <x v="0"/>
    <x v="554"/>
    <x v="1655"/>
    <x v="777"/>
    <x v="220"/>
    <x v="0"/>
    <x v="8"/>
    <x v="0"/>
    <x v="0"/>
    <x v="0"/>
  </r>
  <r>
    <x v="11"/>
    <x v="2"/>
    <x v="1772"/>
    <x v="143"/>
    <x v="1659"/>
    <x v="6"/>
    <x v="0"/>
    <x v="0"/>
    <x v="554"/>
    <x v="1656"/>
    <x v="777"/>
    <x v="220"/>
    <x v="0"/>
    <x v="8"/>
    <x v="0"/>
    <x v="0"/>
    <x v="0"/>
  </r>
  <r>
    <x v="46"/>
    <x v="4"/>
    <x v="1773"/>
    <x v="143"/>
    <x v="1660"/>
    <x v="6"/>
    <x v="0"/>
    <x v="989"/>
    <x v="523"/>
    <x v="1657"/>
    <x v="736"/>
    <x v="93"/>
    <x v="0"/>
    <x v="8"/>
    <x v="1"/>
    <x v="0"/>
    <x v="3"/>
  </r>
  <r>
    <x v="46"/>
    <x v="4"/>
    <x v="1774"/>
    <x v="143"/>
    <x v="1661"/>
    <x v="6"/>
    <x v="0"/>
    <x v="990"/>
    <x v="523"/>
    <x v="1658"/>
    <x v="736"/>
    <x v="93"/>
    <x v="0"/>
    <x v="8"/>
    <x v="1"/>
    <x v="0"/>
    <x v="3"/>
  </r>
  <r>
    <x v="46"/>
    <x v="7"/>
    <x v="1775"/>
    <x v="143"/>
    <x v="1662"/>
    <x v="6"/>
    <x v="0"/>
    <x v="991"/>
    <x v="523"/>
    <x v="1659"/>
    <x v="736"/>
    <x v="93"/>
    <x v="0"/>
    <x v="8"/>
    <x v="1"/>
    <x v="0"/>
    <x v="3"/>
  </r>
  <r>
    <x v="46"/>
    <x v="7"/>
    <x v="1776"/>
    <x v="143"/>
    <x v="1569"/>
    <x v="6"/>
    <x v="0"/>
    <x v="992"/>
    <x v="523"/>
    <x v="1566"/>
    <x v="736"/>
    <x v="93"/>
    <x v="0"/>
    <x v="8"/>
    <x v="1"/>
    <x v="0"/>
    <x v="3"/>
  </r>
  <r>
    <x v="90"/>
    <x v="2"/>
    <x v="1777"/>
    <x v="143"/>
    <x v="1663"/>
    <x v="396"/>
    <x v="213"/>
    <x v="993"/>
    <x v="545"/>
    <x v="1660"/>
    <x v="764"/>
    <x v="204"/>
    <x v="0"/>
    <x v="9"/>
    <x v="0"/>
    <x v="0"/>
    <x v="1"/>
  </r>
  <r>
    <x v="159"/>
    <x v="14"/>
    <x v="1778"/>
    <x v="195"/>
    <x v="1664"/>
    <x v="397"/>
    <x v="0"/>
    <x v="0"/>
    <x v="552"/>
    <x v="1661"/>
    <x v="778"/>
    <x v="93"/>
    <x v="0"/>
    <x v="1"/>
    <x v="0"/>
    <x v="0"/>
    <x v="0"/>
  </r>
  <r>
    <x v="122"/>
    <x v="6"/>
    <x v="1779"/>
    <x v="143"/>
    <x v="1518"/>
    <x v="6"/>
    <x v="0"/>
    <x v="0"/>
    <x v="525"/>
    <x v="1516"/>
    <x v="739"/>
    <x v="79"/>
    <x v="0"/>
    <x v="10"/>
    <x v="0"/>
    <x v="0"/>
    <x v="0"/>
  </r>
  <r>
    <x v="58"/>
    <x v="7"/>
    <x v="1780"/>
    <x v="239"/>
    <x v="1665"/>
    <x v="162"/>
    <x v="82"/>
    <x v="994"/>
    <x v="526"/>
    <x v="1662"/>
    <x v="740"/>
    <x v="160"/>
    <x v="0"/>
    <x v="3"/>
    <x v="0"/>
    <x v="0"/>
    <x v="2"/>
  </r>
  <r>
    <x v="127"/>
    <x v="6"/>
    <x v="1781"/>
    <x v="239"/>
    <x v="1666"/>
    <x v="6"/>
    <x v="0"/>
    <x v="995"/>
    <x v="533"/>
    <x v="1663"/>
    <x v="751"/>
    <x v="139"/>
    <x v="0"/>
    <x v="3"/>
    <x v="0"/>
    <x v="0"/>
    <x v="6"/>
  </r>
  <r>
    <x v="127"/>
    <x v="6"/>
    <x v="1782"/>
    <x v="239"/>
    <x v="1667"/>
    <x v="6"/>
    <x v="0"/>
    <x v="996"/>
    <x v="533"/>
    <x v="1664"/>
    <x v="751"/>
    <x v="139"/>
    <x v="0"/>
    <x v="3"/>
    <x v="0"/>
    <x v="0"/>
    <x v="6"/>
  </r>
  <r>
    <x v="159"/>
    <x v="14"/>
    <x v="1783"/>
    <x v="65"/>
    <x v="1668"/>
    <x v="398"/>
    <x v="0"/>
    <x v="997"/>
    <x v="555"/>
    <x v="1665"/>
    <x v="779"/>
    <x v="112"/>
    <x v="0"/>
    <x v="1"/>
    <x v="0"/>
    <x v="0"/>
    <x v="5"/>
  </r>
  <r>
    <x v="67"/>
    <x v="8"/>
    <x v="1784"/>
    <x v="239"/>
    <x v="1669"/>
    <x v="6"/>
    <x v="0"/>
    <x v="998"/>
    <x v="556"/>
    <x v="1666"/>
    <x v="780"/>
    <x v="123"/>
    <x v="0"/>
    <x v="7"/>
    <x v="1"/>
    <x v="0"/>
    <x v="10"/>
  </r>
  <r>
    <x v="69"/>
    <x v="6"/>
    <x v="1785"/>
    <x v="240"/>
    <x v="1670"/>
    <x v="6"/>
    <x v="0"/>
    <x v="999"/>
    <x v="547"/>
    <x v="1667"/>
    <x v="767"/>
    <x v="11"/>
    <x v="0"/>
    <x v="3"/>
    <x v="0"/>
    <x v="0"/>
    <x v="7"/>
  </r>
  <r>
    <x v="69"/>
    <x v="6"/>
    <x v="1786"/>
    <x v="240"/>
    <x v="1671"/>
    <x v="6"/>
    <x v="0"/>
    <x v="1000"/>
    <x v="547"/>
    <x v="1668"/>
    <x v="767"/>
    <x v="11"/>
    <x v="0"/>
    <x v="3"/>
    <x v="0"/>
    <x v="0"/>
    <x v="7"/>
  </r>
  <r>
    <x v="69"/>
    <x v="6"/>
    <x v="1787"/>
    <x v="180"/>
    <x v="1672"/>
    <x v="6"/>
    <x v="0"/>
    <x v="1001"/>
    <x v="547"/>
    <x v="1669"/>
    <x v="767"/>
    <x v="11"/>
    <x v="0"/>
    <x v="3"/>
    <x v="0"/>
    <x v="0"/>
    <x v="7"/>
  </r>
  <r>
    <x v="159"/>
    <x v="14"/>
    <x v="1788"/>
    <x v="71"/>
    <x v="1673"/>
    <x v="6"/>
    <x v="0"/>
    <x v="1002"/>
    <x v="555"/>
    <x v="1670"/>
    <x v="779"/>
    <x v="112"/>
    <x v="0"/>
    <x v="1"/>
    <x v="0"/>
    <x v="0"/>
    <x v="5"/>
  </r>
  <r>
    <x v="161"/>
    <x v="6"/>
    <x v="1789"/>
    <x v="47"/>
    <x v="1674"/>
    <x v="6"/>
    <x v="0"/>
    <x v="1003"/>
    <x v="557"/>
    <x v="1671"/>
    <x v="781"/>
    <x v="140"/>
    <x v="0"/>
    <x v="1"/>
    <x v="0"/>
    <x v="0"/>
    <x v="8"/>
  </r>
  <r>
    <x v="14"/>
    <x v="0"/>
    <x v="1790"/>
    <x v="180"/>
    <x v="1675"/>
    <x v="6"/>
    <x v="0"/>
    <x v="0"/>
    <x v="558"/>
    <x v="1672"/>
    <x v="782"/>
    <x v="167"/>
    <x v="0"/>
    <x v="3"/>
    <x v="0"/>
    <x v="0"/>
    <x v="0"/>
  </r>
  <r>
    <x v="127"/>
    <x v="6"/>
    <x v="1791"/>
    <x v="180"/>
    <x v="1676"/>
    <x v="6"/>
    <x v="0"/>
    <x v="1004"/>
    <x v="533"/>
    <x v="1673"/>
    <x v="751"/>
    <x v="139"/>
    <x v="0"/>
    <x v="3"/>
    <x v="0"/>
    <x v="0"/>
    <x v="6"/>
  </r>
  <r>
    <x v="7"/>
    <x v="0"/>
    <x v="1792"/>
    <x v="180"/>
    <x v="1677"/>
    <x v="399"/>
    <x v="214"/>
    <x v="0"/>
    <x v="508"/>
    <x v="1674"/>
    <x v="715"/>
    <x v="11"/>
    <x v="0"/>
    <x v="3"/>
    <x v="0"/>
    <x v="0"/>
    <x v="0"/>
  </r>
  <r>
    <x v="161"/>
    <x v="6"/>
    <x v="1793"/>
    <x v="59"/>
    <x v="1678"/>
    <x v="6"/>
    <x v="0"/>
    <x v="1005"/>
    <x v="557"/>
    <x v="1675"/>
    <x v="783"/>
    <x v="140"/>
    <x v="0"/>
    <x v="1"/>
    <x v="0"/>
    <x v="0"/>
    <x v="8"/>
  </r>
  <r>
    <x v="6"/>
    <x v="0"/>
    <x v="1794"/>
    <x v="180"/>
    <x v="1679"/>
    <x v="306"/>
    <x v="215"/>
    <x v="0"/>
    <x v="509"/>
    <x v="1676"/>
    <x v="716"/>
    <x v="61"/>
    <x v="0"/>
    <x v="9"/>
    <x v="0"/>
    <x v="0"/>
    <x v="0"/>
  </r>
  <r>
    <x v="126"/>
    <x v="6"/>
    <x v="1795"/>
    <x v="180"/>
    <x v="1680"/>
    <x v="6"/>
    <x v="0"/>
    <x v="1006"/>
    <x v="559"/>
    <x v="1677"/>
    <x v="784"/>
    <x v="174"/>
    <x v="0"/>
    <x v="7"/>
    <x v="0"/>
    <x v="0"/>
    <x v="8"/>
  </r>
  <r>
    <x v="105"/>
    <x v="0"/>
    <x v="1796"/>
    <x v="180"/>
    <x v="1681"/>
    <x v="6"/>
    <x v="0"/>
    <x v="0"/>
    <x v="560"/>
    <x v="1678"/>
    <x v="785"/>
    <x v="169"/>
    <x v="0"/>
    <x v="7"/>
    <x v="0"/>
    <x v="0"/>
    <x v="0"/>
  </r>
  <r>
    <x v="105"/>
    <x v="0"/>
    <x v="1797"/>
    <x v="180"/>
    <x v="1682"/>
    <x v="6"/>
    <x v="0"/>
    <x v="0"/>
    <x v="560"/>
    <x v="1679"/>
    <x v="785"/>
    <x v="169"/>
    <x v="0"/>
    <x v="7"/>
    <x v="0"/>
    <x v="0"/>
    <x v="0"/>
  </r>
  <r>
    <x v="85"/>
    <x v="4"/>
    <x v="1798"/>
    <x v="180"/>
    <x v="1683"/>
    <x v="6"/>
    <x v="0"/>
    <x v="1007"/>
    <x v="241"/>
    <x v="1680"/>
    <x v="302"/>
    <x v="124"/>
    <x v="0"/>
    <x v="9"/>
    <x v="1"/>
    <x v="0"/>
    <x v="3"/>
  </r>
  <r>
    <x v="125"/>
    <x v="7"/>
    <x v="1799"/>
    <x v="180"/>
    <x v="1684"/>
    <x v="6"/>
    <x v="0"/>
    <x v="1008"/>
    <x v="561"/>
    <x v="1681"/>
    <x v="786"/>
    <x v="162"/>
    <x v="0"/>
    <x v="3"/>
    <x v="0"/>
    <x v="0"/>
    <x v="2"/>
  </r>
  <r>
    <x v="125"/>
    <x v="7"/>
    <x v="1800"/>
    <x v="180"/>
    <x v="1685"/>
    <x v="6"/>
    <x v="0"/>
    <x v="1009"/>
    <x v="561"/>
    <x v="1682"/>
    <x v="786"/>
    <x v="162"/>
    <x v="0"/>
    <x v="3"/>
    <x v="0"/>
    <x v="0"/>
    <x v="2"/>
  </r>
  <r>
    <x v="67"/>
    <x v="8"/>
    <x v="1801"/>
    <x v="180"/>
    <x v="1686"/>
    <x v="6"/>
    <x v="0"/>
    <x v="1010"/>
    <x v="562"/>
    <x v="1683"/>
    <x v="787"/>
    <x v="161"/>
    <x v="0"/>
    <x v="7"/>
    <x v="1"/>
    <x v="18"/>
    <x v="3"/>
  </r>
  <r>
    <x v="69"/>
    <x v="6"/>
    <x v="1802"/>
    <x v="241"/>
    <x v="1687"/>
    <x v="6"/>
    <x v="0"/>
    <x v="1011"/>
    <x v="547"/>
    <x v="1684"/>
    <x v="767"/>
    <x v="11"/>
    <x v="0"/>
    <x v="3"/>
    <x v="0"/>
    <x v="0"/>
    <x v="7"/>
  </r>
  <r>
    <x v="69"/>
    <x v="6"/>
    <x v="1803"/>
    <x v="241"/>
    <x v="1688"/>
    <x v="6"/>
    <x v="0"/>
    <x v="1012"/>
    <x v="547"/>
    <x v="1685"/>
    <x v="767"/>
    <x v="11"/>
    <x v="0"/>
    <x v="3"/>
    <x v="0"/>
    <x v="0"/>
    <x v="7"/>
  </r>
  <r>
    <x v="100"/>
    <x v="6"/>
    <x v="1804"/>
    <x v="241"/>
    <x v="1689"/>
    <x v="6"/>
    <x v="0"/>
    <x v="1013"/>
    <x v="512"/>
    <x v="1686"/>
    <x v="719"/>
    <x v="124"/>
    <x v="0"/>
    <x v="8"/>
    <x v="0"/>
    <x v="0"/>
    <x v="7"/>
  </r>
  <r>
    <x v="10"/>
    <x v="0"/>
    <x v="1805"/>
    <x v="241"/>
    <x v="1690"/>
    <x v="6"/>
    <x v="0"/>
    <x v="0"/>
    <x v="502"/>
    <x v="1687"/>
    <x v="704"/>
    <x v="185"/>
    <x v="0"/>
    <x v="9"/>
    <x v="0"/>
    <x v="0"/>
    <x v="0"/>
  </r>
  <r>
    <x v="86"/>
    <x v="6"/>
    <x v="1806"/>
    <x v="241"/>
    <x v="1691"/>
    <x v="6"/>
    <x v="0"/>
    <x v="1014"/>
    <x v="481"/>
    <x v="1688"/>
    <x v="667"/>
    <x v="191"/>
    <x v="0"/>
    <x v="9"/>
    <x v="0"/>
    <x v="0"/>
    <x v="8"/>
  </r>
  <r>
    <x v="162"/>
    <x v="0"/>
    <x v="1807"/>
    <x v="241"/>
    <x v="1692"/>
    <x v="6"/>
    <x v="0"/>
    <x v="0"/>
    <x v="563"/>
    <x v="1689"/>
    <x v="788"/>
    <x v="209"/>
    <x v="0"/>
    <x v="10"/>
    <x v="0"/>
    <x v="0"/>
    <x v="0"/>
  </r>
  <r>
    <x v="128"/>
    <x v="6"/>
    <x v="1808"/>
    <x v="241"/>
    <x v="1693"/>
    <x v="6"/>
    <x v="0"/>
    <x v="0"/>
    <x v="287"/>
    <x v="1468"/>
    <x v="464"/>
    <x v="155"/>
    <x v="0"/>
    <x v="12"/>
    <x v="0"/>
    <x v="0"/>
    <x v="0"/>
  </r>
  <r>
    <x v="161"/>
    <x v="6"/>
    <x v="1809"/>
    <x v="70"/>
    <x v="1694"/>
    <x v="6"/>
    <x v="0"/>
    <x v="1015"/>
    <x v="557"/>
    <x v="1690"/>
    <x v="789"/>
    <x v="140"/>
    <x v="0"/>
    <x v="1"/>
    <x v="0"/>
    <x v="0"/>
    <x v="8"/>
  </r>
  <r>
    <x v="24"/>
    <x v="0"/>
    <x v="1810"/>
    <x v="241"/>
    <x v="1695"/>
    <x v="6"/>
    <x v="0"/>
    <x v="1016"/>
    <x v="564"/>
    <x v="1691"/>
    <x v="790"/>
    <x v="221"/>
    <x v="0"/>
    <x v="9"/>
    <x v="0"/>
    <x v="0"/>
    <x v="2"/>
  </r>
  <r>
    <x v="24"/>
    <x v="0"/>
    <x v="1811"/>
    <x v="241"/>
    <x v="1696"/>
    <x v="6"/>
    <x v="216"/>
    <x v="1017"/>
    <x v="564"/>
    <x v="1692"/>
    <x v="790"/>
    <x v="221"/>
    <x v="0"/>
    <x v="9"/>
    <x v="0"/>
    <x v="0"/>
    <x v="2"/>
  </r>
  <r>
    <x v="25"/>
    <x v="0"/>
    <x v="1812"/>
    <x v="242"/>
    <x v="1697"/>
    <x v="6"/>
    <x v="0"/>
    <x v="0"/>
    <x v="515"/>
    <x v="1693"/>
    <x v="724"/>
    <x v="180"/>
    <x v="0"/>
    <x v="3"/>
    <x v="0"/>
    <x v="0"/>
    <x v="0"/>
  </r>
  <r>
    <x v="69"/>
    <x v="6"/>
    <x v="1813"/>
    <x v="242"/>
    <x v="1698"/>
    <x v="6"/>
    <x v="0"/>
    <x v="1018"/>
    <x v="547"/>
    <x v="1694"/>
    <x v="767"/>
    <x v="11"/>
    <x v="0"/>
    <x v="3"/>
    <x v="0"/>
    <x v="0"/>
    <x v="7"/>
  </r>
  <r>
    <x v="14"/>
    <x v="0"/>
    <x v="1814"/>
    <x v="242"/>
    <x v="1699"/>
    <x v="6"/>
    <x v="0"/>
    <x v="0"/>
    <x v="558"/>
    <x v="1695"/>
    <x v="782"/>
    <x v="167"/>
    <x v="0"/>
    <x v="3"/>
    <x v="0"/>
    <x v="0"/>
    <x v="0"/>
  </r>
  <r>
    <x v="98"/>
    <x v="7"/>
    <x v="1815"/>
    <x v="242"/>
    <x v="1700"/>
    <x v="6"/>
    <x v="0"/>
    <x v="1019"/>
    <x v="148"/>
    <x v="1696"/>
    <x v="730"/>
    <x v="187"/>
    <x v="0"/>
    <x v="1"/>
    <x v="0"/>
    <x v="0"/>
    <x v="2"/>
  </r>
  <r>
    <x v="127"/>
    <x v="6"/>
    <x v="1816"/>
    <x v="242"/>
    <x v="1701"/>
    <x v="6"/>
    <x v="0"/>
    <x v="1020"/>
    <x v="533"/>
    <x v="1697"/>
    <x v="751"/>
    <x v="139"/>
    <x v="0"/>
    <x v="3"/>
    <x v="0"/>
    <x v="0"/>
    <x v="6"/>
  </r>
  <r>
    <x v="123"/>
    <x v="2"/>
    <x v="1817"/>
    <x v="242"/>
    <x v="1702"/>
    <x v="6"/>
    <x v="0"/>
    <x v="1021"/>
    <x v="565"/>
    <x v="1698"/>
    <x v="791"/>
    <x v="163"/>
    <x v="0"/>
    <x v="8"/>
    <x v="0"/>
    <x v="0"/>
    <x v="9"/>
  </r>
  <r>
    <x v="110"/>
    <x v="2"/>
    <x v="1818"/>
    <x v="242"/>
    <x v="1703"/>
    <x v="6"/>
    <x v="0"/>
    <x v="1022"/>
    <x v="549"/>
    <x v="1699"/>
    <x v="771"/>
    <x v="220"/>
    <x v="0"/>
    <x v="8"/>
    <x v="0"/>
    <x v="0"/>
    <x v="1"/>
  </r>
  <r>
    <x v="74"/>
    <x v="9"/>
    <x v="1819"/>
    <x v="242"/>
    <x v="1704"/>
    <x v="6"/>
    <x v="0"/>
    <x v="1023"/>
    <x v="518"/>
    <x v="1700"/>
    <x v="727"/>
    <x v="189"/>
    <x v="0"/>
    <x v="8"/>
    <x v="0"/>
    <x v="0"/>
    <x v="2"/>
  </r>
  <r>
    <x v="161"/>
    <x v="6"/>
    <x v="1820"/>
    <x v="106"/>
    <x v="1705"/>
    <x v="6"/>
    <x v="0"/>
    <x v="1024"/>
    <x v="557"/>
    <x v="1701"/>
    <x v="792"/>
    <x v="39"/>
    <x v="0"/>
    <x v="1"/>
    <x v="0"/>
    <x v="0"/>
    <x v="8"/>
  </r>
  <r>
    <x v="19"/>
    <x v="2"/>
    <x v="1821"/>
    <x v="242"/>
    <x v="478"/>
    <x v="6"/>
    <x v="0"/>
    <x v="0"/>
    <x v="522"/>
    <x v="479"/>
    <x v="735"/>
    <x v="210"/>
    <x v="0"/>
    <x v="9"/>
    <x v="0"/>
    <x v="0"/>
    <x v="1"/>
  </r>
  <r>
    <x v="19"/>
    <x v="2"/>
    <x v="1822"/>
    <x v="242"/>
    <x v="1706"/>
    <x v="6"/>
    <x v="0"/>
    <x v="0"/>
    <x v="522"/>
    <x v="1702"/>
    <x v="735"/>
    <x v="210"/>
    <x v="0"/>
    <x v="9"/>
    <x v="0"/>
    <x v="0"/>
    <x v="1"/>
  </r>
  <r>
    <x v="19"/>
    <x v="2"/>
    <x v="1823"/>
    <x v="242"/>
    <x v="1707"/>
    <x v="6"/>
    <x v="0"/>
    <x v="0"/>
    <x v="522"/>
    <x v="1703"/>
    <x v="735"/>
    <x v="210"/>
    <x v="0"/>
    <x v="9"/>
    <x v="0"/>
    <x v="0"/>
    <x v="1"/>
  </r>
  <r>
    <x v="46"/>
    <x v="7"/>
    <x v="1824"/>
    <x v="242"/>
    <x v="849"/>
    <x v="6"/>
    <x v="0"/>
    <x v="477"/>
    <x v="523"/>
    <x v="848"/>
    <x v="736"/>
    <x v="93"/>
    <x v="0"/>
    <x v="8"/>
    <x v="1"/>
    <x v="0"/>
    <x v="3"/>
  </r>
  <r>
    <x v="91"/>
    <x v="0"/>
    <x v="1825"/>
    <x v="242"/>
    <x v="1708"/>
    <x v="6"/>
    <x v="0"/>
    <x v="0"/>
    <x v="566"/>
    <x v="1704"/>
    <x v="793"/>
    <x v="76"/>
    <x v="0"/>
    <x v="10"/>
    <x v="0"/>
    <x v="0"/>
    <x v="0"/>
  </r>
  <r>
    <x v="101"/>
    <x v="0"/>
    <x v="1826"/>
    <x v="242"/>
    <x v="1709"/>
    <x v="400"/>
    <x v="217"/>
    <x v="0"/>
    <x v="567"/>
    <x v="1705"/>
    <x v="794"/>
    <x v="60"/>
    <x v="0"/>
    <x v="3"/>
    <x v="0"/>
    <x v="0"/>
    <x v="0"/>
  </r>
  <r>
    <x v="161"/>
    <x v="6"/>
    <x v="1827"/>
    <x v="124"/>
    <x v="1710"/>
    <x v="6"/>
    <x v="0"/>
    <x v="1025"/>
    <x v="557"/>
    <x v="1706"/>
    <x v="795"/>
    <x v="140"/>
    <x v="0"/>
    <x v="1"/>
    <x v="0"/>
    <x v="0"/>
    <x v="8"/>
  </r>
  <r>
    <x v="161"/>
    <x v="6"/>
    <x v="1828"/>
    <x v="113"/>
    <x v="1711"/>
    <x v="6"/>
    <x v="0"/>
    <x v="1026"/>
    <x v="557"/>
    <x v="1707"/>
    <x v="796"/>
    <x v="138"/>
    <x v="0"/>
    <x v="1"/>
    <x v="0"/>
    <x v="19"/>
    <x v="8"/>
  </r>
  <r>
    <x v="69"/>
    <x v="6"/>
    <x v="1829"/>
    <x v="53"/>
    <x v="1712"/>
    <x v="6"/>
    <x v="0"/>
    <x v="1027"/>
    <x v="547"/>
    <x v="1708"/>
    <x v="767"/>
    <x v="11"/>
    <x v="0"/>
    <x v="3"/>
    <x v="0"/>
    <x v="0"/>
    <x v="7"/>
  </r>
  <r>
    <x v="69"/>
    <x v="6"/>
    <x v="1830"/>
    <x v="53"/>
    <x v="1713"/>
    <x v="6"/>
    <x v="0"/>
    <x v="1028"/>
    <x v="547"/>
    <x v="1709"/>
    <x v="767"/>
    <x v="11"/>
    <x v="0"/>
    <x v="3"/>
    <x v="0"/>
    <x v="0"/>
    <x v="7"/>
  </r>
  <r>
    <x v="116"/>
    <x v="0"/>
    <x v="1831"/>
    <x v="53"/>
    <x v="1714"/>
    <x v="6"/>
    <x v="0"/>
    <x v="0"/>
    <x v="329"/>
    <x v="1710"/>
    <x v="441"/>
    <x v="89"/>
    <x v="0"/>
    <x v="10"/>
    <x v="0"/>
    <x v="0"/>
    <x v="0"/>
  </r>
  <r>
    <x v="156"/>
    <x v="2"/>
    <x v="1832"/>
    <x v="53"/>
    <x v="1715"/>
    <x v="6"/>
    <x v="0"/>
    <x v="1029"/>
    <x v="568"/>
    <x v="1711"/>
    <x v="797"/>
    <x v="189"/>
    <x v="0"/>
    <x v="8"/>
    <x v="0"/>
    <x v="0"/>
    <x v="1"/>
  </r>
  <r>
    <x v="111"/>
    <x v="2"/>
    <x v="1833"/>
    <x v="53"/>
    <x v="1247"/>
    <x v="6"/>
    <x v="0"/>
    <x v="726"/>
    <x v="569"/>
    <x v="1245"/>
    <x v="765"/>
    <x v="88"/>
    <x v="0"/>
    <x v="8"/>
    <x v="0"/>
    <x v="0"/>
    <x v="1"/>
  </r>
  <r>
    <x v="111"/>
    <x v="2"/>
    <x v="1834"/>
    <x v="44"/>
    <x v="1716"/>
    <x v="6"/>
    <x v="0"/>
    <x v="0"/>
    <x v="570"/>
    <x v="1712"/>
    <x v="798"/>
    <x v="222"/>
    <x v="0"/>
    <x v="13"/>
    <x v="0"/>
    <x v="0"/>
    <x v="0"/>
  </r>
  <r>
    <x v="127"/>
    <x v="6"/>
    <x v="1835"/>
    <x v="53"/>
    <x v="1717"/>
    <x v="6"/>
    <x v="0"/>
    <x v="1030"/>
    <x v="533"/>
    <x v="1713"/>
    <x v="751"/>
    <x v="139"/>
    <x v="0"/>
    <x v="3"/>
    <x v="0"/>
    <x v="0"/>
    <x v="6"/>
  </r>
  <r>
    <x v="127"/>
    <x v="6"/>
    <x v="1836"/>
    <x v="53"/>
    <x v="1718"/>
    <x v="6"/>
    <x v="0"/>
    <x v="1031"/>
    <x v="533"/>
    <x v="1714"/>
    <x v="751"/>
    <x v="139"/>
    <x v="0"/>
    <x v="3"/>
    <x v="0"/>
    <x v="0"/>
    <x v="6"/>
  </r>
  <r>
    <x v="34"/>
    <x v="0"/>
    <x v="1837"/>
    <x v="53"/>
    <x v="1719"/>
    <x v="6"/>
    <x v="0"/>
    <x v="0"/>
    <x v="474"/>
    <x v="1715"/>
    <x v="656"/>
    <x v="69"/>
    <x v="0"/>
    <x v="10"/>
    <x v="0"/>
    <x v="0"/>
    <x v="0"/>
  </r>
  <r>
    <x v="60"/>
    <x v="6"/>
    <x v="1838"/>
    <x v="53"/>
    <x v="1720"/>
    <x v="6"/>
    <x v="0"/>
    <x v="1032"/>
    <x v="514"/>
    <x v="1716"/>
    <x v="721"/>
    <x v="210"/>
    <x v="0"/>
    <x v="9"/>
    <x v="0"/>
    <x v="0"/>
    <x v="6"/>
  </r>
  <r>
    <x v="41"/>
    <x v="2"/>
    <x v="1839"/>
    <x v="53"/>
    <x v="1721"/>
    <x v="6"/>
    <x v="0"/>
    <x v="0"/>
    <x v="538"/>
    <x v="1717"/>
    <x v="757"/>
    <x v="168"/>
    <x v="0"/>
    <x v="8"/>
    <x v="0"/>
    <x v="0"/>
    <x v="0"/>
  </r>
  <r>
    <x v="61"/>
    <x v="6"/>
    <x v="1840"/>
    <x v="53"/>
    <x v="1722"/>
    <x v="6"/>
    <x v="0"/>
    <x v="0"/>
    <x v="519"/>
    <x v="1718"/>
    <x v="731"/>
    <x v="124"/>
    <x v="0"/>
    <x v="1"/>
    <x v="0"/>
    <x v="0"/>
    <x v="0"/>
  </r>
  <r>
    <x v="163"/>
    <x v="0"/>
    <x v="1841"/>
    <x v="53"/>
    <x v="1723"/>
    <x v="6"/>
    <x v="0"/>
    <x v="0"/>
    <x v="571"/>
    <x v="1719"/>
    <x v="799"/>
    <x v="81"/>
    <x v="0"/>
    <x v="7"/>
    <x v="0"/>
    <x v="0"/>
    <x v="0"/>
  </r>
  <r>
    <x v="15"/>
    <x v="0"/>
    <x v="1842"/>
    <x v="53"/>
    <x v="1724"/>
    <x v="6"/>
    <x v="0"/>
    <x v="0"/>
    <x v="540"/>
    <x v="1720"/>
    <x v="759"/>
    <x v="209"/>
    <x v="0"/>
    <x v="9"/>
    <x v="0"/>
    <x v="0"/>
    <x v="0"/>
  </r>
  <r>
    <x v="120"/>
    <x v="2"/>
    <x v="1843"/>
    <x v="53"/>
    <x v="1725"/>
    <x v="6"/>
    <x v="0"/>
    <x v="1033"/>
    <x v="572"/>
    <x v="1721"/>
    <x v="800"/>
    <x v="27"/>
    <x v="0"/>
    <x v="3"/>
    <x v="1"/>
    <x v="0"/>
    <x v="4"/>
  </r>
  <r>
    <x v="63"/>
    <x v="6"/>
    <x v="1844"/>
    <x v="53"/>
    <x v="1726"/>
    <x v="6"/>
    <x v="0"/>
    <x v="0"/>
    <x v="521"/>
    <x v="1722"/>
    <x v="733"/>
    <x v="76"/>
    <x v="0"/>
    <x v="9"/>
    <x v="0"/>
    <x v="0"/>
    <x v="0"/>
  </r>
  <r>
    <x v="157"/>
    <x v="6"/>
    <x v="1845"/>
    <x v="53"/>
    <x v="1727"/>
    <x v="401"/>
    <x v="218"/>
    <x v="1034"/>
    <x v="527"/>
    <x v="1723"/>
    <x v="744"/>
    <x v="216"/>
    <x v="0"/>
    <x v="9"/>
    <x v="0"/>
    <x v="0"/>
    <x v="8"/>
  </r>
  <r>
    <x v="157"/>
    <x v="6"/>
    <x v="1846"/>
    <x v="53"/>
    <x v="1728"/>
    <x v="402"/>
    <x v="219"/>
    <x v="1035"/>
    <x v="527"/>
    <x v="1724"/>
    <x v="744"/>
    <x v="216"/>
    <x v="0"/>
    <x v="9"/>
    <x v="0"/>
    <x v="0"/>
    <x v="8"/>
  </r>
  <r>
    <x v="32"/>
    <x v="2"/>
    <x v="1847"/>
    <x v="53"/>
    <x v="1729"/>
    <x v="6"/>
    <x v="0"/>
    <x v="1036"/>
    <x v="551"/>
    <x v="1725"/>
    <x v="773"/>
    <x v="139"/>
    <x v="0"/>
    <x v="3"/>
    <x v="0"/>
    <x v="0"/>
    <x v="4"/>
  </r>
  <r>
    <x v="32"/>
    <x v="2"/>
    <x v="1848"/>
    <x v="53"/>
    <x v="1730"/>
    <x v="6"/>
    <x v="0"/>
    <x v="1037"/>
    <x v="551"/>
    <x v="1726"/>
    <x v="773"/>
    <x v="139"/>
    <x v="0"/>
    <x v="3"/>
    <x v="0"/>
    <x v="0"/>
    <x v="4"/>
  </r>
  <r>
    <x v="136"/>
    <x v="2"/>
    <x v="1849"/>
    <x v="53"/>
    <x v="1731"/>
    <x v="403"/>
    <x v="220"/>
    <x v="0"/>
    <x v="573"/>
    <x v="1727"/>
    <x v="801"/>
    <x v="136"/>
    <x v="0"/>
    <x v="3"/>
    <x v="0"/>
    <x v="0"/>
    <x v="0"/>
  </r>
  <r>
    <x v="161"/>
    <x v="6"/>
    <x v="1850"/>
    <x v="243"/>
    <x v="1732"/>
    <x v="6"/>
    <x v="0"/>
    <x v="1038"/>
    <x v="557"/>
    <x v="1728"/>
    <x v="802"/>
    <x v="88"/>
    <x v="0"/>
    <x v="1"/>
    <x v="0"/>
    <x v="0"/>
    <x v="8"/>
  </r>
  <r>
    <x v="160"/>
    <x v="0"/>
    <x v="1851"/>
    <x v="53"/>
    <x v="1733"/>
    <x v="404"/>
    <x v="0"/>
    <x v="0"/>
    <x v="553"/>
    <x v="1729"/>
    <x v="776"/>
    <x v="209"/>
    <x v="0"/>
    <x v="10"/>
    <x v="0"/>
    <x v="0"/>
    <x v="0"/>
  </r>
  <r>
    <x v="46"/>
    <x v="4"/>
    <x v="1852"/>
    <x v="53"/>
    <x v="1734"/>
    <x v="6"/>
    <x v="0"/>
    <x v="1039"/>
    <x v="523"/>
    <x v="1730"/>
    <x v="736"/>
    <x v="93"/>
    <x v="0"/>
    <x v="8"/>
    <x v="1"/>
    <x v="0"/>
    <x v="3"/>
  </r>
  <r>
    <x v="46"/>
    <x v="4"/>
    <x v="1853"/>
    <x v="53"/>
    <x v="1735"/>
    <x v="6"/>
    <x v="0"/>
    <x v="1040"/>
    <x v="523"/>
    <x v="1731"/>
    <x v="736"/>
    <x v="93"/>
    <x v="0"/>
    <x v="8"/>
    <x v="1"/>
    <x v="0"/>
    <x v="3"/>
  </r>
  <r>
    <x v="46"/>
    <x v="4"/>
    <x v="1854"/>
    <x v="53"/>
    <x v="1736"/>
    <x v="6"/>
    <x v="0"/>
    <x v="1041"/>
    <x v="523"/>
    <x v="1732"/>
    <x v="736"/>
    <x v="93"/>
    <x v="0"/>
    <x v="8"/>
    <x v="1"/>
    <x v="0"/>
    <x v="3"/>
  </r>
  <r>
    <x v="46"/>
    <x v="4"/>
    <x v="1855"/>
    <x v="53"/>
    <x v="1159"/>
    <x v="6"/>
    <x v="0"/>
    <x v="1042"/>
    <x v="523"/>
    <x v="1158"/>
    <x v="736"/>
    <x v="93"/>
    <x v="0"/>
    <x v="8"/>
    <x v="1"/>
    <x v="0"/>
    <x v="3"/>
  </r>
  <r>
    <x v="46"/>
    <x v="7"/>
    <x v="1856"/>
    <x v="53"/>
    <x v="1737"/>
    <x v="6"/>
    <x v="0"/>
    <x v="1043"/>
    <x v="523"/>
    <x v="1733"/>
    <x v="736"/>
    <x v="93"/>
    <x v="0"/>
    <x v="8"/>
    <x v="1"/>
    <x v="0"/>
    <x v="3"/>
  </r>
  <r>
    <x v="46"/>
    <x v="7"/>
    <x v="1857"/>
    <x v="53"/>
    <x v="1738"/>
    <x v="6"/>
    <x v="0"/>
    <x v="1044"/>
    <x v="523"/>
    <x v="1734"/>
    <x v="736"/>
    <x v="93"/>
    <x v="0"/>
    <x v="8"/>
    <x v="1"/>
    <x v="0"/>
    <x v="3"/>
  </r>
  <r>
    <x v="46"/>
    <x v="7"/>
    <x v="1858"/>
    <x v="53"/>
    <x v="1739"/>
    <x v="6"/>
    <x v="0"/>
    <x v="1045"/>
    <x v="523"/>
    <x v="1735"/>
    <x v="736"/>
    <x v="93"/>
    <x v="0"/>
    <x v="8"/>
    <x v="1"/>
    <x v="0"/>
    <x v="3"/>
  </r>
  <r>
    <x v="46"/>
    <x v="9"/>
    <x v="1859"/>
    <x v="53"/>
    <x v="1488"/>
    <x v="6"/>
    <x v="0"/>
    <x v="882"/>
    <x v="523"/>
    <x v="1486"/>
    <x v="736"/>
    <x v="93"/>
    <x v="0"/>
    <x v="8"/>
    <x v="1"/>
    <x v="0"/>
    <x v="3"/>
  </r>
  <r>
    <x v="90"/>
    <x v="2"/>
    <x v="1860"/>
    <x v="53"/>
    <x v="1740"/>
    <x v="6"/>
    <x v="0"/>
    <x v="1046"/>
    <x v="545"/>
    <x v="1736"/>
    <x v="764"/>
    <x v="204"/>
    <x v="0"/>
    <x v="9"/>
    <x v="0"/>
    <x v="0"/>
    <x v="1"/>
  </r>
  <r>
    <x v="90"/>
    <x v="2"/>
    <x v="1861"/>
    <x v="53"/>
    <x v="1741"/>
    <x v="405"/>
    <x v="221"/>
    <x v="1047"/>
    <x v="545"/>
    <x v="1737"/>
    <x v="764"/>
    <x v="204"/>
    <x v="0"/>
    <x v="9"/>
    <x v="0"/>
    <x v="0"/>
    <x v="1"/>
  </r>
  <r>
    <x v="90"/>
    <x v="2"/>
    <x v="1862"/>
    <x v="53"/>
    <x v="1742"/>
    <x v="406"/>
    <x v="222"/>
    <x v="1048"/>
    <x v="545"/>
    <x v="1738"/>
    <x v="764"/>
    <x v="204"/>
    <x v="0"/>
    <x v="9"/>
    <x v="0"/>
    <x v="0"/>
    <x v="1"/>
  </r>
  <r>
    <x v="164"/>
    <x v="15"/>
    <x v="1863"/>
    <x v="40"/>
    <x v="1743"/>
    <x v="407"/>
    <x v="223"/>
    <x v="1049"/>
    <x v="574"/>
    <x v="1739"/>
    <x v="803"/>
    <x v="223"/>
    <x v="0"/>
    <x v="1"/>
    <x v="0"/>
    <x v="0"/>
    <x v="4"/>
  </r>
  <r>
    <x v="48"/>
    <x v="0"/>
    <x v="1864"/>
    <x v="53"/>
    <x v="1744"/>
    <x v="408"/>
    <x v="0"/>
    <x v="0"/>
    <x v="524"/>
    <x v="1740"/>
    <x v="738"/>
    <x v="213"/>
    <x v="0"/>
    <x v="10"/>
    <x v="0"/>
    <x v="0"/>
    <x v="0"/>
  </r>
  <r>
    <x v="122"/>
    <x v="6"/>
    <x v="1865"/>
    <x v="53"/>
    <x v="1351"/>
    <x v="6"/>
    <x v="0"/>
    <x v="0"/>
    <x v="525"/>
    <x v="1349"/>
    <x v="739"/>
    <x v="79"/>
    <x v="0"/>
    <x v="10"/>
    <x v="0"/>
    <x v="0"/>
    <x v="0"/>
  </r>
  <r>
    <x v="58"/>
    <x v="7"/>
    <x v="1866"/>
    <x v="244"/>
    <x v="1745"/>
    <x v="409"/>
    <x v="224"/>
    <x v="1050"/>
    <x v="526"/>
    <x v="1741"/>
    <x v="740"/>
    <x v="160"/>
    <x v="0"/>
    <x v="3"/>
    <x v="0"/>
    <x v="0"/>
    <x v="2"/>
  </r>
  <r>
    <x v="69"/>
    <x v="6"/>
    <x v="1867"/>
    <x v="244"/>
    <x v="1746"/>
    <x v="6"/>
    <x v="0"/>
    <x v="1051"/>
    <x v="547"/>
    <x v="1742"/>
    <x v="767"/>
    <x v="11"/>
    <x v="0"/>
    <x v="3"/>
    <x v="0"/>
    <x v="0"/>
    <x v="7"/>
  </r>
  <r>
    <x v="98"/>
    <x v="7"/>
    <x v="1868"/>
    <x v="244"/>
    <x v="1747"/>
    <x v="6"/>
    <x v="0"/>
    <x v="1052"/>
    <x v="148"/>
    <x v="1743"/>
    <x v="730"/>
    <x v="187"/>
    <x v="0"/>
    <x v="1"/>
    <x v="0"/>
    <x v="0"/>
    <x v="2"/>
  </r>
  <r>
    <x v="127"/>
    <x v="6"/>
    <x v="1869"/>
    <x v="244"/>
    <x v="1748"/>
    <x v="6"/>
    <x v="0"/>
    <x v="1053"/>
    <x v="533"/>
    <x v="1744"/>
    <x v="751"/>
    <x v="139"/>
    <x v="0"/>
    <x v="3"/>
    <x v="0"/>
    <x v="0"/>
    <x v="6"/>
  </r>
  <r>
    <x v="95"/>
    <x v="4"/>
    <x v="1870"/>
    <x v="244"/>
    <x v="1749"/>
    <x v="6"/>
    <x v="0"/>
    <x v="1054"/>
    <x v="575"/>
    <x v="1745"/>
    <x v="804"/>
    <x v="2"/>
    <x v="0"/>
    <x v="8"/>
    <x v="1"/>
    <x v="0"/>
    <x v="11"/>
  </r>
  <r>
    <x v="162"/>
    <x v="0"/>
    <x v="1871"/>
    <x v="244"/>
    <x v="1750"/>
    <x v="6"/>
    <x v="0"/>
    <x v="0"/>
    <x v="563"/>
    <x v="1746"/>
    <x v="788"/>
    <x v="209"/>
    <x v="0"/>
    <x v="10"/>
    <x v="0"/>
    <x v="0"/>
    <x v="0"/>
  </r>
  <r>
    <x v="118"/>
    <x v="2"/>
    <x v="1872"/>
    <x v="244"/>
    <x v="1751"/>
    <x v="6"/>
    <x v="0"/>
    <x v="1055"/>
    <x v="520"/>
    <x v="1747"/>
    <x v="732"/>
    <x v="168"/>
    <x v="0"/>
    <x v="8"/>
    <x v="0"/>
    <x v="0"/>
    <x v="1"/>
  </r>
  <r>
    <x v="164"/>
    <x v="15"/>
    <x v="1873"/>
    <x v="19"/>
    <x v="1752"/>
    <x v="410"/>
    <x v="225"/>
    <x v="1056"/>
    <x v="574"/>
    <x v="1748"/>
    <x v="805"/>
    <x v="20"/>
    <x v="0"/>
    <x v="1"/>
    <x v="0"/>
    <x v="0"/>
    <x v="4"/>
  </r>
  <r>
    <x v="31"/>
    <x v="0"/>
    <x v="1874"/>
    <x v="245"/>
    <x v="1753"/>
    <x v="6"/>
    <x v="0"/>
    <x v="0"/>
    <x v="576"/>
    <x v="1749"/>
    <x v="806"/>
    <x v="139"/>
    <x v="0"/>
    <x v="3"/>
    <x v="0"/>
    <x v="0"/>
    <x v="0"/>
  </r>
  <r>
    <x v="31"/>
    <x v="0"/>
    <x v="1875"/>
    <x v="245"/>
    <x v="1754"/>
    <x v="6"/>
    <x v="0"/>
    <x v="0"/>
    <x v="576"/>
    <x v="1750"/>
    <x v="806"/>
    <x v="139"/>
    <x v="0"/>
    <x v="3"/>
    <x v="0"/>
    <x v="0"/>
    <x v="0"/>
  </r>
  <r>
    <x v="146"/>
    <x v="12"/>
    <x v="1876"/>
    <x v="181"/>
    <x v="1755"/>
    <x v="411"/>
    <x v="226"/>
    <x v="0"/>
    <x v="577"/>
    <x v="1751"/>
    <x v="807"/>
    <x v="27"/>
    <x v="0"/>
    <x v="1"/>
    <x v="0"/>
    <x v="0"/>
    <x v="0"/>
  </r>
  <r>
    <x v="69"/>
    <x v="6"/>
    <x v="1877"/>
    <x v="181"/>
    <x v="1756"/>
    <x v="6"/>
    <x v="0"/>
    <x v="1057"/>
    <x v="547"/>
    <x v="1752"/>
    <x v="767"/>
    <x v="11"/>
    <x v="0"/>
    <x v="3"/>
    <x v="0"/>
    <x v="0"/>
    <x v="7"/>
  </r>
  <r>
    <x v="164"/>
    <x v="15"/>
    <x v="1878"/>
    <x v="19"/>
    <x v="1757"/>
    <x v="412"/>
    <x v="227"/>
    <x v="1058"/>
    <x v="574"/>
    <x v="1753"/>
    <x v="808"/>
    <x v="20"/>
    <x v="0"/>
    <x v="1"/>
    <x v="0"/>
    <x v="0"/>
    <x v="4"/>
  </r>
  <r>
    <x v="164"/>
    <x v="15"/>
    <x v="1879"/>
    <x v="52"/>
    <x v="1758"/>
    <x v="407"/>
    <x v="223"/>
    <x v="1059"/>
    <x v="574"/>
    <x v="1754"/>
    <x v="809"/>
    <x v="224"/>
    <x v="0"/>
    <x v="1"/>
    <x v="0"/>
    <x v="0"/>
    <x v="4"/>
  </r>
  <r>
    <x v="127"/>
    <x v="6"/>
    <x v="1880"/>
    <x v="181"/>
    <x v="1759"/>
    <x v="6"/>
    <x v="0"/>
    <x v="1060"/>
    <x v="533"/>
    <x v="1755"/>
    <x v="751"/>
    <x v="139"/>
    <x v="0"/>
    <x v="3"/>
    <x v="0"/>
    <x v="0"/>
    <x v="6"/>
  </r>
  <r>
    <x v="127"/>
    <x v="6"/>
    <x v="1881"/>
    <x v="181"/>
    <x v="1760"/>
    <x v="6"/>
    <x v="0"/>
    <x v="1061"/>
    <x v="533"/>
    <x v="1756"/>
    <x v="751"/>
    <x v="139"/>
    <x v="0"/>
    <x v="3"/>
    <x v="0"/>
    <x v="0"/>
    <x v="6"/>
  </r>
  <r>
    <x v="142"/>
    <x v="2"/>
    <x v="1882"/>
    <x v="181"/>
    <x v="1761"/>
    <x v="6"/>
    <x v="0"/>
    <x v="1062"/>
    <x v="578"/>
    <x v="1757"/>
    <x v="810"/>
    <x v="206"/>
    <x v="0"/>
    <x v="8"/>
    <x v="0"/>
    <x v="0"/>
    <x v="1"/>
  </r>
  <r>
    <x v="142"/>
    <x v="2"/>
    <x v="1883"/>
    <x v="181"/>
    <x v="1762"/>
    <x v="6"/>
    <x v="0"/>
    <x v="1063"/>
    <x v="578"/>
    <x v="1758"/>
    <x v="810"/>
    <x v="206"/>
    <x v="0"/>
    <x v="8"/>
    <x v="0"/>
    <x v="0"/>
    <x v="1"/>
  </r>
  <r>
    <x v="7"/>
    <x v="0"/>
    <x v="1884"/>
    <x v="181"/>
    <x v="1763"/>
    <x v="6"/>
    <x v="228"/>
    <x v="0"/>
    <x v="508"/>
    <x v="1759"/>
    <x v="715"/>
    <x v="11"/>
    <x v="0"/>
    <x v="3"/>
    <x v="0"/>
    <x v="0"/>
    <x v="0"/>
  </r>
  <r>
    <x v="7"/>
    <x v="0"/>
    <x v="1885"/>
    <x v="181"/>
    <x v="1764"/>
    <x v="413"/>
    <x v="229"/>
    <x v="0"/>
    <x v="508"/>
    <x v="1760"/>
    <x v="715"/>
    <x v="11"/>
    <x v="0"/>
    <x v="3"/>
    <x v="0"/>
    <x v="0"/>
    <x v="0"/>
  </r>
  <r>
    <x v="7"/>
    <x v="0"/>
    <x v="1886"/>
    <x v="181"/>
    <x v="1765"/>
    <x v="6"/>
    <x v="0"/>
    <x v="0"/>
    <x v="508"/>
    <x v="1761"/>
    <x v="715"/>
    <x v="11"/>
    <x v="0"/>
    <x v="3"/>
    <x v="0"/>
    <x v="0"/>
    <x v="0"/>
  </r>
  <r>
    <x v="7"/>
    <x v="0"/>
    <x v="1887"/>
    <x v="181"/>
    <x v="1766"/>
    <x v="414"/>
    <x v="230"/>
    <x v="0"/>
    <x v="508"/>
    <x v="1762"/>
    <x v="715"/>
    <x v="11"/>
    <x v="0"/>
    <x v="3"/>
    <x v="0"/>
    <x v="0"/>
    <x v="0"/>
  </r>
  <r>
    <x v="165"/>
    <x v="16"/>
    <x v="1888"/>
    <x v="181"/>
    <x v="1767"/>
    <x v="415"/>
    <x v="231"/>
    <x v="0"/>
    <x v="579"/>
    <x v="425"/>
    <x v="811"/>
    <x v="225"/>
    <x v="0"/>
    <x v="1"/>
    <x v="0"/>
    <x v="0"/>
    <x v="0"/>
  </r>
  <r>
    <x v="165"/>
    <x v="16"/>
    <x v="1888"/>
    <x v="181"/>
    <x v="12"/>
    <x v="6"/>
    <x v="0"/>
    <x v="0"/>
    <x v="579"/>
    <x v="1763"/>
    <x v="812"/>
    <x v="226"/>
    <x v="0"/>
    <x v="1"/>
    <x v="0"/>
    <x v="0"/>
    <x v="0"/>
  </r>
  <r>
    <x v="6"/>
    <x v="0"/>
    <x v="1889"/>
    <x v="181"/>
    <x v="1768"/>
    <x v="416"/>
    <x v="232"/>
    <x v="0"/>
    <x v="509"/>
    <x v="1764"/>
    <x v="716"/>
    <x v="61"/>
    <x v="0"/>
    <x v="9"/>
    <x v="0"/>
    <x v="0"/>
    <x v="0"/>
  </r>
  <r>
    <x v="126"/>
    <x v="6"/>
    <x v="1890"/>
    <x v="181"/>
    <x v="1769"/>
    <x v="6"/>
    <x v="0"/>
    <x v="1064"/>
    <x v="580"/>
    <x v="1765"/>
    <x v="813"/>
    <x v="125"/>
    <x v="0"/>
    <x v="3"/>
    <x v="0"/>
    <x v="0"/>
    <x v="8"/>
  </r>
  <r>
    <x v="3"/>
    <x v="0"/>
    <x v="1891"/>
    <x v="181"/>
    <x v="1770"/>
    <x v="6"/>
    <x v="0"/>
    <x v="0"/>
    <x v="581"/>
    <x v="1766"/>
    <x v="814"/>
    <x v="132"/>
    <x v="0"/>
    <x v="3"/>
    <x v="0"/>
    <x v="0"/>
    <x v="0"/>
  </r>
  <r>
    <x v="3"/>
    <x v="0"/>
    <x v="1892"/>
    <x v="181"/>
    <x v="1771"/>
    <x v="6"/>
    <x v="0"/>
    <x v="0"/>
    <x v="581"/>
    <x v="1767"/>
    <x v="814"/>
    <x v="132"/>
    <x v="0"/>
    <x v="3"/>
    <x v="0"/>
    <x v="0"/>
    <x v="0"/>
  </r>
  <r>
    <x v="5"/>
    <x v="0"/>
    <x v="1893"/>
    <x v="181"/>
    <x v="1772"/>
    <x v="6"/>
    <x v="0"/>
    <x v="0"/>
    <x v="582"/>
    <x v="1768"/>
    <x v="815"/>
    <x v="11"/>
    <x v="0"/>
    <x v="3"/>
    <x v="0"/>
    <x v="0"/>
    <x v="0"/>
  </r>
  <r>
    <x v="39"/>
    <x v="0"/>
    <x v="1894"/>
    <x v="181"/>
    <x v="1773"/>
    <x v="417"/>
    <x v="0"/>
    <x v="0"/>
    <x v="511"/>
    <x v="1769"/>
    <x v="718"/>
    <x v="209"/>
    <x v="0"/>
    <x v="10"/>
    <x v="0"/>
    <x v="0"/>
    <x v="0"/>
  </r>
  <r>
    <x v="20"/>
    <x v="0"/>
    <x v="1895"/>
    <x v="181"/>
    <x v="1774"/>
    <x v="418"/>
    <x v="0"/>
    <x v="0"/>
    <x v="446"/>
    <x v="1770"/>
    <x v="612"/>
    <x v="185"/>
    <x v="0"/>
    <x v="9"/>
    <x v="0"/>
    <x v="0"/>
    <x v="0"/>
  </r>
  <r>
    <x v="20"/>
    <x v="0"/>
    <x v="1896"/>
    <x v="181"/>
    <x v="1775"/>
    <x v="419"/>
    <x v="0"/>
    <x v="0"/>
    <x v="446"/>
    <x v="1771"/>
    <x v="612"/>
    <x v="185"/>
    <x v="0"/>
    <x v="9"/>
    <x v="0"/>
    <x v="0"/>
    <x v="0"/>
  </r>
  <r>
    <x v="69"/>
    <x v="6"/>
    <x v="1897"/>
    <x v="246"/>
    <x v="1776"/>
    <x v="6"/>
    <x v="0"/>
    <x v="1065"/>
    <x v="547"/>
    <x v="1772"/>
    <x v="767"/>
    <x v="11"/>
    <x v="0"/>
    <x v="3"/>
    <x v="0"/>
    <x v="0"/>
    <x v="7"/>
  </r>
  <r>
    <x v="69"/>
    <x v="6"/>
    <x v="1898"/>
    <x v="246"/>
    <x v="1154"/>
    <x v="6"/>
    <x v="0"/>
    <x v="656"/>
    <x v="547"/>
    <x v="1153"/>
    <x v="767"/>
    <x v="11"/>
    <x v="0"/>
    <x v="3"/>
    <x v="0"/>
    <x v="0"/>
    <x v="7"/>
  </r>
  <r>
    <x v="100"/>
    <x v="6"/>
    <x v="1899"/>
    <x v="246"/>
    <x v="1777"/>
    <x v="6"/>
    <x v="0"/>
    <x v="1066"/>
    <x v="512"/>
    <x v="1773"/>
    <x v="719"/>
    <x v="124"/>
    <x v="0"/>
    <x v="8"/>
    <x v="0"/>
    <x v="0"/>
    <x v="7"/>
  </r>
  <r>
    <x v="127"/>
    <x v="6"/>
    <x v="1900"/>
    <x v="246"/>
    <x v="1778"/>
    <x v="6"/>
    <x v="0"/>
    <x v="1067"/>
    <x v="533"/>
    <x v="1774"/>
    <x v="751"/>
    <x v="139"/>
    <x v="0"/>
    <x v="3"/>
    <x v="0"/>
    <x v="0"/>
    <x v="6"/>
  </r>
  <r>
    <x v="127"/>
    <x v="6"/>
    <x v="1901"/>
    <x v="246"/>
    <x v="1779"/>
    <x v="6"/>
    <x v="0"/>
    <x v="1068"/>
    <x v="533"/>
    <x v="1775"/>
    <x v="751"/>
    <x v="139"/>
    <x v="0"/>
    <x v="3"/>
    <x v="0"/>
    <x v="0"/>
    <x v="6"/>
  </r>
  <r>
    <x v="60"/>
    <x v="6"/>
    <x v="1902"/>
    <x v="246"/>
    <x v="1780"/>
    <x v="6"/>
    <x v="0"/>
    <x v="1069"/>
    <x v="514"/>
    <x v="1776"/>
    <x v="721"/>
    <x v="210"/>
    <x v="0"/>
    <x v="9"/>
    <x v="0"/>
    <x v="0"/>
    <x v="6"/>
  </r>
  <r>
    <x v="128"/>
    <x v="6"/>
    <x v="1903"/>
    <x v="246"/>
    <x v="1781"/>
    <x v="6"/>
    <x v="0"/>
    <x v="0"/>
    <x v="287"/>
    <x v="1468"/>
    <x v="464"/>
    <x v="155"/>
    <x v="0"/>
    <x v="12"/>
    <x v="0"/>
    <x v="0"/>
    <x v="0"/>
  </r>
  <r>
    <x v="164"/>
    <x v="15"/>
    <x v="1904"/>
    <x v="54"/>
    <x v="1782"/>
    <x v="7"/>
    <x v="0"/>
    <x v="1070"/>
    <x v="574"/>
    <x v="1777"/>
    <x v="816"/>
    <x v="83"/>
    <x v="0"/>
    <x v="1"/>
    <x v="0"/>
    <x v="0"/>
    <x v="4"/>
  </r>
  <r>
    <x v="164"/>
    <x v="15"/>
    <x v="1905"/>
    <x v="59"/>
    <x v="1783"/>
    <x v="420"/>
    <x v="233"/>
    <x v="1071"/>
    <x v="574"/>
    <x v="1778"/>
    <x v="817"/>
    <x v="33"/>
    <x v="0"/>
    <x v="1"/>
    <x v="0"/>
    <x v="0"/>
    <x v="4"/>
  </r>
  <r>
    <x v="85"/>
    <x v="4"/>
    <x v="1906"/>
    <x v="246"/>
    <x v="1784"/>
    <x v="6"/>
    <x v="0"/>
    <x v="1072"/>
    <x v="241"/>
    <x v="1779"/>
    <x v="302"/>
    <x v="124"/>
    <x v="0"/>
    <x v="9"/>
    <x v="1"/>
    <x v="0"/>
    <x v="3"/>
  </r>
  <r>
    <x v="129"/>
    <x v="12"/>
    <x v="1907"/>
    <x v="247"/>
    <x v="1785"/>
    <x v="421"/>
    <x v="234"/>
    <x v="0"/>
    <x v="583"/>
    <x v="1780"/>
    <x v="818"/>
    <x v="167"/>
    <x v="0"/>
    <x v="1"/>
    <x v="0"/>
    <x v="0"/>
    <x v="0"/>
  </r>
  <r>
    <x v="27"/>
    <x v="7"/>
    <x v="1908"/>
    <x v="248"/>
    <x v="1786"/>
    <x v="6"/>
    <x v="0"/>
    <x v="0"/>
    <x v="584"/>
    <x v="1781"/>
    <x v="819"/>
    <x v="196"/>
    <x v="0"/>
    <x v="9"/>
    <x v="0"/>
    <x v="0"/>
    <x v="0"/>
  </r>
  <r>
    <x v="69"/>
    <x v="6"/>
    <x v="1909"/>
    <x v="248"/>
    <x v="1787"/>
    <x v="6"/>
    <x v="0"/>
    <x v="1073"/>
    <x v="585"/>
    <x v="1782"/>
    <x v="820"/>
    <x v="2"/>
    <x v="0"/>
    <x v="3"/>
    <x v="0"/>
    <x v="0"/>
    <x v="7"/>
  </r>
  <r>
    <x v="127"/>
    <x v="6"/>
    <x v="1910"/>
    <x v="248"/>
    <x v="862"/>
    <x v="6"/>
    <x v="0"/>
    <x v="690"/>
    <x v="533"/>
    <x v="861"/>
    <x v="751"/>
    <x v="139"/>
    <x v="0"/>
    <x v="3"/>
    <x v="0"/>
    <x v="0"/>
    <x v="6"/>
  </r>
  <r>
    <x v="127"/>
    <x v="6"/>
    <x v="1911"/>
    <x v="248"/>
    <x v="1788"/>
    <x v="6"/>
    <x v="0"/>
    <x v="1074"/>
    <x v="533"/>
    <x v="1783"/>
    <x v="751"/>
    <x v="139"/>
    <x v="0"/>
    <x v="3"/>
    <x v="0"/>
    <x v="0"/>
    <x v="6"/>
  </r>
  <r>
    <x v="110"/>
    <x v="2"/>
    <x v="1912"/>
    <x v="248"/>
    <x v="1789"/>
    <x v="6"/>
    <x v="0"/>
    <x v="1075"/>
    <x v="549"/>
    <x v="1784"/>
    <x v="771"/>
    <x v="220"/>
    <x v="0"/>
    <x v="8"/>
    <x v="0"/>
    <x v="0"/>
    <x v="1"/>
  </r>
  <r>
    <x v="74"/>
    <x v="9"/>
    <x v="1913"/>
    <x v="248"/>
    <x v="1790"/>
    <x v="6"/>
    <x v="0"/>
    <x v="1076"/>
    <x v="518"/>
    <x v="1785"/>
    <x v="727"/>
    <x v="189"/>
    <x v="0"/>
    <x v="8"/>
    <x v="0"/>
    <x v="0"/>
    <x v="2"/>
  </r>
  <r>
    <x v="46"/>
    <x v="4"/>
    <x v="1914"/>
    <x v="248"/>
    <x v="1791"/>
    <x v="6"/>
    <x v="0"/>
    <x v="1077"/>
    <x v="523"/>
    <x v="1786"/>
    <x v="736"/>
    <x v="93"/>
    <x v="0"/>
    <x v="8"/>
    <x v="1"/>
    <x v="0"/>
    <x v="3"/>
  </r>
  <r>
    <x v="46"/>
    <x v="4"/>
    <x v="1915"/>
    <x v="248"/>
    <x v="1792"/>
    <x v="6"/>
    <x v="0"/>
    <x v="1078"/>
    <x v="523"/>
    <x v="1787"/>
    <x v="736"/>
    <x v="93"/>
    <x v="0"/>
    <x v="8"/>
    <x v="1"/>
    <x v="0"/>
    <x v="3"/>
  </r>
  <r>
    <x v="46"/>
    <x v="7"/>
    <x v="1916"/>
    <x v="248"/>
    <x v="1793"/>
    <x v="6"/>
    <x v="0"/>
    <x v="1079"/>
    <x v="523"/>
    <x v="1788"/>
    <x v="736"/>
    <x v="93"/>
    <x v="0"/>
    <x v="8"/>
    <x v="1"/>
    <x v="0"/>
    <x v="3"/>
  </r>
  <r>
    <x v="57"/>
    <x v="6"/>
    <x v="1917"/>
    <x v="144"/>
    <x v="1794"/>
    <x v="6"/>
    <x v="0"/>
    <x v="1080"/>
    <x v="74"/>
    <x v="1789"/>
    <x v="821"/>
    <x v="11"/>
    <x v="0"/>
    <x v="1"/>
    <x v="0"/>
    <x v="0"/>
    <x v="7"/>
  </r>
  <r>
    <x v="164"/>
    <x v="15"/>
    <x v="1918"/>
    <x v="62"/>
    <x v="1795"/>
    <x v="422"/>
    <x v="235"/>
    <x v="1081"/>
    <x v="574"/>
    <x v="1790"/>
    <x v="822"/>
    <x v="227"/>
    <x v="0"/>
    <x v="1"/>
    <x v="0"/>
    <x v="0"/>
    <x v="4"/>
  </r>
  <r>
    <x v="164"/>
    <x v="15"/>
    <x v="1919"/>
    <x v="70"/>
    <x v="1796"/>
    <x v="423"/>
    <x v="236"/>
    <x v="1082"/>
    <x v="574"/>
    <x v="1791"/>
    <x v="823"/>
    <x v="85"/>
    <x v="0"/>
    <x v="1"/>
    <x v="0"/>
    <x v="0"/>
    <x v="4"/>
  </r>
  <r>
    <x v="164"/>
    <x v="15"/>
    <x v="1920"/>
    <x v="70"/>
    <x v="1797"/>
    <x v="424"/>
    <x v="237"/>
    <x v="1083"/>
    <x v="574"/>
    <x v="1792"/>
    <x v="824"/>
    <x v="85"/>
    <x v="0"/>
    <x v="1"/>
    <x v="0"/>
    <x v="0"/>
    <x v="4"/>
  </r>
  <r>
    <x v="1"/>
    <x v="0"/>
    <x v="1921"/>
    <x v="144"/>
    <x v="1798"/>
    <x v="425"/>
    <x v="0"/>
    <x v="0"/>
    <x v="532"/>
    <x v="1793"/>
    <x v="750"/>
    <x v="61"/>
    <x v="0"/>
    <x v="9"/>
    <x v="0"/>
    <x v="0"/>
    <x v="0"/>
  </r>
  <r>
    <x v="98"/>
    <x v="7"/>
    <x v="1922"/>
    <x v="144"/>
    <x v="1799"/>
    <x v="6"/>
    <x v="0"/>
    <x v="1084"/>
    <x v="148"/>
    <x v="1794"/>
    <x v="825"/>
    <x v="119"/>
    <x v="0"/>
    <x v="1"/>
    <x v="0"/>
    <x v="0"/>
    <x v="2"/>
  </r>
  <r>
    <x v="127"/>
    <x v="6"/>
    <x v="1923"/>
    <x v="144"/>
    <x v="1800"/>
    <x v="6"/>
    <x v="0"/>
    <x v="1085"/>
    <x v="586"/>
    <x v="1795"/>
    <x v="826"/>
    <x v="158"/>
    <x v="0"/>
    <x v="8"/>
    <x v="0"/>
    <x v="0"/>
    <x v="6"/>
  </r>
  <r>
    <x v="95"/>
    <x v="4"/>
    <x v="1924"/>
    <x v="144"/>
    <x v="1801"/>
    <x v="6"/>
    <x v="0"/>
    <x v="1086"/>
    <x v="575"/>
    <x v="1796"/>
    <x v="804"/>
    <x v="2"/>
    <x v="0"/>
    <x v="8"/>
    <x v="1"/>
    <x v="0"/>
    <x v="11"/>
  </r>
  <r>
    <x v="60"/>
    <x v="6"/>
    <x v="1925"/>
    <x v="144"/>
    <x v="1802"/>
    <x v="6"/>
    <x v="0"/>
    <x v="1087"/>
    <x v="514"/>
    <x v="1797"/>
    <x v="721"/>
    <x v="210"/>
    <x v="0"/>
    <x v="9"/>
    <x v="16"/>
    <x v="0"/>
    <x v="6"/>
  </r>
  <r>
    <x v="61"/>
    <x v="6"/>
    <x v="1926"/>
    <x v="144"/>
    <x v="1803"/>
    <x v="6"/>
    <x v="0"/>
    <x v="0"/>
    <x v="519"/>
    <x v="1798"/>
    <x v="731"/>
    <x v="124"/>
    <x v="0"/>
    <x v="1"/>
    <x v="0"/>
    <x v="0"/>
    <x v="0"/>
  </r>
  <r>
    <x v="86"/>
    <x v="6"/>
    <x v="1927"/>
    <x v="144"/>
    <x v="1804"/>
    <x v="6"/>
    <x v="0"/>
    <x v="1088"/>
    <x v="481"/>
    <x v="1799"/>
    <x v="667"/>
    <x v="191"/>
    <x v="0"/>
    <x v="9"/>
    <x v="0"/>
    <x v="0"/>
    <x v="8"/>
  </r>
  <r>
    <x v="102"/>
    <x v="0"/>
    <x v="1928"/>
    <x v="144"/>
    <x v="1805"/>
    <x v="6"/>
    <x v="0"/>
    <x v="0"/>
    <x v="503"/>
    <x v="1800"/>
    <x v="705"/>
    <x v="206"/>
    <x v="0"/>
    <x v="8"/>
    <x v="0"/>
    <x v="0"/>
    <x v="0"/>
  </r>
  <r>
    <x v="102"/>
    <x v="0"/>
    <x v="1929"/>
    <x v="144"/>
    <x v="1806"/>
    <x v="6"/>
    <x v="0"/>
    <x v="0"/>
    <x v="503"/>
    <x v="1801"/>
    <x v="705"/>
    <x v="206"/>
    <x v="0"/>
    <x v="8"/>
    <x v="0"/>
    <x v="0"/>
    <x v="0"/>
  </r>
  <r>
    <x v="164"/>
    <x v="15"/>
    <x v="1930"/>
    <x v="77"/>
    <x v="1807"/>
    <x v="426"/>
    <x v="238"/>
    <x v="1089"/>
    <x v="574"/>
    <x v="1802"/>
    <x v="827"/>
    <x v="73"/>
    <x v="0"/>
    <x v="1"/>
    <x v="0"/>
    <x v="0"/>
    <x v="4"/>
  </r>
  <r>
    <x v="31"/>
    <x v="0"/>
    <x v="1931"/>
    <x v="144"/>
    <x v="1808"/>
    <x v="6"/>
    <x v="0"/>
    <x v="0"/>
    <x v="576"/>
    <x v="1803"/>
    <x v="806"/>
    <x v="139"/>
    <x v="0"/>
    <x v="3"/>
    <x v="0"/>
    <x v="0"/>
    <x v="0"/>
  </r>
  <r>
    <x v="31"/>
    <x v="0"/>
    <x v="1932"/>
    <x v="144"/>
    <x v="1809"/>
    <x v="6"/>
    <x v="0"/>
    <x v="0"/>
    <x v="576"/>
    <x v="1804"/>
    <x v="806"/>
    <x v="139"/>
    <x v="0"/>
    <x v="3"/>
    <x v="0"/>
    <x v="0"/>
    <x v="0"/>
  </r>
  <r>
    <x v="63"/>
    <x v="6"/>
    <x v="1933"/>
    <x v="144"/>
    <x v="1810"/>
    <x v="6"/>
    <x v="0"/>
    <x v="0"/>
    <x v="521"/>
    <x v="1805"/>
    <x v="733"/>
    <x v="76"/>
    <x v="0"/>
    <x v="9"/>
    <x v="0"/>
    <x v="0"/>
    <x v="0"/>
  </r>
  <r>
    <x v="124"/>
    <x v="6"/>
    <x v="1934"/>
    <x v="144"/>
    <x v="1811"/>
    <x v="6"/>
    <x v="0"/>
    <x v="1090"/>
    <x v="587"/>
    <x v="1806"/>
    <x v="828"/>
    <x v="87"/>
    <x v="0"/>
    <x v="3"/>
    <x v="1"/>
    <x v="0"/>
    <x v="0"/>
  </r>
  <r>
    <x v="83"/>
    <x v="2"/>
    <x v="1935"/>
    <x v="144"/>
    <x v="1812"/>
    <x v="6"/>
    <x v="0"/>
    <x v="1091"/>
    <x v="528"/>
    <x v="1807"/>
    <x v="746"/>
    <x v="168"/>
    <x v="0"/>
    <x v="8"/>
    <x v="0"/>
    <x v="0"/>
    <x v="4"/>
  </r>
  <r>
    <x v="89"/>
    <x v="2"/>
    <x v="1936"/>
    <x v="144"/>
    <x v="1813"/>
    <x v="6"/>
    <x v="0"/>
    <x v="1092"/>
    <x v="588"/>
    <x v="1808"/>
    <x v="829"/>
    <x v="204"/>
    <x v="0"/>
    <x v="11"/>
    <x v="0"/>
    <x v="0"/>
    <x v="4"/>
  </r>
  <r>
    <x v="19"/>
    <x v="2"/>
    <x v="1937"/>
    <x v="144"/>
    <x v="1814"/>
    <x v="6"/>
    <x v="0"/>
    <x v="0"/>
    <x v="522"/>
    <x v="1809"/>
    <x v="735"/>
    <x v="210"/>
    <x v="0"/>
    <x v="9"/>
    <x v="0"/>
    <x v="0"/>
    <x v="1"/>
  </r>
  <r>
    <x v="19"/>
    <x v="2"/>
    <x v="1938"/>
    <x v="144"/>
    <x v="695"/>
    <x v="6"/>
    <x v="0"/>
    <x v="0"/>
    <x v="522"/>
    <x v="695"/>
    <x v="735"/>
    <x v="210"/>
    <x v="0"/>
    <x v="9"/>
    <x v="0"/>
    <x v="0"/>
    <x v="1"/>
  </r>
  <r>
    <x v="11"/>
    <x v="2"/>
    <x v="1939"/>
    <x v="144"/>
    <x v="1815"/>
    <x v="6"/>
    <x v="0"/>
    <x v="0"/>
    <x v="554"/>
    <x v="1810"/>
    <x v="777"/>
    <x v="220"/>
    <x v="0"/>
    <x v="8"/>
    <x v="0"/>
    <x v="0"/>
    <x v="0"/>
  </r>
  <r>
    <x v="125"/>
    <x v="7"/>
    <x v="1940"/>
    <x v="144"/>
    <x v="1816"/>
    <x v="6"/>
    <x v="0"/>
    <x v="1093"/>
    <x v="561"/>
    <x v="1811"/>
    <x v="786"/>
    <x v="162"/>
    <x v="0"/>
    <x v="3"/>
    <x v="0"/>
    <x v="0"/>
    <x v="2"/>
  </r>
  <r>
    <x v="164"/>
    <x v="15"/>
    <x v="1941"/>
    <x v="77"/>
    <x v="1817"/>
    <x v="427"/>
    <x v="239"/>
    <x v="1094"/>
    <x v="574"/>
    <x v="1812"/>
    <x v="830"/>
    <x v="73"/>
    <x v="0"/>
    <x v="1"/>
    <x v="0"/>
    <x v="0"/>
    <x v="4"/>
  </r>
  <r>
    <x v="67"/>
    <x v="8"/>
    <x v="1942"/>
    <x v="144"/>
    <x v="1818"/>
    <x v="6"/>
    <x v="0"/>
    <x v="0"/>
    <x v="589"/>
    <x v="1813"/>
    <x v="831"/>
    <x v="136"/>
    <x v="0"/>
    <x v="1"/>
    <x v="0"/>
    <x v="0"/>
    <x v="0"/>
  </r>
  <r>
    <x v="122"/>
    <x v="6"/>
    <x v="1943"/>
    <x v="144"/>
    <x v="1819"/>
    <x v="6"/>
    <x v="0"/>
    <x v="0"/>
    <x v="525"/>
    <x v="1814"/>
    <x v="739"/>
    <x v="79"/>
    <x v="0"/>
    <x v="10"/>
    <x v="0"/>
    <x v="0"/>
    <x v="0"/>
  </r>
  <r>
    <x v="69"/>
    <x v="6"/>
    <x v="1944"/>
    <x v="249"/>
    <x v="1718"/>
    <x v="6"/>
    <x v="0"/>
    <x v="1031"/>
    <x v="547"/>
    <x v="1714"/>
    <x v="767"/>
    <x v="11"/>
    <x v="0"/>
    <x v="3"/>
    <x v="0"/>
    <x v="0"/>
    <x v="7"/>
  </r>
  <r>
    <x v="127"/>
    <x v="6"/>
    <x v="1945"/>
    <x v="249"/>
    <x v="371"/>
    <x v="6"/>
    <x v="0"/>
    <x v="174"/>
    <x v="586"/>
    <x v="372"/>
    <x v="826"/>
    <x v="158"/>
    <x v="0"/>
    <x v="8"/>
    <x v="0"/>
    <x v="0"/>
    <x v="6"/>
  </r>
  <r>
    <x v="164"/>
    <x v="15"/>
    <x v="1946"/>
    <x v="83"/>
    <x v="1820"/>
    <x v="428"/>
    <x v="240"/>
    <x v="1095"/>
    <x v="574"/>
    <x v="1815"/>
    <x v="832"/>
    <x v="53"/>
    <x v="0"/>
    <x v="1"/>
    <x v="0"/>
    <x v="0"/>
    <x v="4"/>
  </r>
  <r>
    <x v="69"/>
    <x v="6"/>
    <x v="1947"/>
    <x v="35"/>
    <x v="1821"/>
    <x v="6"/>
    <x v="0"/>
    <x v="1096"/>
    <x v="585"/>
    <x v="1816"/>
    <x v="820"/>
    <x v="2"/>
    <x v="0"/>
    <x v="3"/>
    <x v="0"/>
    <x v="0"/>
    <x v="7"/>
  </r>
  <r>
    <x v="10"/>
    <x v="0"/>
    <x v="1948"/>
    <x v="35"/>
    <x v="1822"/>
    <x v="429"/>
    <x v="241"/>
    <x v="0"/>
    <x v="502"/>
    <x v="1817"/>
    <x v="704"/>
    <x v="185"/>
    <x v="0"/>
    <x v="9"/>
    <x v="0"/>
    <x v="0"/>
    <x v="0"/>
  </r>
  <r>
    <x v="98"/>
    <x v="7"/>
    <x v="1949"/>
    <x v="35"/>
    <x v="1823"/>
    <x v="6"/>
    <x v="0"/>
    <x v="1097"/>
    <x v="148"/>
    <x v="1818"/>
    <x v="825"/>
    <x v="119"/>
    <x v="0"/>
    <x v="1"/>
    <x v="0"/>
    <x v="0"/>
    <x v="2"/>
  </r>
  <r>
    <x v="127"/>
    <x v="6"/>
    <x v="1950"/>
    <x v="35"/>
    <x v="1824"/>
    <x v="6"/>
    <x v="0"/>
    <x v="1098"/>
    <x v="586"/>
    <x v="1819"/>
    <x v="826"/>
    <x v="158"/>
    <x v="0"/>
    <x v="8"/>
    <x v="0"/>
    <x v="0"/>
    <x v="6"/>
  </r>
  <r>
    <x v="18"/>
    <x v="0"/>
    <x v="1951"/>
    <x v="35"/>
    <x v="1825"/>
    <x v="6"/>
    <x v="0"/>
    <x v="0"/>
    <x v="590"/>
    <x v="1820"/>
    <x v="833"/>
    <x v="67"/>
    <x v="0"/>
    <x v="3"/>
    <x v="0"/>
    <x v="0"/>
    <x v="0"/>
  </r>
  <r>
    <x v="6"/>
    <x v="0"/>
    <x v="1952"/>
    <x v="35"/>
    <x v="1826"/>
    <x v="430"/>
    <x v="242"/>
    <x v="0"/>
    <x v="509"/>
    <x v="1821"/>
    <x v="716"/>
    <x v="61"/>
    <x v="0"/>
    <x v="9"/>
    <x v="0"/>
    <x v="0"/>
    <x v="0"/>
  </r>
  <r>
    <x v="126"/>
    <x v="6"/>
    <x v="1953"/>
    <x v="35"/>
    <x v="1827"/>
    <x v="6"/>
    <x v="0"/>
    <x v="1099"/>
    <x v="591"/>
    <x v="1822"/>
    <x v="834"/>
    <x v="67"/>
    <x v="0"/>
    <x v="3"/>
    <x v="0"/>
    <x v="0"/>
    <x v="8"/>
  </r>
  <r>
    <x v="74"/>
    <x v="9"/>
    <x v="1954"/>
    <x v="35"/>
    <x v="1828"/>
    <x v="6"/>
    <x v="0"/>
    <x v="1100"/>
    <x v="518"/>
    <x v="1823"/>
    <x v="727"/>
    <x v="189"/>
    <x v="0"/>
    <x v="8"/>
    <x v="0"/>
    <x v="0"/>
    <x v="2"/>
  </r>
  <r>
    <x v="151"/>
    <x v="3"/>
    <x v="1955"/>
    <x v="35"/>
    <x v="1829"/>
    <x v="431"/>
    <x v="243"/>
    <x v="1101"/>
    <x v="472"/>
    <x v="1824"/>
    <x v="650"/>
    <x v="76"/>
    <x v="0"/>
    <x v="10"/>
    <x v="0"/>
    <x v="0"/>
    <x v="7"/>
  </r>
  <r>
    <x v="11"/>
    <x v="2"/>
    <x v="1956"/>
    <x v="35"/>
    <x v="1830"/>
    <x v="6"/>
    <x v="0"/>
    <x v="0"/>
    <x v="554"/>
    <x v="1825"/>
    <x v="777"/>
    <x v="220"/>
    <x v="0"/>
    <x v="8"/>
    <x v="0"/>
    <x v="0"/>
    <x v="0"/>
  </r>
  <r>
    <x v="125"/>
    <x v="7"/>
    <x v="1957"/>
    <x v="35"/>
    <x v="1831"/>
    <x v="6"/>
    <x v="0"/>
    <x v="1102"/>
    <x v="561"/>
    <x v="1826"/>
    <x v="786"/>
    <x v="162"/>
    <x v="0"/>
    <x v="3"/>
    <x v="0"/>
    <x v="0"/>
    <x v="2"/>
  </r>
  <r>
    <x v="20"/>
    <x v="0"/>
    <x v="1958"/>
    <x v="35"/>
    <x v="1832"/>
    <x v="432"/>
    <x v="0"/>
    <x v="0"/>
    <x v="446"/>
    <x v="1827"/>
    <x v="612"/>
    <x v="185"/>
    <x v="0"/>
    <x v="9"/>
    <x v="0"/>
    <x v="0"/>
    <x v="0"/>
  </r>
  <r>
    <x v="25"/>
    <x v="6"/>
    <x v="1959"/>
    <x v="187"/>
    <x v="1833"/>
    <x v="433"/>
    <x v="0"/>
    <x v="0"/>
    <x v="592"/>
    <x v="1828"/>
    <x v="835"/>
    <x v="61"/>
    <x v="0"/>
    <x v="9"/>
    <x v="0"/>
    <x v="0"/>
    <x v="0"/>
  </r>
  <r>
    <x v="25"/>
    <x v="6"/>
    <x v="1960"/>
    <x v="187"/>
    <x v="1834"/>
    <x v="434"/>
    <x v="0"/>
    <x v="0"/>
    <x v="592"/>
    <x v="1829"/>
    <x v="835"/>
    <x v="61"/>
    <x v="0"/>
    <x v="9"/>
    <x v="0"/>
    <x v="0"/>
    <x v="0"/>
  </r>
  <r>
    <x v="69"/>
    <x v="6"/>
    <x v="1961"/>
    <x v="187"/>
    <x v="1835"/>
    <x v="6"/>
    <x v="0"/>
    <x v="1103"/>
    <x v="585"/>
    <x v="1830"/>
    <x v="820"/>
    <x v="2"/>
    <x v="0"/>
    <x v="3"/>
    <x v="0"/>
    <x v="0"/>
    <x v="7"/>
  </r>
  <r>
    <x v="100"/>
    <x v="6"/>
    <x v="1962"/>
    <x v="187"/>
    <x v="1836"/>
    <x v="6"/>
    <x v="0"/>
    <x v="1104"/>
    <x v="512"/>
    <x v="1831"/>
    <x v="719"/>
    <x v="124"/>
    <x v="0"/>
    <x v="8"/>
    <x v="0"/>
    <x v="0"/>
    <x v="7"/>
  </r>
  <r>
    <x v="164"/>
    <x v="15"/>
    <x v="1963"/>
    <x v="83"/>
    <x v="1837"/>
    <x v="435"/>
    <x v="244"/>
    <x v="1105"/>
    <x v="574"/>
    <x v="1832"/>
    <x v="836"/>
    <x v="53"/>
    <x v="0"/>
    <x v="1"/>
    <x v="0"/>
    <x v="0"/>
    <x v="4"/>
  </r>
  <r>
    <x v="166"/>
    <x v="2"/>
    <x v="1964"/>
    <x v="187"/>
    <x v="1838"/>
    <x v="6"/>
    <x v="0"/>
    <x v="1106"/>
    <x v="593"/>
    <x v="1833"/>
    <x v="837"/>
    <x v="61"/>
    <x v="0"/>
    <x v="9"/>
    <x v="0"/>
    <x v="0"/>
    <x v="1"/>
  </r>
  <r>
    <x v="120"/>
    <x v="2"/>
    <x v="1965"/>
    <x v="187"/>
    <x v="1839"/>
    <x v="6"/>
    <x v="0"/>
    <x v="1107"/>
    <x v="594"/>
    <x v="1834"/>
    <x v="838"/>
    <x v="67"/>
    <x v="0"/>
    <x v="3"/>
    <x v="1"/>
    <x v="0"/>
    <x v="4"/>
  </r>
  <r>
    <x v="128"/>
    <x v="6"/>
    <x v="1966"/>
    <x v="187"/>
    <x v="1840"/>
    <x v="6"/>
    <x v="0"/>
    <x v="0"/>
    <x v="595"/>
    <x v="845"/>
    <x v="464"/>
    <x v="136"/>
    <x v="0"/>
    <x v="3"/>
    <x v="0"/>
    <x v="0"/>
    <x v="0"/>
  </r>
  <r>
    <x v="164"/>
    <x v="15"/>
    <x v="1967"/>
    <x v="89"/>
    <x v="1841"/>
    <x v="436"/>
    <x v="245"/>
    <x v="1108"/>
    <x v="574"/>
    <x v="1835"/>
    <x v="839"/>
    <x v="121"/>
    <x v="0"/>
    <x v="1"/>
    <x v="0"/>
    <x v="0"/>
    <x v="4"/>
  </r>
  <r>
    <x v="164"/>
    <x v="15"/>
    <x v="1968"/>
    <x v="92"/>
    <x v="1842"/>
    <x v="437"/>
    <x v="246"/>
    <x v="1109"/>
    <x v="574"/>
    <x v="1836"/>
    <x v="840"/>
    <x v="9"/>
    <x v="0"/>
    <x v="1"/>
    <x v="0"/>
    <x v="0"/>
    <x v="4"/>
  </r>
  <r>
    <x v="164"/>
    <x v="15"/>
    <x v="1969"/>
    <x v="94"/>
    <x v="1843"/>
    <x v="403"/>
    <x v="247"/>
    <x v="1110"/>
    <x v="574"/>
    <x v="1837"/>
    <x v="841"/>
    <x v="91"/>
    <x v="0"/>
    <x v="1"/>
    <x v="0"/>
    <x v="0"/>
    <x v="4"/>
  </r>
  <r>
    <x v="24"/>
    <x v="0"/>
    <x v="1970"/>
    <x v="187"/>
    <x v="1844"/>
    <x v="6"/>
    <x v="248"/>
    <x v="1111"/>
    <x v="564"/>
    <x v="1838"/>
    <x v="790"/>
    <x v="221"/>
    <x v="0"/>
    <x v="9"/>
    <x v="0"/>
    <x v="0"/>
    <x v="2"/>
  </r>
  <r>
    <x v="19"/>
    <x v="2"/>
    <x v="1971"/>
    <x v="187"/>
    <x v="1845"/>
    <x v="6"/>
    <x v="0"/>
    <x v="0"/>
    <x v="522"/>
    <x v="1839"/>
    <x v="735"/>
    <x v="210"/>
    <x v="0"/>
    <x v="9"/>
    <x v="0"/>
    <x v="0"/>
    <x v="1"/>
  </r>
  <r>
    <x v="19"/>
    <x v="2"/>
    <x v="1972"/>
    <x v="187"/>
    <x v="1846"/>
    <x v="6"/>
    <x v="0"/>
    <x v="0"/>
    <x v="522"/>
    <x v="1840"/>
    <x v="735"/>
    <x v="210"/>
    <x v="0"/>
    <x v="9"/>
    <x v="0"/>
    <x v="0"/>
    <x v="1"/>
  </r>
  <r>
    <x v="19"/>
    <x v="2"/>
    <x v="1973"/>
    <x v="187"/>
    <x v="1846"/>
    <x v="6"/>
    <x v="0"/>
    <x v="0"/>
    <x v="522"/>
    <x v="1840"/>
    <x v="735"/>
    <x v="210"/>
    <x v="0"/>
    <x v="9"/>
    <x v="0"/>
    <x v="0"/>
    <x v="1"/>
  </r>
  <r>
    <x v="19"/>
    <x v="2"/>
    <x v="1974"/>
    <x v="187"/>
    <x v="1847"/>
    <x v="6"/>
    <x v="0"/>
    <x v="0"/>
    <x v="522"/>
    <x v="1841"/>
    <x v="735"/>
    <x v="210"/>
    <x v="0"/>
    <x v="9"/>
    <x v="0"/>
    <x v="0"/>
    <x v="1"/>
  </r>
  <r>
    <x v="46"/>
    <x v="7"/>
    <x v="1975"/>
    <x v="187"/>
    <x v="792"/>
    <x v="6"/>
    <x v="0"/>
    <x v="445"/>
    <x v="350"/>
    <x v="791"/>
    <x v="467"/>
    <x v="67"/>
    <x v="0"/>
    <x v="3"/>
    <x v="1"/>
    <x v="0"/>
    <x v="3"/>
  </r>
  <r>
    <x v="144"/>
    <x v="0"/>
    <x v="1976"/>
    <x v="187"/>
    <x v="1848"/>
    <x v="6"/>
    <x v="0"/>
    <x v="0"/>
    <x v="596"/>
    <x v="1842"/>
    <x v="842"/>
    <x v="228"/>
    <x v="0"/>
    <x v="11"/>
    <x v="0"/>
    <x v="0"/>
    <x v="0"/>
  </r>
  <r>
    <x v="144"/>
    <x v="0"/>
    <x v="1977"/>
    <x v="187"/>
    <x v="1849"/>
    <x v="6"/>
    <x v="0"/>
    <x v="0"/>
    <x v="596"/>
    <x v="1843"/>
    <x v="842"/>
    <x v="228"/>
    <x v="0"/>
    <x v="11"/>
    <x v="0"/>
    <x v="0"/>
    <x v="0"/>
  </r>
  <r>
    <x v="167"/>
    <x v="17"/>
    <x v="1978"/>
    <x v="250"/>
    <x v="1850"/>
    <x v="436"/>
    <x v="249"/>
    <x v="0"/>
    <x v="597"/>
    <x v="1844"/>
    <x v="843"/>
    <x v="2"/>
    <x v="0"/>
    <x v="12"/>
    <x v="0"/>
    <x v="0"/>
    <x v="0"/>
  </r>
  <r>
    <x v="151"/>
    <x v="3"/>
    <x v="1979"/>
    <x v="250"/>
    <x v="1851"/>
    <x v="438"/>
    <x v="250"/>
    <x v="1112"/>
    <x v="598"/>
    <x v="1845"/>
    <x v="844"/>
    <x v="226"/>
    <x v="0"/>
    <x v="10"/>
    <x v="0"/>
    <x v="0"/>
    <x v="7"/>
  </r>
  <r>
    <x v="11"/>
    <x v="0"/>
    <x v="1980"/>
    <x v="250"/>
    <x v="1852"/>
    <x v="6"/>
    <x v="0"/>
    <x v="0"/>
    <x v="599"/>
    <x v="1846"/>
    <x v="845"/>
    <x v="229"/>
    <x v="0"/>
    <x v="10"/>
    <x v="0"/>
    <x v="0"/>
    <x v="0"/>
  </r>
  <r>
    <x v="45"/>
    <x v="0"/>
    <x v="1981"/>
    <x v="251"/>
    <x v="1853"/>
    <x v="6"/>
    <x v="0"/>
    <x v="0"/>
    <x v="600"/>
    <x v="1847"/>
    <x v="846"/>
    <x v="78"/>
    <x v="0"/>
    <x v="10"/>
    <x v="0"/>
    <x v="0"/>
    <x v="0"/>
  </r>
  <r>
    <x v="127"/>
    <x v="6"/>
    <x v="1982"/>
    <x v="251"/>
    <x v="1854"/>
    <x v="6"/>
    <x v="0"/>
    <x v="1113"/>
    <x v="586"/>
    <x v="1848"/>
    <x v="826"/>
    <x v="158"/>
    <x v="0"/>
    <x v="8"/>
    <x v="0"/>
    <x v="0"/>
    <x v="6"/>
  </r>
  <r>
    <x v="127"/>
    <x v="6"/>
    <x v="1983"/>
    <x v="251"/>
    <x v="1855"/>
    <x v="6"/>
    <x v="0"/>
    <x v="1114"/>
    <x v="586"/>
    <x v="1849"/>
    <x v="826"/>
    <x v="158"/>
    <x v="0"/>
    <x v="8"/>
    <x v="0"/>
    <x v="0"/>
    <x v="6"/>
  </r>
  <r>
    <x v="61"/>
    <x v="6"/>
    <x v="1984"/>
    <x v="251"/>
    <x v="1856"/>
    <x v="6"/>
    <x v="0"/>
    <x v="0"/>
    <x v="601"/>
    <x v="1850"/>
    <x v="847"/>
    <x v="226"/>
    <x v="0"/>
    <x v="10"/>
    <x v="0"/>
    <x v="0"/>
    <x v="0"/>
  </r>
  <r>
    <x v="43"/>
    <x v="0"/>
    <x v="1985"/>
    <x v="251"/>
    <x v="1857"/>
    <x v="6"/>
    <x v="0"/>
    <x v="0"/>
    <x v="602"/>
    <x v="1851"/>
    <x v="848"/>
    <x v="230"/>
    <x v="0"/>
    <x v="13"/>
    <x v="0"/>
    <x v="0"/>
    <x v="0"/>
  </r>
  <r>
    <x v="110"/>
    <x v="2"/>
    <x v="1986"/>
    <x v="251"/>
    <x v="1858"/>
    <x v="6"/>
    <x v="0"/>
    <x v="1115"/>
    <x v="603"/>
    <x v="1852"/>
    <x v="849"/>
    <x v="204"/>
    <x v="0"/>
    <x v="9"/>
    <x v="0"/>
    <x v="0"/>
    <x v="1"/>
  </r>
  <r>
    <x v="120"/>
    <x v="2"/>
    <x v="1987"/>
    <x v="251"/>
    <x v="443"/>
    <x v="6"/>
    <x v="0"/>
    <x v="224"/>
    <x v="604"/>
    <x v="444"/>
    <x v="255"/>
    <x v="156"/>
    <x v="0"/>
    <x v="3"/>
    <x v="1"/>
    <x v="0"/>
    <x v="4"/>
  </r>
  <r>
    <x v="63"/>
    <x v="6"/>
    <x v="1988"/>
    <x v="251"/>
    <x v="1859"/>
    <x v="6"/>
    <x v="0"/>
    <x v="0"/>
    <x v="605"/>
    <x v="1853"/>
    <x v="850"/>
    <x v="231"/>
    <x v="0"/>
    <x v="11"/>
    <x v="0"/>
    <x v="0"/>
    <x v="0"/>
  </r>
  <r>
    <x v="74"/>
    <x v="9"/>
    <x v="1989"/>
    <x v="251"/>
    <x v="1860"/>
    <x v="6"/>
    <x v="0"/>
    <x v="1116"/>
    <x v="606"/>
    <x v="1854"/>
    <x v="851"/>
    <x v="183"/>
    <x v="0"/>
    <x v="10"/>
    <x v="0"/>
    <x v="0"/>
    <x v="2"/>
  </r>
  <r>
    <x v="0"/>
    <x v="0"/>
    <x v="1990"/>
    <x v="251"/>
    <x v="1861"/>
    <x v="6"/>
    <x v="0"/>
    <x v="0"/>
    <x v="607"/>
    <x v="1855"/>
    <x v="852"/>
    <x v="229"/>
    <x v="0"/>
    <x v="10"/>
    <x v="0"/>
    <x v="0"/>
    <x v="0"/>
  </r>
  <r>
    <x v="83"/>
    <x v="2"/>
    <x v="1991"/>
    <x v="251"/>
    <x v="1862"/>
    <x v="6"/>
    <x v="0"/>
    <x v="1117"/>
    <x v="608"/>
    <x v="1856"/>
    <x v="853"/>
    <x v="209"/>
    <x v="0"/>
    <x v="9"/>
    <x v="0"/>
    <x v="0"/>
    <x v="4"/>
  </r>
  <r>
    <x v="11"/>
    <x v="2"/>
    <x v="1992"/>
    <x v="251"/>
    <x v="1863"/>
    <x v="6"/>
    <x v="0"/>
    <x v="0"/>
    <x v="599"/>
    <x v="1857"/>
    <x v="845"/>
    <x v="229"/>
    <x v="0"/>
    <x v="10"/>
    <x v="0"/>
    <x v="0"/>
    <x v="0"/>
  </r>
  <r>
    <x v="108"/>
    <x v="6"/>
    <x v="1993"/>
    <x v="251"/>
    <x v="1864"/>
    <x v="6"/>
    <x v="0"/>
    <x v="1118"/>
    <x v="399"/>
    <x v="1858"/>
    <x v="542"/>
    <x v="162"/>
    <x v="0"/>
    <x v="8"/>
    <x v="1"/>
    <x v="0"/>
    <x v="13"/>
  </r>
  <r>
    <x v="46"/>
    <x v="4"/>
    <x v="1994"/>
    <x v="251"/>
    <x v="1865"/>
    <x v="6"/>
    <x v="0"/>
    <x v="1119"/>
    <x v="609"/>
    <x v="1859"/>
    <x v="854"/>
    <x v="76"/>
    <x v="0"/>
    <x v="9"/>
    <x v="1"/>
    <x v="0"/>
    <x v="11"/>
  </r>
  <r>
    <x v="46"/>
    <x v="9"/>
    <x v="1995"/>
    <x v="251"/>
    <x v="1866"/>
    <x v="6"/>
    <x v="0"/>
    <x v="1120"/>
    <x v="609"/>
    <x v="1860"/>
    <x v="854"/>
    <x v="76"/>
    <x v="0"/>
    <x v="9"/>
    <x v="1"/>
    <x v="0"/>
    <x v="11"/>
  </r>
  <r>
    <x v="164"/>
    <x v="15"/>
    <x v="1996"/>
    <x v="98"/>
    <x v="1867"/>
    <x v="439"/>
    <x v="251"/>
    <x v="1121"/>
    <x v="574"/>
    <x v="1861"/>
    <x v="855"/>
    <x v="95"/>
    <x v="0"/>
    <x v="1"/>
    <x v="0"/>
    <x v="0"/>
    <x v="4"/>
  </r>
  <r>
    <x v="122"/>
    <x v="6"/>
    <x v="1997"/>
    <x v="251"/>
    <x v="1868"/>
    <x v="6"/>
    <x v="0"/>
    <x v="0"/>
    <x v="610"/>
    <x v="1862"/>
    <x v="856"/>
    <x v="90"/>
    <x v="0"/>
    <x v="10"/>
    <x v="0"/>
    <x v="0"/>
    <x v="0"/>
  </r>
  <r>
    <x v="57"/>
    <x v="6"/>
    <x v="1998"/>
    <x v="145"/>
    <x v="1869"/>
    <x v="6"/>
    <x v="0"/>
    <x v="1122"/>
    <x v="74"/>
    <x v="1863"/>
    <x v="857"/>
    <x v="11"/>
    <x v="0"/>
    <x v="1"/>
    <x v="0"/>
    <x v="0"/>
    <x v="7"/>
  </r>
  <r>
    <x v="58"/>
    <x v="7"/>
    <x v="1999"/>
    <x v="145"/>
    <x v="1870"/>
    <x v="203"/>
    <x v="99"/>
    <x v="1123"/>
    <x v="611"/>
    <x v="1864"/>
    <x v="858"/>
    <x v="206"/>
    <x v="0"/>
    <x v="8"/>
    <x v="0"/>
    <x v="0"/>
    <x v="2"/>
  </r>
  <r>
    <x v="69"/>
    <x v="6"/>
    <x v="2000"/>
    <x v="145"/>
    <x v="1871"/>
    <x v="6"/>
    <x v="0"/>
    <x v="1124"/>
    <x v="585"/>
    <x v="1865"/>
    <x v="820"/>
    <x v="2"/>
    <x v="0"/>
    <x v="3"/>
    <x v="0"/>
    <x v="0"/>
    <x v="7"/>
  </r>
  <r>
    <x v="69"/>
    <x v="6"/>
    <x v="2001"/>
    <x v="145"/>
    <x v="1872"/>
    <x v="6"/>
    <x v="0"/>
    <x v="1125"/>
    <x v="585"/>
    <x v="1866"/>
    <x v="820"/>
    <x v="2"/>
    <x v="0"/>
    <x v="3"/>
    <x v="0"/>
    <x v="0"/>
    <x v="7"/>
  </r>
  <r>
    <x v="164"/>
    <x v="15"/>
    <x v="2002"/>
    <x v="98"/>
    <x v="1873"/>
    <x v="440"/>
    <x v="252"/>
    <x v="1126"/>
    <x v="574"/>
    <x v="1867"/>
    <x v="859"/>
    <x v="95"/>
    <x v="0"/>
    <x v="1"/>
    <x v="0"/>
    <x v="0"/>
    <x v="4"/>
  </r>
  <r>
    <x v="164"/>
    <x v="15"/>
    <x v="2003"/>
    <x v="104"/>
    <x v="1874"/>
    <x v="135"/>
    <x v="68"/>
    <x v="1127"/>
    <x v="574"/>
    <x v="1868"/>
    <x v="860"/>
    <x v="71"/>
    <x v="0"/>
    <x v="1"/>
    <x v="0"/>
    <x v="0"/>
    <x v="4"/>
  </r>
  <r>
    <x v="164"/>
    <x v="15"/>
    <x v="2004"/>
    <x v="106"/>
    <x v="1875"/>
    <x v="441"/>
    <x v="253"/>
    <x v="1128"/>
    <x v="574"/>
    <x v="1869"/>
    <x v="861"/>
    <x v="176"/>
    <x v="0"/>
    <x v="1"/>
    <x v="0"/>
    <x v="0"/>
    <x v="4"/>
  </r>
  <r>
    <x v="164"/>
    <x v="15"/>
    <x v="2005"/>
    <x v="106"/>
    <x v="1876"/>
    <x v="442"/>
    <x v="254"/>
    <x v="1129"/>
    <x v="574"/>
    <x v="1870"/>
    <x v="862"/>
    <x v="176"/>
    <x v="0"/>
    <x v="1"/>
    <x v="0"/>
    <x v="0"/>
    <x v="4"/>
  </r>
  <r>
    <x v="95"/>
    <x v="4"/>
    <x v="2006"/>
    <x v="145"/>
    <x v="1877"/>
    <x v="6"/>
    <x v="0"/>
    <x v="1130"/>
    <x v="612"/>
    <x v="1871"/>
    <x v="863"/>
    <x v="168"/>
    <x v="0"/>
    <x v="8"/>
    <x v="1"/>
    <x v="0"/>
    <x v="11"/>
  </r>
  <r>
    <x v="22"/>
    <x v="0"/>
    <x v="2007"/>
    <x v="145"/>
    <x v="1878"/>
    <x v="6"/>
    <x v="0"/>
    <x v="0"/>
    <x v="506"/>
    <x v="1872"/>
    <x v="713"/>
    <x v="209"/>
    <x v="0"/>
    <x v="10"/>
    <x v="0"/>
    <x v="0"/>
    <x v="0"/>
  </r>
  <r>
    <x v="154"/>
    <x v="2"/>
    <x v="2008"/>
    <x v="145"/>
    <x v="1879"/>
    <x v="362"/>
    <x v="0"/>
    <x v="1131"/>
    <x v="613"/>
    <x v="1873"/>
    <x v="864"/>
    <x v="11"/>
    <x v="0"/>
    <x v="3"/>
    <x v="0"/>
    <x v="0"/>
    <x v="4"/>
  </r>
  <r>
    <x v="83"/>
    <x v="2"/>
    <x v="2009"/>
    <x v="145"/>
    <x v="1880"/>
    <x v="6"/>
    <x v="0"/>
    <x v="1132"/>
    <x v="608"/>
    <x v="1874"/>
    <x v="853"/>
    <x v="209"/>
    <x v="0"/>
    <x v="9"/>
    <x v="0"/>
    <x v="0"/>
    <x v="4"/>
  </r>
  <r>
    <x v="46"/>
    <x v="4"/>
    <x v="2010"/>
    <x v="145"/>
    <x v="1881"/>
    <x v="6"/>
    <x v="0"/>
    <x v="1133"/>
    <x v="609"/>
    <x v="1875"/>
    <x v="854"/>
    <x v="76"/>
    <x v="0"/>
    <x v="9"/>
    <x v="1"/>
    <x v="0"/>
    <x v="11"/>
  </r>
  <r>
    <x v="46"/>
    <x v="7"/>
    <x v="2011"/>
    <x v="145"/>
    <x v="1882"/>
    <x v="6"/>
    <x v="0"/>
    <x v="1134"/>
    <x v="609"/>
    <x v="1876"/>
    <x v="854"/>
    <x v="76"/>
    <x v="0"/>
    <x v="9"/>
    <x v="1"/>
    <x v="0"/>
    <x v="11"/>
  </r>
  <r>
    <x v="67"/>
    <x v="8"/>
    <x v="2012"/>
    <x v="145"/>
    <x v="1883"/>
    <x v="6"/>
    <x v="0"/>
    <x v="0"/>
    <x v="614"/>
    <x v="1877"/>
    <x v="865"/>
    <x v="156"/>
    <x v="0"/>
    <x v="3"/>
    <x v="0"/>
    <x v="0"/>
    <x v="0"/>
  </r>
  <r>
    <x v="83"/>
    <x v="2"/>
    <x v="2013"/>
    <x v="252"/>
    <x v="1884"/>
    <x v="6"/>
    <x v="0"/>
    <x v="1135"/>
    <x v="608"/>
    <x v="1878"/>
    <x v="853"/>
    <x v="209"/>
    <x v="0"/>
    <x v="9"/>
    <x v="0"/>
    <x v="0"/>
    <x v="4"/>
  </r>
  <r>
    <x v="127"/>
    <x v="6"/>
    <x v="2014"/>
    <x v="253"/>
    <x v="1885"/>
    <x v="6"/>
    <x v="0"/>
    <x v="1136"/>
    <x v="586"/>
    <x v="1879"/>
    <x v="826"/>
    <x v="158"/>
    <x v="0"/>
    <x v="8"/>
    <x v="0"/>
    <x v="0"/>
    <x v="6"/>
  </r>
  <r>
    <x v="7"/>
    <x v="0"/>
    <x v="2015"/>
    <x v="253"/>
    <x v="1886"/>
    <x v="6"/>
    <x v="0"/>
    <x v="0"/>
    <x v="615"/>
    <x v="1880"/>
    <x v="866"/>
    <x v="204"/>
    <x v="0"/>
    <x v="9"/>
    <x v="0"/>
    <x v="0"/>
    <x v="0"/>
  </r>
  <r>
    <x v="7"/>
    <x v="0"/>
    <x v="2016"/>
    <x v="253"/>
    <x v="1887"/>
    <x v="6"/>
    <x v="255"/>
    <x v="0"/>
    <x v="615"/>
    <x v="1881"/>
    <x v="866"/>
    <x v="204"/>
    <x v="0"/>
    <x v="9"/>
    <x v="0"/>
    <x v="0"/>
    <x v="0"/>
  </r>
  <r>
    <x v="7"/>
    <x v="0"/>
    <x v="2017"/>
    <x v="253"/>
    <x v="1888"/>
    <x v="6"/>
    <x v="256"/>
    <x v="0"/>
    <x v="615"/>
    <x v="1882"/>
    <x v="866"/>
    <x v="204"/>
    <x v="0"/>
    <x v="9"/>
    <x v="0"/>
    <x v="0"/>
    <x v="0"/>
  </r>
  <r>
    <x v="15"/>
    <x v="0"/>
    <x v="2018"/>
    <x v="253"/>
    <x v="1889"/>
    <x v="443"/>
    <x v="0"/>
    <x v="0"/>
    <x v="540"/>
    <x v="1883"/>
    <x v="759"/>
    <x v="209"/>
    <x v="0"/>
    <x v="9"/>
    <x v="0"/>
    <x v="0"/>
    <x v="0"/>
  </r>
  <r>
    <x v="6"/>
    <x v="0"/>
    <x v="2019"/>
    <x v="253"/>
    <x v="1890"/>
    <x v="325"/>
    <x v="180"/>
    <x v="0"/>
    <x v="616"/>
    <x v="1884"/>
    <x v="867"/>
    <x v="184"/>
    <x v="0"/>
    <x v="10"/>
    <x v="0"/>
    <x v="0"/>
    <x v="0"/>
  </r>
  <r>
    <x v="154"/>
    <x v="2"/>
    <x v="2020"/>
    <x v="253"/>
    <x v="1891"/>
    <x v="6"/>
    <x v="0"/>
    <x v="1137"/>
    <x v="613"/>
    <x v="1885"/>
    <x v="864"/>
    <x v="11"/>
    <x v="0"/>
    <x v="3"/>
    <x v="0"/>
    <x v="0"/>
    <x v="4"/>
  </r>
  <r>
    <x v="5"/>
    <x v="0"/>
    <x v="2021"/>
    <x v="253"/>
    <x v="1892"/>
    <x v="6"/>
    <x v="0"/>
    <x v="0"/>
    <x v="617"/>
    <x v="1886"/>
    <x v="868"/>
    <x v="171"/>
    <x v="0"/>
    <x v="8"/>
    <x v="0"/>
    <x v="0"/>
    <x v="0"/>
  </r>
  <r>
    <x v="125"/>
    <x v="7"/>
    <x v="2022"/>
    <x v="253"/>
    <x v="1893"/>
    <x v="6"/>
    <x v="0"/>
    <x v="1138"/>
    <x v="618"/>
    <x v="1887"/>
    <x v="869"/>
    <x v="164"/>
    <x v="0"/>
    <x v="8"/>
    <x v="0"/>
    <x v="0"/>
    <x v="2"/>
  </r>
  <r>
    <x v="100"/>
    <x v="6"/>
    <x v="2023"/>
    <x v="189"/>
    <x v="1894"/>
    <x v="6"/>
    <x v="0"/>
    <x v="1139"/>
    <x v="619"/>
    <x v="1888"/>
    <x v="870"/>
    <x v="183"/>
    <x v="0"/>
    <x v="9"/>
    <x v="0"/>
    <x v="0"/>
    <x v="7"/>
  </r>
  <r>
    <x v="164"/>
    <x v="15"/>
    <x v="2024"/>
    <x v="124"/>
    <x v="1895"/>
    <x v="165"/>
    <x v="86"/>
    <x v="1140"/>
    <x v="574"/>
    <x v="1889"/>
    <x v="871"/>
    <x v="141"/>
    <x v="0"/>
    <x v="1"/>
    <x v="0"/>
    <x v="0"/>
    <x v="4"/>
  </r>
  <r>
    <x v="164"/>
    <x v="15"/>
    <x v="2025"/>
    <x v="124"/>
    <x v="1896"/>
    <x v="444"/>
    <x v="257"/>
    <x v="1141"/>
    <x v="574"/>
    <x v="1890"/>
    <x v="872"/>
    <x v="141"/>
    <x v="0"/>
    <x v="1"/>
    <x v="0"/>
    <x v="0"/>
    <x v="4"/>
  </r>
  <r>
    <x v="1"/>
    <x v="0"/>
    <x v="2026"/>
    <x v="189"/>
    <x v="1897"/>
    <x v="445"/>
    <x v="0"/>
    <x v="0"/>
    <x v="620"/>
    <x v="1891"/>
    <x v="873"/>
    <x v="111"/>
    <x v="0"/>
    <x v="11"/>
    <x v="0"/>
    <x v="0"/>
    <x v="0"/>
  </r>
  <r>
    <x v="168"/>
    <x v="0"/>
    <x v="2027"/>
    <x v="189"/>
    <x v="1898"/>
    <x v="6"/>
    <x v="258"/>
    <x v="0"/>
    <x v="621"/>
    <x v="1892"/>
    <x v="874"/>
    <x v="232"/>
    <x v="0"/>
    <x v="8"/>
    <x v="0"/>
    <x v="0"/>
    <x v="0"/>
  </r>
  <r>
    <x v="8"/>
    <x v="0"/>
    <x v="2028"/>
    <x v="189"/>
    <x v="1899"/>
    <x v="6"/>
    <x v="0"/>
    <x v="0"/>
    <x v="622"/>
    <x v="1893"/>
    <x v="875"/>
    <x v="183"/>
    <x v="0"/>
    <x v="9"/>
    <x v="0"/>
    <x v="0"/>
    <x v="0"/>
  </r>
  <r>
    <x v="16"/>
    <x v="0"/>
    <x v="2029"/>
    <x v="189"/>
    <x v="1900"/>
    <x v="6"/>
    <x v="0"/>
    <x v="0"/>
    <x v="501"/>
    <x v="1894"/>
    <x v="702"/>
    <x v="204"/>
    <x v="0"/>
    <x v="9"/>
    <x v="0"/>
    <x v="0"/>
    <x v="0"/>
  </r>
  <r>
    <x v="164"/>
    <x v="15"/>
    <x v="2030"/>
    <x v="110"/>
    <x v="1901"/>
    <x v="6"/>
    <x v="0"/>
    <x v="1142"/>
    <x v="574"/>
    <x v="1895"/>
    <x v="876"/>
    <x v="72"/>
    <x v="0"/>
    <x v="1"/>
    <x v="0"/>
    <x v="0"/>
    <x v="4"/>
  </r>
  <r>
    <x v="105"/>
    <x v="0"/>
    <x v="2031"/>
    <x v="189"/>
    <x v="1902"/>
    <x v="6"/>
    <x v="0"/>
    <x v="0"/>
    <x v="623"/>
    <x v="1896"/>
    <x v="877"/>
    <x v="180"/>
    <x v="0"/>
    <x v="3"/>
    <x v="0"/>
    <x v="0"/>
    <x v="0"/>
  </r>
  <r>
    <x v="85"/>
    <x v="4"/>
    <x v="2032"/>
    <x v="189"/>
    <x v="1903"/>
    <x v="6"/>
    <x v="0"/>
    <x v="1143"/>
    <x v="423"/>
    <x v="1897"/>
    <x v="582"/>
    <x v="183"/>
    <x v="0"/>
    <x v="9"/>
    <x v="1"/>
    <x v="0"/>
    <x v="3"/>
  </r>
  <r>
    <x v="125"/>
    <x v="7"/>
    <x v="2033"/>
    <x v="189"/>
    <x v="1904"/>
    <x v="6"/>
    <x v="0"/>
    <x v="1144"/>
    <x v="618"/>
    <x v="1898"/>
    <x v="869"/>
    <x v="164"/>
    <x v="0"/>
    <x v="8"/>
    <x v="0"/>
    <x v="0"/>
    <x v="2"/>
  </r>
  <r>
    <x v="144"/>
    <x v="0"/>
    <x v="2034"/>
    <x v="189"/>
    <x v="1765"/>
    <x v="6"/>
    <x v="0"/>
    <x v="0"/>
    <x v="596"/>
    <x v="1761"/>
    <x v="842"/>
    <x v="228"/>
    <x v="0"/>
    <x v="11"/>
    <x v="0"/>
    <x v="0"/>
    <x v="0"/>
  </r>
  <r>
    <x v="144"/>
    <x v="0"/>
    <x v="2035"/>
    <x v="189"/>
    <x v="1905"/>
    <x v="6"/>
    <x v="0"/>
    <x v="0"/>
    <x v="596"/>
    <x v="1899"/>
    <x v="842"/>
    <x v="228"/>
    <x v="0"/>
    <x v="11"/>
    <x v="0"/>
    <x v="0"/>
    <x v="0"/>
  </r>
  <r>
    <x v="25"/>
    <x v="6"/>
    <x v="2036"/>
    <x v="190"/>
    <x v="1906"/>
    <x v="6"/>
    <x v="0"/>
    <x v="0"/>
    <x v="592"/>
    <x v="1900"/>
    <x v="835"/>
    <x v="61"/>
    <x v="0"/>
    <x v="9"/>
    <x v="0"/>
    <x v="0"/>
    <x v="0"/>
  </r>
  <r>
    <x v="69"/>
    <x v="6"/>
    <x v="2037"/>
    <x v="190"/>
    <x v="1907"/>
    <x v="6"/>
    <x v="0"/>
    <x v="1145"/>
    <x v="585"/>
    <x v="1901"/>
    <x v="820"/>
    <x v="2"/>
    <x v="0"/>
    <x v="3"/>
    <x v="0"/>
    <x v="0"/>
    <x v="7"/>
  </r>
  <r>
    <x v="69"/>
    <x v="6"/>
    <x v="2038"/>
    <x v="190"/>
    <x v="1908"/>
    <x v="6"/>
    <x v="0"/>
    <x v="1146"/>
    <x v="585"/>
    <x v="1902"/>
    <x v="820"/>
    <x v="2"/>
    <x v="0"/>
    <x v="3"/>
    <x v="0"/>
    <x v="0"/>
    <x v="7"/>
  </r>
  <r>
    <x v="156"/>
    <x v="2"/>
    <x v="2039"/>
    <x v="190"/>
    <x v="1909"/>
    <x v="6"/>
    <x v="0"/>
    <x v="1147"/>
    <x v="624"/>
    <x v="1903"/>
    <x v="878"/>
    <x v="191"/>
    <x v="0"/>
    <x v="8"/>
    <x v="0"/>
    <x v="0"/>
    <x v="1"/>
  </r>
  <r>
    <x v="164"/>
    <x v="15"/>
    <x v="2040"/>
    <x v="112"/>
    <x v="1910"/>
    <x v="446"/>
    <x v="259"/>
    <x v="1148"/>
    <x v="574"/>
    <x v="1904"/>
    <x v="879"/>
    <x v="101"/>
    <x v="0"/>
    <x v="1"/>
    <x v="0"/>
    <x v="0"/>
    <x v="4"/>
  </r>
  <r>
    <x v="164"/>
    <x v="15"/>
    <x v="2041"/>
    <x v="112"/>
    <x v="1911"/>
    <x v="428"/>
    <x v="240"/>
    <x v="1149"/>
    <x v="574"/>
    <x v="1905"/>
    <x v="880"/>
    <x v="101"/>
    <x v="0"/>
    <x v="1"/>
    <x v="0"/>
    <x v="0"/>
    <x v="4"/>
  </r>
  <r>
    <x v="164"/>
    <x v="15"/>
    <x v="2042"/>
    <x v="138"/>
    <x v="1912"/>
    <x v="447"/>
    <x v="260"/>
    <x v="1150"/>
    <x v="574"/>
    <x v="1906"/>
    <x v="881"/>
    <x v="143"/>
    <x v="0"/>
    <x v="1"/>
    <x v="0"/>
    <x v="0"/>
    <x v="4"/>
  </r>
  <r>
    <x v="10"/>
    <x v="0"/>
    <x v="2043"/>
    <x v="190"/>
    <x v="1913"/>
    <x v="6"/>
    <x v="0"/>
    <x v="0"/>
    <x v="625"/>
    <x v="1907"/>
    <x v="882"/>
    <x v="183"/>
    <x v="0"/>
    <x v="9"/>
    <x v="0"/>
    <x v="0"/>
    <x v="0"/>
  </r>
  <r>
    <x v="56"/>
    <x v="3"/>
    <x v="2044"/>
    <x v="190"/>
    <x v="1914"/>
    <x v="6"/>
    <x v="261"/>
    <x v="1151"/>
    <x v="626"/>
    <x v="1908"/>
    <x v="883"/>
    <x v="76"/>
    <x v="0"/>
    <x v="10"/>
    <x v="0"/>
    <x v="0"/>
    <x v="7"/>
  </r>
  <r>
    <x v="110"/>
    <x v="2"/>
    <x v="2045"/>
    <x v="190"/>
    <x v="1915"/>
    <x v="6"/>
    <x v="0"/>
    <x v="1152"/>
    <x v="603"/>
    <x v="1909"/>
    <x v="849"/>
    <x v="204"/>
    <x v="0"/>
    <x v="9"/>
    <x v="0"/>
    <x v="0"/>
    <x v="1"/>
  </r>
  <r>
    <x v="74"/>
    <x v="9"/>
    <x v="2046"/>
    <x v="190"/>
    <x v="1916"/>
    <x v="6"/>
    <x v="0"/>
    <x v="1153"/>
    <x v="606"/>
    <x v="1910"/>
    <x v="851"/>
    <x v="183"/>
    <x v="0"/>
    <x v="10"/>
    <x v="0"/>
    <x v="0"/>
    <x v="2"/>
  </r>
  <r>
    <x v="136"/>
    <x v="0"/>
    <x v="2047"/>
    <x v="190"/>
    <x v="1917"/>
    <x v="6"/>
    <x v="0"/>
    <x v="0"/>
    <x v="627"/>
    <x v="1911"/>
    <x v="884"/>
    <x v="233"/>
    <x v="0"/>
    <x v="9"/>
    <x v="0"/>
    <x v="0"/>
    <x v="0"/>
  </r>
  <r>
    <x v="136"/>
    <x v="0"/>
    <x v="2048"/>
    <x v="190"/>
    <x v="1918"/>
    <x v="448"/>
    <x v="262"/>
    <x v="0"/>
    <x v="627"/>
    <x v="1912"/>
    <x v="884"/>
    <x v="233"/>
    <x v="0"/>
    <x v="9"/>
    <x v="0"/>
    <x v="0"/>
    <x v="0"/>
  </r>
  <r>
    <x v="19"/>
    <x v="2"/>
    <x v="2049"/>
    <x v="190"/>
    <x v="1919"/>
    <x v="6"/>
    <x v="0"/>
    <x v="0"/>
    <x v="628"/>
    <x v="1913"/>
    <x v="885"/>
    <x v="90"/>
    <x v="0"/>
    <x v="10"/>
    <x v="0"/>
    <x v="0"/>
    <x v="1"/>
  </r>
  <r>
    <x v="19"/>
    <x v="2"/>
    <x v="2050"/>
    <x v="190"/>
    <x v="1808"/>
    <x v="6"/>
    <x v="0"/>
    <x v="0"/>
    <x v="628"/>
    <x v="1803"/>
    <x v="885"/>
    <x v="90"/>
    <x v="0"/>
    <x v="10"/>
    <x v="0"/>
    <x v="0"/>
    <x v="1"/>
  </r>
  <r>
    <x v="19"/>
    <x v="2"/>
    <x v="2051"/>
    <x v="190"/>
    <x v="1920"/>
    <x v="6"/>
    <x v="0"/>
    <x v="0"/>
    <x v="628"/>
    <x v="1914"/>
    <x v="885"/>
    <x v="90"/>
    <x v="0"/>
    <x v="10"/>
    <x v="0"/>
    <x v="0"/>
    <x v="1"/>
  </r>
  <r>
    <x v="19"/>
    <x v="2"/>
    <x v="2052"/>
    <x v="190"/>
    <x v="973"/>
    <x v="6"/>
    <x v="0"/>
    <x v="0"/>
    <x v="628"/>
    <x v="972"/>
    <x v="885"/>
    <x v="90"/>
    <x v="0"/>
    <x v="10"/>
    <x v="0"/>
    <x v="0"/>
    <x v="1"/>
  </r>
  <r>
    <x v="19"/>
    <x v="2"/>
    <x v="2053"/>
    <x v="190"/>
    <x v="688"/>
    <x v="6"/>
    <x v="0"/>
    <x v="0"/>
    <x v="628"/>
    <x v="688"/>
    <x v="885"/>
    <x v="90"/>
    <x v="0"/>
    <x v="10"/>
    <x v="0"/>
    <x v="0"/>
    <x v="1"/>
  </r>
  <r>
    <x v="90"/>
    <x v="2"/>
    <x v="2054"/>
    <x v="190"/>
    <x v="1921"/>
    <x v="343"/>
    <x v="193"/>
    <x v="1154"/>
    <x v="629"/>
    <x v="1915"/>
    <x v="886"/>
    <x v="234"/>
    <x v="0"/>
    <x v="10"/>
    <x v="0"/>
    <x v="0"/>
    <x v="1"/>
  </r>
  <r>
    <x v="90"/>
    <x v="2"/>
    <x v="2055"/>
    <x v="190"/>
    <x v="1922"/>
    <x v="449"/>
    <x v="263"/>
    <x v="1155"/>
    <x v="629"/>
    <x v="1916"/>
    <x v="886"/>
    <x v="234"/>
    <x v="0"/>
    <x v="10"/>
    <x v="0"/>
    <x v="0"/>
    <x v="1"/>
  </r>
  <r>
    <x v="164"/>
    <x v="15"/>
    <x v="2056"/>
    <x v="138"/>
    <x v="1923"/>
    <x v="343"/>
    <x v="193"/>
    <x v="1156"/>
    <x v="574"/>
    <x v="1917"/>
    <x v="887"/>
    <x v="143"/>
    <x v="0"/>
    <x v="1"/>
    <x v="0"/>
    <x v="0"/>
    <x v="4"/>
  </r>
  <r>
    <x v="164"/>
    <x v="15"/>
    <x v="2057"/>
    <x v="114"/>
    <x v="1924"/>
    <x v="414"/>
    <x v="264"/>
    <x v="1157"/>
    <x v="574"/>
    <x v="1918"/>
    <x v="888"/>
    <x v="235"/>
    <x v="0"/>
    <x v="1"/>
    <x v="0"/>
    <x v="0"/>
    <x v="4"/>
  </r>
  <r>
    <x v="40"/>
    <x v="2"/>
    <x v="2058"/>
    <x v="150"/>
    <x v="1925"/>
    <x v="6"/>
    <x v="0"/>
    <x v="0"/>
    <x v="537"/>
    <x v="1919"/>
    <x v="756"/>
    <x v="218"/>
    <x v="0"/>
    <x v="11"/>
    <x v="0"/>
    <x v="0"/>
    <x v="0"/>
  </r>
  <r>
    <x v="59"/>
    <x v="3"/>
    <x v="2059"/>
    <x v="150"/>
    <x v="1926"/>
    <x v="450"/>
    <x v="265"/>
    <x v="0"/>
    <x v="630"/>
    <x v="1920"/>
    <x v="889"/>
    <x v="204"/>
    <x v="0"/>
    <x v="10"/>
    <x v="0"/>
    <x v="0"/>
    <x v="0"/>
  </r>
  <r>
    <x v="59"/>
    <x v="3"/>
    <x v="2060"/>
    <x v="150"/>
    <x v="858"/>
    <x v="6"/>
    <x v="0"/>
    <x v="0"/>
    <x v="630"/>
    <x v="857"/>
    <x v="889"/>
    <x v="204"/>
    <x v="0"/>
    <x v="10"/>
    <x v="0"/>
    <x v="0"/>
    <x v="0"/>
  </r>
  <r>
    <x v="34"/>
    <x v="0"/>
    <x v="2061"/>
    <x v="150"/>
    <x v="1927"/>
    <x v="6"/>
    <x v="0"/>
    <x v="0"/>
    <x v="474"/>
    <x v="1921"/>
    <x v="656"/>
    <x v="69"/>
    <x v="0"/>
    <x v="10"/>
    <x v="0"/>
    <x v="0"/>
    <x v="0"/>
  </r>
  <r>
    <x v="166"/>
    <x v="2"/>
    <x v="2062"/>
    <x v="150"/>
    <x v="1928"/>
    <x v="6"/>
    <x v="0"/>
    <x v="1158"/>
    <x v="593"/>
    <x v="1922"/>
    <x v="837"/>
    <x v="61"/>
    <x v="0"/>
    <x v="9"/>
    <x v="0"/>
    <x v="0"/>
    <x v="1"/>
  </r>
  <r>
    <x v="60"/>
    <x v="6"/>
    <x v="2063"/>
    <x v="150"/>
    <x v="1929"/>
    <x v="6"/>
    <x v="0"/>
    <x v="0"/>
    <x v="631"/>
    <x v="1923"/>
    <x v="890"/>
    <x v="102"/>
    <x v="0"/>
    <x v="11"/>
    <x v="0"/>
    <x v="0"/>
    <x v="0"/>
  </r>
  <r>
    <x v="61"/>
    <x v="6"/>
    <x v="2064"/>
    <x v="150"/>
    <x v="1930"/>
    <x v="6"/>
    <x v="0"/>
    <x v="0"/>
    <x v="601"/>
    <x v="1924"/>
    <x v="847"/>
    <x v="226"/>
    <x v="0"/>
    <x v="10"/>
    <x v="0"/>
    <x v="0"/>
    <x v="0"/>
  </r>
  <r>
    <x v="88"/>
    <x v="0"/>
    <x v="2065"/>
    <x v="150"/>
    <x v="1931"/>
    <x v="451"/>
    <x v="0"/>
    <x v="0"/>
    <x v="632"/>
    <x v="1925"/>
    <x v="891"/>
    <x v="218"/>
    <x v="0"/>
    <x v="11"/>
    <x v="0"/>
    <x v="0"/>
    <x v="0"/>
  </r>
  <r>
    <x v="88"/>
    <x v="0"/>
    <x v="2066"/>
    <x v="150"/>
    <x v="1932"/>
    <x v="452"/>
    <x v="0"/>
    <x v="0"/>
    <x v="632"/>
    <x v="1926"/>
    <x v="891"/>
    <x v="218"/>
    <x v="0"/>
    <x v="11"/>
    <x v="0"/>
    <x v="0"/>
    <x v="0"/>
  </r>
  <r>
    <x v="120"/>
    <x v="2"/>
    <x v="2067"/>
    <x v="150"/>
    <x v="1933"/>
    <x v="6"/>
    <x v="0"/>
    <x v="1159"/>
    <x v="633"/>
    <x v="1927"/>
    <x v="892"/>
    <x v="167"/>
    <x v="0"/>
    <x v="3"/>
    <x v="1"/>
    <x v="0"/>
    <x v="4"/>
  </r>
  <r>
    <x v="63"/>
    <x v="6"/>
    <x v="2068"/>
    <x v="150"/>
    <x v="1934"/>
    <x v="6"/>
    <x v="0"/>
    <x v="0"/>
    <x v="605"/>
    <x v="1928"/>
    <x v="850"/>
    <x v="231"/>
    <x v="0"/>
    <x v="11"/>
    <x v="0"/>
    <x v="0"/>
    <x v="0"/>
  </r>
  <r>
    <x v="129"/>
    <x v="12"/>
    <x v="2069"/>
    <x v="150"/>
    <x v="1935"/>
    <x v="453"/>
    <x v="266"/>
    <x v="0"/>
    <x v="634"/>
    <x v="1929"/>
    <x v="893"/>
    <x v="167"/>
    <x v="0"/>
    <x v="12"/>
    <x v="0"/>
    <x v="0"/>
    <x v="0"/>
  </r>
  <r>
    <x v="32"/>
    <x v="2"/>
    <x v="2070"/>
    <x v="150"/>
    <x v="1936"/>
    <x v="6"/>
    <x v="0"/>
    <x v="1160"/>
    <x v="635"/>
    <x v="1930"/>
    <x v="894"/>
    <x v="124"/>
    <x v="0"/>
    <x v="9"/>
    <x v="0"/>
    <x v="0"/>
    <x v="4"/>
  </r>
  <r>
    <x v="164"/>
    <x v="15"/>
    <x v="2071"/>
    <x v="114"/>
    <x v="1937"/>
    <x v="454"/>
    <x v="267"/>
    <x v="1161"/>
    <x v="574"/>
    <x v="1931"/>
    <x v="895"/>
    <x v="235"/>
    <x v="0"/>
    <x v="1"/>
    <x v="0"/>
    <x v="0"/>
    <x v="4"/>
  </r>
  <r>
    <x v="164"/>
    <x v="15"/>
    <x v="2072"/>
    <x v="149"/>
    <x v="1938"/>
    <x v="455"/>
    <x v="268"/>
    <x v="1162"/>
    <x v="574"/>
    <x v="1932"/>
    <x v="896"/>
    <x v="56"/>
    <x v="0"/>
    <x v="1"/>
    <x v="0"/>
    <x v="0"/>
    <x v="4"/>
  </r>
  <r>
    <x v="39"/>
    <x v="0"/>
    <x v="2073"/>
    <x v="150"/>
    <x v="1939"/>
    <x v="6"/>
    <x v="0"/>
    <x v="0"/>
    <x v="511"/>
    <x v="1933"/>
    <x v="718"/>
    <x v="209"/>
    <x v="0"/>
    <x v="10"/>
    <x v="0"/>
    <x v="0"/>
    <x v="0"/>
  </r>
  <r>
    <x v="105"/>
    <x v="0"/>
    <x v="2074"/>
    <x v="150"/>
    <x v="1940"/>
    <x v="6"/>
    <x v="0"/>
    <x v="0"/>
    <x v="623"/>
    <x v="1934"/>
    <x v="877"/>
    <x v="180"/>
    <x v="0"/>
    <x v="3"/>
    <x v="0"/>
    <x v="0"/>
    <x v="0"/>
  </r>
  <r>
    <x v="108"/>
    <x v="6"/>
    <x v="2075"/>
    <x v="150"/>
    <x v="1941"/>
    <x v="6"/>
    <x v="0"/>
    <x v="1163"/>
    <x v="399"/>
    <x v="1935"/>
    <x v="542"/>
    <x v="162"/>
    <x v="0"/>
    <x v="8"/>
    <x v="1"/>
    <x v="0"/>
    <x v="13"/>
  </r>
  <r>
    <x v="46"/>
    <x v="4"/>
    <x v="2076"/>
    <x v="150"/>
    <x v="1942"/>
    <x v="6"/>
    <x v="0"/>
    <x v="1164"/>
    <x v="609"/>
    <x v="1936"/>
    <x v="854"/>
    <x v="76"/>
    <x v="0"/>
    <x v="9"/>
    <x v="1"/>
    <x v="0"/>
    <x v="11"/>
  </r>
  <r>
    <x v="46"/>
    <x v="4"/>
    <x v="2077"/>
    <x v="150"/>
    <x v="1943"/>
    <x v="6"/>
    <x v="0"/>
    <x v="1165"/>
    <x v="609"/>
    <x v="1937"/>
    <x v="854"/>
    <x v="76"/>
    <x v="0"/>
    <x v="9"/>
    <x v="1"/>
    <x v="0"/>
    <x v="11"/>
  </r>
  <r>
    <x v="46"/>
    <x v="4"/>
    <x v="2078"/>
    <x v="150"/>
    <x v="1944"/>
    <x v="6"/>
    <x v="0"/>
    <x v="1166"/>
    <x v="609"/>
    <x v="1938"/>
    <x v="854"/>
    <x v="76"/>
    <x v="0"/>
    <x v="9"/>
    <x v="1"/>
    <x v="0"/>
    <x v="11"/>
  </r>
  <r>
    <x v="46"/>
    <x v="7"/>
    <x v="2079"/>
    <x v="150"/>
    <x v="1945"/>
    <x v="6"/>
    <x v="0"/>
    <x v="1167"/>
    <x v="609"/>
    <x v="1939"/>
    <x v="854"/>
    <x v="76"/>
    <x v="0"/>
    <x v="9"/>
    <x v="1"/>
    <x v="0"/>
    <x v="11"/>
  </r>
  <r>
    <x v="46"/>
    <x v="7"/>
    <x v="2080"/>
    <x v="150"/>
    <x v="1946"/>
    <x v="6"/>
    <x v="0"/>
    <x v="1168"/>
    <x v="609"/>
    <x v="1940"/>
    <x v="854"/>
    <x v="76"/>
    <x v="0"/>
    <x v="9"/>
    <x v="1"/>
    <x v="0"/>
    <x v="11"/>
  </r>
  <r>
    <x v="46"/>
    <x v="9"/>
    <x v="2081"/>
    <x v="150"/>
    <x v="1488"/>
    <x v="6"/>
    <x v="0"/>
    <x v="882"/>
    <x v="609"/>
    <x v="1486"/>
    <x v="854"/>
    <x v="76"/>
    <x v="0"/>
    <x v="9"/>
    <x v="1"/>
    <x v="0"/>
    <x v="11"/>
  </r>
  <r>
    <x v="122"/>
    <x v="6"/>
    <x v="2082"/>
    <x v="150"/>
    <x v="1518"/>
    <x v="6"/>
    <x v="0"/>
    <x v="0"/>
    <x v="610"/>
    <x v="1516"/>
    <x v="856"/>
    <x v="90"/>
    <x v="0"/>
    <x v="10"/>
    <x v="0"/>
    <x v="0"/>
    <x v="0"/>
  </r>
  <r>
    <x v="28"/>
    <x v="0"/>
    <x v="2083"/>
    <x v="192"/>
    <x v="1947"/>
    <x v="456"/>
    <x v="0"/>
    <x v="0"/>
    <x v="636"/>
    <x v="1941"/>
    <x v="897"/>
    <x v="204"/>
    <x v="0"/>
    <x v="9"/>
    <x v="0"/>
    <x v="0"/>
    <x v="0"/>
  </r>
  <r>
    <x v="58"/>
    <x v="7"/>
    <x v="2084"/>
    <x v="192"/>
    <x v="1948"/>
    <x v="203"/>
    <x v="99"/>
    <x v="1169"/>
    <x v="611"/>
    <x v="1942"/>
    <x v="858"/>
    <x v="206"/>
    <x v="0"/>
    <x v="8"/>
    <x v="0"/>
    <x v="0"/>
    <x v="2"/>
  </r>
  <r>
    <x v="69"/>
    <x v="6"/>
    <x v="2085"/>
    <x v="192"/>
    <x v="1949"/>
    <x v="6"/>
    <x v="0"/>
    <x v="1170"/>
    <x v="585"/>
    <x v="1943"/>
    <x v="820"/>
    <x v="2"/>
    <x v="0"/>
    <x v="3"/>
    <x v="0"/>
    <x v="0"/>
    <x v="7"/>
  </r>
  <r>
    <x v="164"/>
    <x v="15"/>
    <x v="2086"/>
    <x v="159"/>
    <x v="1950"/>
    <x v="457"/>
    <x v="269"/>
    <x v="1171"/>
    <x v="574"/>
    <x v="1944"/>
    <x v="898"/>
    <x v="75"/>
    <x v="0"/>
    <x v="1"/>
    <x v="0"/>
    <x v="0"/>
    <x v="4"/>
  </r>
  <r>
    <x v="127"/>
    <x v="6"/>
    <x v="2087"/>
    <x v="192"/>
    <x v="1951"/>
    <x v="6"/>
    <x v="0"/>
    <x v="1172"/>
    <x v="586"/>
    <x v="1945"/>
    <x v="826"/>
    <x v="158"/>
    <x v="0"/>
    <x v="8"/>
    <x v="0"/>
    <x v="0"/>
    <x v="6"/>
  </r>
  <r>
    <x v="95"/>
    <x v="4"/>
    <x v="2088"/>
    <x v="192"/>
    <x v="1952"/>
    <x v="6"/>
    <x v="0"/>
    <x v="1173"/>
    <x v="612"/>
    <x v="1946"/>
    <x v="863"/>
    <x v="168"/>
    <x v="0"/>
    <x v="8"/>
    <x v="1"/>
    <x v="0"/>
    <x v="11"/>
  </r>
  <r>
    <x v="69"/>
    <x v="6"/>
    <x v="2089"/>
    <x v="254"/>
    <x v="1953"/>
    <x v="6"/>
    <x v="0"/>
    <x v="1174"/>
    <x v="585"/>
    <x v="1947"/>
    <x v="820"/>
    <x v="2"/>
    <x v="0"/>
    <x v="3"/>
    <x v="0"/>
    <x v="0"/>
    <x v="7"/>
  </r>
  <r>
    <x v="69"/>
    <x v="6"/>
    <x v="2090"/>
    <x v="254"/>
    <x v="1954"/>
    <x v="6"/>
    <x v="0"/>
    <x v="1175"/>
    <x v="585"/>
    <x v="1948"/>
    <x v="820"/>
    <x v="2"/>
    <x v="0"/>
    <x v="3"/>
    <x v="0"/>
    <x v="0"/>
    <x v="7"/>
  </r>
  <r>
    <x v="14"/>
    <x v="0"/>
    <x v="2091"/>
    <x v="254"/>
    <x v="1955"/>
    <x v="458"/>
    <x v="270"/>
    <x v="0"/>
    <x v="637"/>
    <x v="1949"/>
    <x v="899"/>
    <x v="93"/>
    <x v="0"/>
    <x v="9"/>
    <x v="0"/>
    <x v="0"/>
    <x v="0"/>
  </r>
  <r>
    <x v="69"/>
    <x v="6"/>
    <x v="2092"/>
    <x v="255"/>
    <x v="1956"/>
    <x v="6"/>
    <x v="0"/>
    <x v="1176"/>
    <x v="638"/>
    <x v="1950"/>
    <x v="900"/>
    <x v="206"/>
    <x v="0"/>
    <x v="8"/>
    <x v="0"/>
    <x v="0"/>
    <x v="7"/>
  </r>
  <r>
    <x v="127"/>
    <x v="6"/>
    <x v="2093"/>
    <x v="255"/>
    <x v="1957"/>
    <x v="6"/>
    <x v="0"/>
    <x v="1177"/>
    <x v="586"/>
    <x v="1951"/>
    <x v="826"/>
    <x v="158"/>
    <x v="0"/>
    <x v="8"/>
    <x v="0"/>
    <x v="0"/>
    <x v="6"/>
  </r>
  <r>
    <x v="127"/>
    <x v="6"/>
    <x v="2094"/>
    <x v="256"/>
    <x v="1958"/>
    <x v="6"/>
    <x v="0"/>
    <x v="1178"/>
    <x v="586"/>
    <x v="1952"/>
    <x v="826"/>
    <x v="158"/>
    <x v="0"/>
    <x v="8"/>
    <x v="0"/>
    <x v="0"/>
    <x v="6"/>
  </r>
  <r>
    <x v="22"/>
    <x v="0"/>
    <x v="2095"/>
    <x v="256"/>
    <x v="792"/>
    <x v="6"/>
    <x v="0"/>
    <x v="0"/>
    <x v="506"/>
    <x v="791"/>
    <x v="713"/>
    <x v="209"/>
    <x v="0"/>
    <x v="10"/>
    <x v="0"/>
    <x v="0"/>
    <x v="0"/>
  </r>
  <r>
    <x v="6"/>
    <x v="0"/>
    <x v="2096"/>
    <x v="256"/>
    <x v="1959"/>
    <x v="459"/>
    <x v="271"/>
    <x v="0"/>
    <x v="616"/>
    <x v="1953"/>
    <x v="867"/>
    <x v="184"/>
    <x v="0"/>
    <x v="10"/>
    <x v="0"/>
    <x v="0"/>
    <x v="0"/>
  </r>
  <r>
    <x v="126"/>
    <x v="6"/>
    <x v="2097"/>
    <x v="256"/>
    <x v="1960"/>
    <x v="6"/>
    <x v="0"/>
    <x v="1179"/>
    <x v="639"/>
    <x v="1954"/>
    <x v="901"/>
    <x v="114"/>
    <x v="0"/>
    <x v="8"/>
    <x v="0"/>
    <x v="0"/>
    <x v="8"/>
  </r>
  <r>
    <x v="164"/>
    <x v="15"/>
    <x v="2098"/>
    <x v="159"/>
    <x v="1961"/>
    <x v="460"/>
    <x v="272"/>
    <x v="1180"/>
    <x v="574"/>
    <x v="1955"/>
    <x v="902"/>
    <x v="75"/>
    <x v="0"/>
    <x v="1"/>
    <x v="0"/>
    <x v="0"/>
    <x v="4"/>
  </r>
  <r>
    <x v="164"/>
    <x v="15"/>
    <x v="2099"/>
    <x v="119"/>
    <x v="1962"/>
    <x v="461"/>
    <x v="273"/>
    <x v="1181"/>
    <x v="574"/>
    <x v="1956"/>
    <x v="903"/>
    <x v="236"/>
    <x v="0"/>
    <x v="1"/>
    <x v="0"/>
    <x v="0"/>
    <x v="4"/>
  </r>
  <r>
    <x v="164"/>
    <x v="15"/>
    <x v="2100"/>
    <x v="119"/>
    <x v="1963"/>
    <x v="462"/>
    <x v="274"/>
    <x v="1182"/>
    <x v="574"/>
    <x v="1957"/>
    <x v="904"/>
    <x v="236"/>
    <x v="0"/>
    <x v="1"/>
    <x v="0"/>
    <x v="0"/>
    <x v="4"/>
  </r>
  <r>
    <x v="24"/>
    <x v="0"/>
    <x v="2101"/>
    <x v="256"/>
    <x v="1964"/>
    <x v="6"/>
    <x v="0"/>
    <x v="1183"/>
    <x v="640"/>
    <x v="1958"/>
    <x v="905"/>
    <x v="205"/>
    <x v="0"/>
    <x v="11"/>
    <x v="0"/>
    <x v="0"/>
    <x v="2"/>
  </r>
  <r>
    <x v="24"/>
    <x v="0"/>
    <x v="2102"/>
    <x v="256"/>
    <x v="1965"/>
    <x v="6"/>
    <x v="0"/>
    <x v="1184"/>
    <x v="640"/>
    <x v="1959"/>
    <x v="905"/>
    <x v="205"/>
    <x v="0"/>
    <x v="11"/>
    <x v="0"/>
    <x v="0"/>
    <x v="2"/>
  </r>
  <r>
    <x v="125"/>
    <x v="7"/>
    <x v="2103"/>
    <x v="256"/>
    <x v="1966"/>
    <x v="6"/>
    <x v="0"/>
    <x v="1185"/>
    <x v="618"/>
    <x v="1960"/>
    <x v="869"/>
    <x v="164"/>
    <x v="0"/>
    <x v="8"/>
    <x v="0"/>
    <x v="0"/>
    <x v="2"/>
  </r>
  <r>
    <x v="150"/>
    <x v="5"/>
    <x v="2104"/>
    <x v="195"/>
    <x v="1967"/>
    <x v="463"/>
    <x v="275"/>
    <x v="0"/>
    <x v="641"/>
    <x v="1961"/>
    <x v="906"/>
    <x v="89"/>
    <x v="0"/>
    <x v="13"/>
    <x v="0"/>
    <x v="0"/>
    <x v="0"/>
  </r>
  <r>
    <x v="100"/>
    <x v="6"/>
    <x v="2105"/>
    <x v="195"/>
    <x v="1968"/>
    <x v="6"/>
    <x v="0"/>
    <x v="1186"/>
    <x v="619"/>
    <x v="1962"/>
    <x v="870"/>
    <x v="183"/>
    <x v="0"/>
    <x v="9"/>
    <x v="0"/>
    <x v="0"/>
    <x v="7"/>
  </r>
  <r>
    <x v="164"/>
    <x v="15"/>
    <x v="2106"/>
    <x v="123"/>
    <x v="1969"/>
    <x v="464"/>
    <x v="276"/>
    <x v="1187"/>
    <x v="574"/>
    <x v="1963"/>
    <x v="907"/>
    <x v="237"/>
    <x v="0"/>
    <x v="1"/>
    <x v="0"/>
    <x v="0"/>
    <x v="4"/>
  </r>
  <r>
    <x v="10"/>
    <x v="0"/>
    <x v="2107"/>
    <x v="195"/>
    <x v="1970"/>
    <x v="6"/>
    <x v="0"/>
    <x v="0"/>
    <x v="625"/>
    <x v="1964"/>
    <x v="882"/>
    <x v="183"/>
    <x v="0"/>
    <x v="9"/>
    <x v="0"/>
    <x v="0"/>
    <x v="0"/>
  </r>
  <r>
    <x v="164"/>
    <x v="15"/>
    <x v="2108"/>
    <x v="123"/>
    <x v="1971"/>
    <x v="465"/>
    <x v="277"/>
    <x v="1188"/>
    <x v="574"/>
    <x v="1965"/>
    <x v="908"/>
    <x v="237"/>
    <x v="0"/>
    <x v="1"/>
    <x v="0"/>
    <x v="0"/>
    <x v="4"/>
  </r>
  <r>
    <x v="128"/>
    <x v="6"/>
    <x v="2109"/>
    <x v="195"/>
    <x v="1972"/>
    <x v="6"/>
    <x v="0"/>
    <x v="0"/>
    <x v="595"/>
    <x v="845"/>
    <x v="464"/>
    <x v="136"/>
    <x v="0"/>
    <x v="3"/>
    <x v="0"/>
    <x v="0"/>
    <x v="0"/>
  </r>
  <r>
    <x v="164"/>
    <x v="15"/>
    <x v="2110"/>
    <x v="123"/>
    <x v="1973"/>
    <x v="466"/>
    <x v="278"/>
    <x v="1189"/>
    <x v="574"/>
    <x v="1966"/>
    <x v="909"/>
    <x v="237"/>
    <x v="0"/>
    <x v="1"/>
    <x v="0"/>
    <x v="0"/>
    <x v="4"/>
  </r>
  <r>
    <x v="85"/>
    <x v="4"/>
    <x v="2111"/>
    <x v="195"/>
    <x v="1974"/>
    <x v="6"/>
    <x v="0"/>
    <x v="1190"/>
    <x v="423"/>
    <x v="1967"/>
    <x v="582"/>
    <x v="183"/>
    <x v="0"/>
    <x v="9"/>
    <x v="1"/>
    <x v="0"/>
    <x v="3"/>
  </r>
  <r>
    <x v="11"/>
    <x v="0"/>
    <x v="2112"/>
    <x v="195"/>
    <x v="1975"/>
    <x v="6"/>
    <x v="0"/>
    <x v="0"/>
    <x v="599"/>
    <x v="1968"/>
    <x v="845"/>
    <x v="229"/>
    <x v="0"/>
    <x v="10"/>
    <x v="0"/>
    <x v="0"/>
    <x v="0"/>
  </r>
  <r>
    <x v="69"/>
    <x v="6"/>
    <x v="2113"/>
    <x v="243"/>
    <x v="1358"/>
    <x v="6"/>
    <x v="0"/>
    <x v="801"/>
    <x v="638"/>
    <x v="1356"/>
    <x v="900"/>
    <x v="206"/>
    <x v="0"/>
    <x v="8"/>
    <x v="0"/>
    <x v="0"/>
    <x v="7"/>
  </r>
  <r>
    <x v="135"/>
    <x v="2"/>
    <x v="2114"/>
    <x v="243"/>
    <x v="1403"/>
    <x v="6"/>
    <x v="0"/>
    <x v="833"/>
    <x v="642"/>
    <x v="1400"/>
    <x v="679"/>
    <x v="168"/>
    <x v="0"/>
    <x v="8"/>
    <x v="0"/>
    <x v="0"/>
    <x v="1"/>
  </r>
  <r>
    <x v="34"/>
    <x v="0"/>
    <x v="2115"/>
    <x v="243"/>
    <x v="1976"/>
    <x v="6"/>
    <x v="0"/>
    <x v="0"/>
    <x v="643"/>
    <x v="1969"/>
    <x v="910"/>
    <x v="105"/>
    <x v="0"/>
    <x v="11"/>
    <x v="0"/>
    <x v="0"/>
    <x v="0"/>
  </r>
  <r>
    <x v="34"/>
    <x v="0"/>
    <x v="2116"/>
    <x v="243"/>
    <x v="1977"/>
    <x v="6"/>
    <x v="0"/>
    <x v="0"/>
    <x v="643"/>
    <x v="1970"/>
    <x v="910"/>
    <x v="106"/>
    <x v="0"/>
    <x v="11"/>
    <x v="0"/>
    <x v="0"/>
    <x v="0"/>
  </r>
  <r>
    <x v="15"/>
    <x v="0"/>
    <x v="2117"/>
    <x v="243"/>
    <x v="1978"/>
    <x v="467"/>
    <x v="0"/>
    <x v="0"/>
    <x v="540"/>
    <x v="1971"/>
    <x v="759"/>
    <x v="209"/>
    <x v="0"/>
    <x v="9"/>
    <x v="0"/>
    <x v="0"/>
    <x v="0"/>
  </r>
  <r>
    <x v="72"/>
    <x v="3"/>
    <x v="2118"/>
    <x v="243"/>
    <x v="1979"/>
    <x v="6"/>
    <x v="279"/>
    <x v="31"/>
    <x v="429"/>
    <x v="1972"/>
    <x v="594"/>
    <x v="133"/>
    <x v="0"/>
    <x v="10"/>
    <x v="0"/>
    <x v="0"/>
    <x v="7"/>
  </r>
  <r>
    <x v="164"/>
    <x v="15"/>
    <x v="2119"/>
    <x v="123"/>
    <x v="1980"/>
    <x v="6"/>
    <x v="0"/>
    <x v="1191"/>
    <x v="574"/>
    <x v="1973"/>
    <x v="911"/>
    <x v="237"/>
    <x v="0"/>
    <x v="1"/>
    <x v="0"/>
    <x v="0"/>
    <x v="4"/>
  </r>
  <r>
    <x v="94"/>
    <x v="0"/>
    <x v="2120"/>
    <x v="243"/>
    <x v="1981"/>
    <x v="6"/>
    <x v="0"/>
    <x v="0"/>
    <x v="644"/>
    <x v="1974"/>
    <x v="912"/>
    <x v="229"/>
    <x v="0"/>
    <x v="11"/>
    <x v="0"/>
    <x v="0"/>
    <x v="0"/>
  </r>
  <r>
    <x v="74"/>
    <x v="9"/>
    <x v="2121"/>
    <x v="243"/>
    <x v="1982"/>
    <x v="6"/>
    <x v="0"/>
    <x v="1192"/>
    <x v="606"/>
    <x v="1975"/>
    <x v="851"/>
    <x v="183"/>
    <x v="0"/>
    <x v="10"/>
    <x v="0"/>
    <x v="0"/>
    <x v="2"/>
  </r>
  <r>
    <x v="11"/>
    <x v="0"/>
    <x v="2122"/>
    <x v="243"/>
    <x v="1983"/>
    <x v="6"/>
    <x v="0"/>
    <x v="0"/>
    <x v="599"/>
    <x v="1976"/>
    <x v="845"/>
    <x v="229"/>
    <x v="0"/>
    <x v="10"/>
    <x v="0"/>
    <x v="0"/>
    <x v="0"/>
  </r>
  <r>
    <x v="11"/>
    <x v="2"/>
    <x v="2123"/>
    <x v="243"/>
    <x v="1984"/>
    <x v="6"/>
    <x v="0"/>
    <x v="0"/>
    <x v="599"/>
    <x v="1977"/>
    <x v="845"/>
    <x v="229"/>
    <x v="0"/>
    <x v="10"/>
    <x v="0"/>
    <x v="0"/>
    <x v="0"/>
  </r>
  <r>
    <x v="46"/>
    <x v="4"/>
    <x v="2124"/>
    <x v="243"/>
    <x v="1985"/>
    <x v="6"/>
    <x v="0"/>
    <x v="1193"/>
    <x v="609"/>
    <x v="1978"/>
    <x v="854"/>
    <x v="76"/>
    <x v="0"/>
    <x v="9"/>
    <x v="1"/>
    <x v="0"/>
    <x v="11"/>
  </r>
  <r>
    <x v="90"/>
    <x v="2"/>
    <x v="2125"/>
    <x v="243"/>
    <x v="1986"/>
    <x v="6"/>
    <x v="0"/>
    <x v="1194"/>
    <x v="629"/>
    <x v="1979"/>
    <x v="886"/>
    <x v="234"/>
    <x v="0"/>
    <x v="10"/>
    <x v="0"/>
    <x v="0"/>
    <x v="1"/>
  </r>
  <r>
    <x v="57"/>
    <x v="6"/>
    <x v="2126"/>
    <x v="151"/>
    <x v="1987"/>
    <x v="6"/>
    <x v="0"/>
    <x v="1195"/>
    <x v="74"/>
    <x v="1980"/>
    <x v="913"/>
    <x v="238"/>
    <x v="0"/>
    <x v="1"/>
    <x v="0"/>
    <x v="0"/>
    <x v="7"/>
  </r>
  <r>
    <x v="69"/>
    <x v="6"/>
    <x v="2127"/>
    <x v="151"/>
    <x v="1988"/>
    <x v="6"/>
    <x v="0"/>
    <x v="1196"/>
    <x v="638"/>
    <x v="1981"/>
    <x v="900"/>
    <x v="206"/>
    <x v="0"/>
    <x v="8"/>
    <x v="0"/>
    <x v="0"/>
    <x v="7"/>
  </r>
  <r>
    <x v="164"/>
    <x v="15"/>
    <x v="2128"/>
    <x v="126"/>
    <x v="1989"/>
    <x v="468"/>
    <x v="280"/>
    <x v="1197"/>
    <x v="574"/>
    <x v="1982"/>
    <x v="914"/>
    <x v="147"/>
    <x v="0"/>
    <x v="1"/>
    <x v="0"/>
    <x v="0"/>
    <x v="4"/>
  </r>
  <r>
    <x v="164"/>
    <x v="15"/>
    <x v="2129"/>
    <x v="126"/>
    <x v="1990"/>
    <x v="469"/>
    <x v="281"/>
    <x v="1198"/>
    <x v="574"/>
    <x v="1983"/>
    <x v="915"/>
    <x v="147"/>
    <x v="0"/>
    <x v="1"/>
    <x v="0"/>
    <x v="0"/>
    <x v="4"/>
  </r>
  <r>
    <x v="98"/>
    <x v="7"/>
    <x v="2130"/>
    <x v="151"/>
    <x v="1991"/>
    <x v="6"/>
    <x v="0"/>
    <x v="1199"/>
    <x v="148"/>
    <x v="1984"/>
    <x v="916"/>
    <x v="206"/>
    <x v="0"/>
    <x v="1"/>
    <x v="0"/>
    <x v="0"/>
    <x v="2"/>
  </r>
  <r>
    <x v="127"/>
    <x v="6"/>
    <x v="2131"/>
    <x v="151"/>
    <x v="1739"/>
    <x v="6"/>
    <x v="0"/>
    <x v="1045"/>
    <x v="586"/>
    <x v="1735"/>
    <x v="826"/>
    <x v="158"/>
    <x v="0"/>
    <x v="8"/>
    <x v="0"/>
    <x v="0"/>
    <x v="6"/>
  </r>
  <r>
    <x v="169"/>
    <x v="0"/>
    <x v="2132"/>
    <x v="151"/>
    <x v="1992"/>
    <x v="6"/>
    <x v="0"/>
    <x v="0"/>
    <x v="645"/>
    <x v="1985"/>
    <x v="917"/>
    <x v="239"/>
    <x v="0"/>
    <x v="8"/>
    <x v="0"/>
    <x v="0"/>
    <x v="0"/>
  </r>
  <r>
    <x v="60"/>
    <x v="6"/>
    <x v="2133"/>
    <x v="151"/>
    <x v="1993"/>
    <x v="6"/>
    <x v="0"/>
    <x v="0"/>
    <x v="631"/>
    <x v="1986"/>
    <x v="890"/>
    <x v="102"/>
    <x v="0"/>
    <x v="11"/>
    <x v="0"/>
    <x v="0"/>
    <x v="0"/>
  </r>
  <r>
    <x v="61"/>
    <x v="6"/>
    <x v="2134"/>
    <x v="151"/>
    <x v="1994"/>
    <x v="6"/>
    <x v="0"/>
    <x v="0"/>
    <x v="601"/>
    <x v="1987"/>
    <x v="847"/>
    <x v="226"/>
    <x v="0"/>
    <x v="10"/>
    <x v="0"/>
    <x v="0"/>
    <x v="0"/>
  </r>
  <r>
    <x v="29"/>
    <x v="0"/>
    <x v="2135"/>
    <x v="151"/>
    <x v="1995"/>
    <x v="6"/>
    <x v="0"/>
    <x v="0"/>
    <x v="646"/>
    <x v="1988"/>
    <x v="918"/>
    <x v="209"/>
    <x v="0"/>
    <x v="9"/>
    <x v="0"/>
    <x v="0"/>
    <x v="0"/>
  </r>
  <r>
    <x v="118"/>
    <x v="2"/>
    <x v="2136"/>
    <x v="151"/>
    <x v="1996"/>
    <x v="6"/>
    <x v="0"/>
    <x v="0"/>
    <x v="647"/>
    <x v="1989"/>
    <x v="919"/>
    <x v="213"/>
    <x v="0"/>
    <x v="9"/>
    <x v="0"/>
    <x v="0"/>
    <x v="0"/>
  </r>
  <r>
    <x v="120"/>
    <x v="2"/>
    <x v="2137"/>
    <x v="151"/>
    <x v="1997"/>
    <x v="6"/>
    <x v="0"/>
    <x v="1200"/>
    <x v="648"/>
    <x v="1990"/>
    <x v="920"/>
    <x v="158"/>
    <x v="0"/>
    <x v="9"/>
    <x v="1"/>
    <x v="0"/>
    <x v="4"/>
  </r>
  <r>
    <x v="63"/>
    <x v="6"/>
    <x v="2138"/>
    <x v="151"/>
    <x v="1998"/>
    <x v="6"/>
    <x v="0"/>
    <x v="0"/>
    <x v="605"/>
    <x v="1991"/>
    <x v="850"/>
    <x v="231"/>
    <x v="0"/>
    <x v="11"/>
    <x v="0"/>
    <x v="0"/>
    <x v="0"/>
  </r>
  <r>
    <x v="157"/>
    <x v="6"/>
    <x v="2139"/>
    <x v="151"/>
    <x v="1999"/>
    <x v="470"/>
    <x v="282"/>
    <x v="1201"/>
    <x v="527"/>
    <x v="1992"/>
    <x v="744"/>
    <x v="216"/>
    <x v="0"/>
    <x v="9"/>
    <x v="0"/>
    <x v="0"/>
    <x v="8"/>
  </r>
  <r>
    <x v="78"/>
    <x v="6"/>
    <x v="2140"/>
    <x v="151"/>
    <x v="2000"/>
    <x v="471"/>
    <x v="0"/>
    <x v="1202"/>
    <x v="649"/>
    <x v="1993"/>
    <x v="921"/>
    <x v="90"/>
    <x v="0"/>
    <x v="10"/>
    <x v="0"/>
    <x v="0"/>
    <x v="8"/>
  </r>
  <r>
    <x v="164"/>
    <x v="15"/>
    <x v="2141"/>
    <x v="128"/>
    <x v="2001"/>
    <x v="472"/>
    <x v="283"/>
    <x v="1203"/>
    <x v="574"/>
    <x v="1994"/>
    <x v="922"/>
    <x v="96"/>
    <x v="0"/>
    <x v="1"/>
    <x v="0"/>
    <x v="0"/>
    <x v="4"/>
  </r>
  <r>
    <x v="164"/>
    <x v="15"/>
    <x v="2142"/>
    <x v="128"/>
    <x v="2002"/>
    <x v="473"/>
    <x v="284"/>
    <x v="1204"/>
    <x v="574"/>
    <x v="1995"/>
    <x v="923"/>
    <x v="96"/>
    <x v="0"/>
    <x v="1"/>
    <x v="0"/>
    <x v="0"/>
    <x v="4"/>
  </r>
  <r>
    <x v="4"/>
    <x v="0"/>
    <x v="2143"/>
    <x v="151"/>
    <x v="2003"/>
    <x v="474"/>
    <x v="285"/>
    <x v="0"/>
    <x v="650"/>
    <x v="1996"/>
    <x v="924"/>
    <x v="240"/>
    <x v="0"/>
    <x v="11"/>
    <x v="0"/>
    <x v="0"/>
    <x v="0"/>
  </r>
  <r>
    <x v="89"/>
    <x v="2"/>
    <x v="2144"/>
    <x v="151"/>
    <x v="2004"/>
    <x v="6"/>
    <x v="0"/>
    <x v="1205"/>
    <x v="588"/>
    <x v="1997"/>
    <x v="829"/>
    <x v="204"/>
    <x v="0"/>
    <x v="11"/>
    <x v="0"/>
    <x v="0"/>
    <x v="4"/>
  </r>
  <r>
    <x v="108"/>
    <x v="6"/>
    <x v="2145"/>
    <x v="151"/>
    <x v="2005"/>
    <x v="6"/>
    <x v="0"/>
    <x v="1206"/>
    <x v="399"/>
    <x v="1998"/>
    <x v="542"/>
    <x v="162"/>
    <x v="0"/>
    <x v="8"/>
    <x v="1"/>
    <x v="0"/>
    <x v="13"/>
  </r>
  <r>
    <x v="46"/>
    <x v="4"/>
    <x v="2146"/>
    <x v="151"/>
    <x v="2006"/>
    <x v="6"/>
    <x v="0"/>
    <x v="1207"/>
    <x v="609"/>
    <x v="1999"/>
    <x v="854"/>
    <x v="76"/>
    <x v="0"/>
    <x v="9"/>
    <x v="1"/>
    <x v="0"/>
    <x v="11"/>
  </r>
  <r>
    <x v="46"/>
    <x v="4"/>
    <x v="2147"/>
    <x v="151"/>
    <x v="2007"/>
    <x v="6"/>
    <x v="0"/>
    <x v="1208"/>
    <x v="609"/>
    <x v="2000"/>
    <x v="854"/>
    <x v="76"/>
    <x v="0"/>
    <x v="9"/>
    <x v="1"/>
    <x v="0"/>
    <x v="11"/>
  </r>
  <r>
    <x v="46"/>
    <x v="4"/>
    <x v="2148"/>
    <x v="151"/>
    <x v="2008"/>
    <x v="6"/>
    <x v="0"/>
    <x v="1209"/>
    <x v="609"/>
    <x v="2001"/>
    <x v="854"/>
    <x v="76"/>
    <x v="0"/>
    <x v="9"/>
    <x v="1"/>
    <x v="0"/>
    <x v="11"/>
  </r>
  <r>
    <x v="46"/>
    <x v="7"/>
    <x v="2149"/>
    <x v="151"/>
    <x v="1541"/>
    <x v="6"/>
    <x v="0"/>
    <x v="920"/>
    <x v="609"/>
    <x v="1539"/>
    <x v="854"/>
    <x v="76"/>
    <x v="0"/>
    <x v="9"/>
    <x v="1"/>
    <x v="0"/>
    <x v="11"/>
  </r>
  <r>
    <x v="46"/>
    <x v="7"/>
    <x v="2150"/>
    <x v="151"/>
    <x v="2009"/>
    <x v="6"/>
    <x v="0"/>
    <x v="1210"/>
    <x v="609"/>
    <x v="2002"/>
    <x v="854"/>
    <x v="76"/>
    <x v="0"/>
    <x v="9"/>
    <x v="1"/>
    <x v="0"/>
    <x v="11"/>
  </r>
  <r>
    <x v="46"/>
    <x v="4"/>
    <x v="2151"/>
    <x v="151"/>
    <x v="765"/>
    <x v="6"/>
    <x v="0"/>
    <x v="1211"/>
    <x v="609"/>
    <x v="764"/>
    <x v="854"/>
    <x v="76"/>
    <x v="0"/>
    <x v="9"/>
    <x v="1"/>
    <x v="0"/>
    <x v="11"/>
  </r>
  <r>
    <x v="164"/>
    <x v="15"/>
    <x v="2152"/>
    <x v="186"/>
    <x v="2010"/>
    <x v="475"/>
    <x v="286"/>
    <x v="1212"/>
    <x v="574"/>
    <x v="2003"/>
    <x v="925"/>
    <x v="74"/>
    <x v="0"/>
    <x v="1"/>
    <x v="0"/>
    <x v="0"/>
    <x v="4"/>
  </r>
  <r>
    <x v="122"/>
    <x v="6"/>
    <x v="2153"/>
    <x v="151"/>
    <x v="2011"/>
    <x v="6"/>
    <x v="0"/>
    <x v="0"/>
    <x v="610"/>
    <x v="2004"/>
    <x v="856"/>
    <x v="90"/>
    <x v="0"/>
    <x v="10"/>
    <x v="0"/>
    <x v="0"/>
    <x v="0"/>
  </r>
  <r>
    <x v="58"/>
    <x v="7"/>
    <x v="2154"/>
    <x v="153"/>
    <x v="2012"/>
    <x v="162"/>
    <x v="82"/>
    <x v="1213"/>
    <x v="611"/>
    <x v="2005"/>
    <x v="858"/>
    <x v="206"/>
    <x v="0"/>
    <x v="8"/>
    <x v="0"/>
    <x v="0"/>
    <x v="2"/>
  </r>
  <r>
    <x v="69"/>
    <x v="6"/>
    <x v="2155"/>
    <x v="153"/>
    <x v="798"/>
    <x v="6"/>
    <x v="0"/>
    <x v="449"/>
    <x v="638"/>
    <x v="797"/>
    <x v="900"/>
    <x v="206"/>
    <x v="0"/>
    <x v="8"/>
    <x v="0"/>
    <x v="0"/>
    <x v="7"/>
  </r>
  <r>
    <x v="69"/>
    <x v="6"/>
    <x v="2156"/>
    <x v="153"/>
    <x v="2013"/>
    <x v="6"/>
    <x v="0"/>
    <x v="1214"/>
    <x v="638"/>
    <x v="2006"/>
    <x v="900"/>
    <x v="206"/>
    <x v="0"/>
    <x v="8"/>
    <x v="0"/>
    <x v="0"/>
    <x v="7"/>
  </r>
  <r>
    <x v="164"/>
    <x v="15"/>
    <x v="2157"/>
    <x v="186"/>
    <x v="2014"/>
    <x v="407"/>
    <x v="223"/>
    <x v="1215"/>
    <x v="574"/>
    <x v="2007"/>
    <x v="926"/>
    <x v="74"/>
    <x v="0"/>
    <x v="1"/>
    <x v="0"/>
    <x v="0"/>
    <x v="4"/>
  </r>
  <r>
    <x v="127"/>
    <x v="6"/>
    <x v="2158"/>
    <x v="153"/>
    <x v="2015"/>
    <x v="6"/>
    <x v="0"/>
    <x v="1216"/>
    <x v="586"/>
    <x v="2008"/>
    <x v="826"/>
    <x v="158"/>
    <x v="0"/>
    <x v="8"/>
    <x v="0"/>
    <x v="0"/>
    <x v="6"/>
  </r>
  <r>
    <x v="95"/>
    <x v="4"/>
    <x v="2159"/>
    <x v="153"/>
    <x v="2016"/>
    <x v="6"/>
    <x v="0"/>
    <x v="1217"/>
    <x v="612"/>
    <x v="2009"/>
    <x v="863"/>
    <x v="168"/>
    <x v="0"/>
    <x v="8"/>
    <x v="1"/>
    <x v="0"/>
    <x v="11"/>
  </r>
  <r>
    <x v="63"/>
    <x v="6"/>
    <x v="2160"/>
    <x v="153"/>
    <x v="2017"/>
    <x v="6"/>
    <x v="0"/>
    <x v="0"/>
    <x v="605"/>
    <x v="2010"/>
    <x v="850"/>
    <x v="231"/>
    <x v="0"/>
    <x v="11"/>
    <x v="0"/>
    <x v="0"/>
    <x v="0"/>
  </r>
  <r>
    <x v="164"/>
    <x v="15"/>
    <x v="2161"/>
    <x v="188"/>
    <x v="2018"/>
    <x v="111"/>
    <x v="48"/>
    <x v="1218"/>
    <x v="574"/>
    <x v="2011"/>
    <x v="927"/>
    <x v="150"/>
    <x v="0"/>
    <x v="1"/>
    <x v="0"/>
    <x v="0"/>
    <x v="4"/>
  </r>
  <r>
    <x v="19"/>
    <x v="2"/>
    <x v="2162"/>
    <x v="153"/>
    <x v="2019"/>
    <x v="6"/>
    <x v="0"/>
    <x v="0"/>
    <x v="628"/>
    <x v="2012"/>
    <x v="885"/>
    <x v="90"/>
    <x v="0"/>
    <x v="10"/>
    <x v="0"/>
    <x v="0"/>
    <x v="1"/>
  </r>
  <r>
    <x v="69"/>
    <x v="6"/>
    <x v="2163"/>
    <x v="257"/>
    <x v="2020"/>
    <x v="6"/>
    <x v="0"/>
    <x v="1219"/>
    <x v="638"/>
    <x v="2013"/>
    <x v="900"/>
    <x v="206"/>
    <x v="0"/>
    <x v="8"/>
    <x v="0"/>
    <x v="0"/>
    <x v="7"/>
  </r>
  <r>
    <x v="110"/>
    <x v="2"/>
    <x v="2164"/>
    <x v="257"/>
    <x v="2021"/>
    <x v="6"/>
    <x v="0"/>
    <x v="1220"/>
    <x v="603"/>
    <x v="2014"/>
    <x v="849"/>
    <x v="204"/>
    <x v="0"/>
    <x v="9"/>
    <x v="0"/>
    <x v="0"/>
    <x v="1"/>
  </r>
  <r>
    <x v="124"/>
    <x v="6"/>
    <x v="2165"/>
    <x v="257"/>
    <x v="2022"/>
    <x v="6"/>
    <x v="0"/>
    <x v="1221"/>
    <x v="651"/>
    <x v="2015"/>
    <x v="928"/>
    <x v="232"/>
    <x v="0"/>
    <x v="8"/>
    <x v="1"/>
    <x v="0"/>
    <x v="0"/>
  </r>
  <r>
    <x v="146"/>
    <x v="12"/>
    <x v="2166"/>
    <x v="258"/>
    <x v="2023"/>
    <x v="476"/>
    <x v="287"/>
    <x v="0"/>
    <x v="652"/>
    <x v="2016"/>
    <x v="929"/>
    <x v="171"/>
    <x v="0"/>
    <x v="13"/>
    <x v="0"/>
    <x v="0"/>
    <x v="0"/>
  </r>
  <r>
    <x v="95"/>
    <x v="4"/>
    <x v="2167"/>
    <x v="258"/>
    <x v="2024"/>
    <x v="6"/>
    <x v="0"/>
    <x v="1222"/>
    <x v="575"/>
    <x v="2017"/>
    <x v="804"/>
    <x v="2"/>
    <x v="0"/>
    <x v="8"/>
    <x v="1"/>
    <x v="0"/>
    <x v="11"/>
  </r>
  <r>
    <x v="142"/>
    <x v="2"/>
    <x v="2168"/>
    <x v="258"/>
    <x v="2025"/>
    <x v="6"/>
    <x v="0"/>
    <x v="0"/>
    <x v="653"/>
    <x v="2018"/>
    <x v="930"/>
    <x v="69"/>
    <x v="0"/>
    <x v="9"/>
    <x v="0"/>
    <x v="0"/>
    <x v="0"/>
  </r>
  <r>
    <x v="142"/>
    <x v="2"/>
    <x v="2169"/>
    <x v="258"/>
    <x v="2026"/>
    <x v="6"/>
    <x v="0"/>
    <x v="0"/>
    <x v="653"/>
    <x v="2019"/>
    <x v="930"/>
    <x v="69"/>
    <x v="0"/>
    <x v="9"/>
    <x v="0"/>
    <x v="0"/>
    <x v="0"/>
  </r>
  <r>
    <x v="163"/>
    <x v="0"/>
    <x v="2170"/>
    <x v="258"/>
    <x v="477"/>
    <x v="6"/>
    <x v="0"/>
    <x v="0"/>
    <x v="654"/>
    <x v="478"/>
    <x v="931"/>
    <x v="186"/>
    <x v="0"/>
    <x v="8"/>
    <x v="0"/>
    <x v="0"/>
    <x v="0"/>
  </r>
  <r>
    <x v="7"/>
    <x v="0"/>
    <x v="2171"/>
    <x v="258"/>
    <x v="2027"/>
    <x v="6"/>
    <x v="0"/>
    <x v="0"/>
    <x v="615"/>
    <x v="2020"/>
    <x v="866"/>
    <x v="204"/>
    <x v="0"/>
    <x v="9"/>
    <x v="0"/>
    <x v="0"/>
    <x v="0"/>
  </r>
  <r>
    <x v="7"/>
    <x v="0"/>
    <x v="2172"/>
    <x v="258"/>
    <x v="2028"/>
    <x v="477"/>
    <x v="288"/>
    <x v="0"/>
    <x v="615"/>
    <x v="2021"/>
    <x v="866"/>
    <x v="204"/>
    <x v="0"/>
    <x v="9"/>
    <x v="0"/>
    <x v="0"/>
    <x v="0"/>
  </r>
  <r>
    <x v="7"/>
    <x v="0"/>
    <x v="2173"/>
    <x v="258"/>
    <x v="2029"/>
    <x v="477"/>
    <x v="289"/>
    <x v="0"/>
    <x v="615"/>
    <x v="2022"/>
    <x v="866"/>
    <x v="204"/>
    <x v="0"/>
    <x v="9"/>
    <x v="0"/>
    <x v="0"/>
    <x v="0"/>
  </r>
  <r>
    <x v="7"/>
    <x v="0"/>
    <x v="2174"/>
    <x v="258"/>
    <x v="2030"/>
    <x v="6"/>
    <x v="290"/>
    <x v="0"/>
    <x v="615"/>
    <x v="2023"/>
    <x v="866"/>
    <x v="204"/>
    <x v="0"/>
    <x v="9"/>
    <x v="0"/>
    <x v="0"/>
    <x v="0"/>
  </r>
  <r>
    <x v="6"/>
    <x v="0"/>
    <x v="2175"/>
    <x v="258"/>
    <x v="2031"/>
    <x v="177"/>
    <x v="291"/>
    <x v="0"/>
    <x v="616"/>
    <x v="2024"/>
    <x v="867"/>
    <x v="184"/>
    <x v="0"/>
    <x v="10"/>
    <x v="0"/>
    <x v="0"/>
    <x v="0"/>
  </r>
  <r>
    <x v="126"/>
    <x v="6"/>
    <x v="2176"/>
    <x v="258"/>
    <x v="2032"/>
    <x v="6"/>
    <x v="0"/>
    <x v="0"/>
    <x v="655"/>
    <x v="2025"/>
    <x v="932"/>
    <x v="202"/>
    <x v="0"/>
    <x v="10"/>
    <x v="0"/>
    <x v="0"/>
    <x v="0"/>
  </r>
  <r>
    <x v="125"/>
    <x v="7"/>
    <x v="2177"/>
    <x v="258"/>
    <x v="2033"/>
    <x v="6"/>
    <x v="0"/>
    <x v="1223"/>
    <x v="656"/>
    <x v="2026"/>
    <x v="933"/>
    <x v="191"/>
    <x v="0"/>
    <x v="9"/>
    <x v="0"/>
    <x v="0"/>
    <x v="2"/>
  </r>
  <r>
    <x v="69"/>
    <x v="6"/>
    <x v="2178"/>
    <x v="196"/>
    <x v="2034"/>
    <x v="6"/>
    <x v="0"/>
    <x v="1224"/>
    <x v="638"/>
    <x v="2027"/>
    <x v="900"/>
    <x v="206"/>
    <x v="0"/>
    <x v="8"/>
    <x v="0"/>
    <x v="0"/>
    <x v="7"/>
  </r>
  <r>
    <x v="69"/>
    <x v="6"/>
    <x v="2179"/>
    <x v="196"/>
    <x v="2035"/>
    <x v="6"/>
    <x v="0"/>
    <x v="1225"/>
    <x v="638"/>
    <x v="2028"/>
    <x v="900"/>
    <x v="206"/>
    <x v="0"/>
    <x v="8"/>
    <x v="0"/>
    <x v="0"/>
    <x v="7"/>
  </r>
  <r>
    <x v="100"/>
    <x v="6"/>
    <x v="2180"/>
    <x v="196"/>
    <x v="2036"/>
    <x v="6"/>
    <x v="0"/>
    <x v="1226"/>
    <x v="619"/>
    <x v="2029"/>
    <x v="870"/>
    <x v="183"/>
    <x v="0"/>
    <x v="9"/>
    <x v="0"/>
    <x v="0"/>
    <x v="7"/>
  </r>
  <r>
    <x v="164"/>
    <x v="15"/>
    <x v="2181"/>
    <x v="131"/>
    <x v="2037"/>
    <x v="313"/>
    <x v="171"/>
    <x v="1227"/>
    <x v="574"/>
    <x v="2030"/>
    <x v="934"/>
    <x v="241"/>
    <x v="0"/>
    <x v="1"/>
    <x v="0"/>
    <x v="0"/>
    <x v="4"/>
  </r>
  <r>
    <x v="164"/>
    <x v="15"/>
    <x v="2182"/>
    <x v="131"/>
    <x v="2038"/>
    <x v="6"/>
    <x v="0"/>
    <x v="1228"/>
    <x v="574"/>
    <x v="2031"/>
    <x v="935"/>
    <x v="241"/>
    <x v="0"/>
    <x v="1"/>
    <x v="0"/>
    <x v="0"/>
    <x v="4"/>
  </r>
  <r>
    <x v="170"/>
    <x v="18"/>
    <x v="2183"/>
    <x v="196"/>
    <x v="2039"/>
    <x v="478"/>
    <x v="292"/>
    <x v="0"/>
    <x v="657"/>
    <x v="2032"/>
    <x v="936"/>
    <x v="171"/>
    <x v="0"/>
    <x v="12"/>
    <x v="0"/>
    <x v="0"/>
    <x v="0"/>
  </r>
  <r>
    <x v="7"/>
    <x v="0"/>
    <x v="2184"/>
    <x v="196"/>
    <x v="2040"/>
    <x v="6"/>
    <x v="0"/>
    <x v="0"/>
    <x v="615"/>
    <x v="2033"/>
    <x v="866"/>
    <x v="204"/>
    <x v="0"/>
    <x v="9"/>
    <x v="0"/>
    <x v="0"/>
    <x v="0"/>
  </r>
  <r>
    <x v="30"/>
    <x v="0"/>
    <x v="2185"/>
    <x v="196"/>
    <x v="2041"/>
    <x v="6"/>
    <x v="0"/>
    <x v="0"/>
    <x v="658"/>
    <x v="2034"/>
    <x v="937"/>
    <x v="76"/>
    <x v="0"/>
    <x v="10"/>
    <x v="0"/>
    <x v="0"/>
    <x v="0"/>
  </r>
  <r>
    <x v="30"/>
    <x v="0"/>
    <x v="2186"/>
    <x v="64"/>
    <x v="2042"/>
    <x v="111"/>
    <x v="48"/>
    <x v="0"/>
    <x v="570"/>
    <x v="1712"/>
    <x v="798"/>
    <x v="222"/>
    <x v="0"/>
    <x v="13"/>
    <x v="0"/>
    <x v="0"/>
    <x v="0"/>
  </r>
  <r>
    <x v="30"/>
    <x v="0"/>
    <x v="2187"/>
    <x v="39"/>
    <x v="2043"/>
    <x v="111"/>
    <x v="48"/>
    <x v="0"/>
    <x v="570"/>
    <x v="1712"/>
    <x v="798"/>
    <x v="222"/>
    <x v="0"/>
    <x v="13"/>
    <x v="0"/>
    <x v="0"/>
    <x v="0"/>
  </r>
  <r>
    <x v="30"/>
    <x v="0"/>
    <x v="2188"/>
    <x v="259"/>
    <x v="2044"/>
    <x v="111"/>
    <x v="48"/>
    <x v="0"/>
    <x v="570"/>
    <x v="1712"/>
    <x v="798"/>
    <x v="222"/>
    <x v="0"/>
    <x v="13"/>
    <x v="0"/>
    <x v="0"/>
    <x v="0"/>
  </r>
  <r>
    <x v="63"/>
    <x v="6"/>
    <x v="2189"/>
    <x v="196"/>
    <x v="2045"/>
    <x v="6"/>
    <x v="0"/>
    <x v="0"/>
    <x v="605"/>
    <x v="2035"/>
    <x v="850"/>
    <x v="231"/>
    <x v="0"/>
    <x v="11"/>
    <x v="0"/>
    <x v="0"/>
    <x v="0"/>
  </r>
  <r>
    <x v="128"/>
    <x v="6"/>
    <x v="2190"/>
    <x v="196"/>
    <x v="2046"/>
    <x v="6"/>
    <x v="0"/>
    <x v="0"/>
    <x v="595"/>
    <x v="1113"/>
    <x v="464"/>
    <x v="136"/>
    <x v="0"/>
    <x v="3"/>
    <x v="0"/>
    <x v="0"/>
    <x v="0"/>
  </r>
  <r>
    <x v="129"/>
    <x v="12"/>
    <x v="2191"/>
    <x v="196"/>
    <x v="2047"/>
    <x v="479"/>
    <x v="293"/>
    <x v="0"/>
    <x v="659"/>
    <x v="2036"/>
    <x v="938"/>
    <x v="171"/>
    <x v="0"/>
    <x v="12"/>
    <x v="0"/>
    <x v="0"/>
    <x v="0"/>
  </r>
  <r>
    <x v="74"/>
    <x v="9"/>
    <x v="2192"/>
    <x v="196"/>
    <x v="2048"/>
    <x v="6"/>
    <x v="0"/>
    <x v="1229"/>
    <x v="606"/>
    <x v="2037"/>
    <x v="851"/>
    <x v="183"/>
    <x v="0"/>
    <x v="10"/>
    <x v="0"/>
    <x v="0"/>
    <x v="2"/>
  </r>
  <r>
    <x v="164"/>
    <x v="15"/>
    <x v="2193"/>
    <x v="191"/>
    <x v="2049"/>
    <x v="446"/>
    <x v="259"/>
    <x v="1230"/>
    <x v="574"/>
    <x v="2038"/>
    <x v="939"/>
    <x v="134"/>
    <x v="0"/>
    <x v="1"/>
    <x v="0"/>
    <x v="0"/>
    <x v="4"/>
  </r>
  <r>
    <x v="171"/>
    <x v="11"/>
    <x v="2194"/>
    <x v="196"/>
    <x v="2050"/>
    <x v="6"/>
    <x v="294"/>
    <x v="0"/>
    <x v="660"/>
    <x v="2039"/>
    <x v="940"/>
    <x v="2"/>
    <x v="0"/>
    <x v="12"/>
    <x v="0"/>
    <x v="0"/>
    <x v="0"/>
  </r>
  <r>
    <x v="25"/>
    <x v="6"/>
    <x v="2195"/>
    <x v="237"/>
    <x v="2051"/>
    <x v="6"/>
    <x v="0"/>
    <x v="0"/>
    <x v="592"/>
    <x v="2040"/>
    <x v="835"/>
    <x v="61"/>
    <x v="0"/>
    <x v="9"/>
    <x v="0"/>
    <x v="0"/>
    <x v="0"/>
  </r>
  <r>
    <x v="69"/>
    <x v="6"/>
    <x v="2196"/>
    <x v="237"/>
    <x v="2052"/>
    <x v="6"/>
    <x v="0"/>
    <x v="1231"/>
    <x v="638"/>
    <x v="2041"/>
    <x v="900"/>
    <x v="206"/>
    <x v="0"/>
    <x v="8"/>
    <x v="0"/>
    <x v="0"/>
    <x v="7"/>
  </r>
  <r>
    <x v="156"/>
    <x v="2"/>
    <x v="2197"/>
    <x v="237"/>
    <x v="2053"/>
    <x v="6"/>
    <x v="0"/>
    <x v="1232"/>
    <x v="624"/>
    <x v="2042"/>
    <x v="878"/>
    <x v="191"/>
    <x v="0"/>
    <x v="8"/>
    <x v="0"/>
    <x v="0"/>
    <x v="1"/>
  </r>
  <r>
    <x v="49"/>
    <x v="0"/>
    <x v="2198"/>
    <x v="237"/>
    <x v="2054"/>
    <x v="6"/>
    <x v="0"/>
    <x v="0"/>
    <x v="661"/>
    <x v="2043"/>
    <x v="941"/>
    <x v="99"/>
    <x v="0"/>
    <x v="11"/>
    <x v="0"/>
    <x v="0"/>
    <x v="0"/>
  </r>
  <r>
    <x v="10"/>
    <x v="0"/>
    <x v="2199"/>
    <x v="237"/>
    <x v="2055"/>
    <x v="6"/>
    <x v="0"/>
    <x v="0"/>
    <x v="625"/>
    <x v="2044"/>
    <x v="882"/>
    <x v="183"/>
    <x v="0"/>
    <x v="9"/>
    <x v="0"/>
    <x v="0"/>
    <x v="0"/>
  </r>
  <r>
    <x v="123"/>
    <x v="2"/>
    <x v="2200"/>
    <x v="237"/>
    <x v="2056"/>
    <x v="6"/>
    <x v="0"/>
    <x v="1233"/>
    <x v="662"/>
    <x v="2045"/>
    <x v="942"/>
    <x v="191"/>
    <x v="0"/>
    <x v="8"/>
    <x v="0"/>
    <x v="0"/>
    <x v="9"/>
  </r>
  <r>
    <x v="164"/>
    <x v="15"/>
    <x v="2201"/>
    <x v="95"/>
    <x v="2057"/>
    <x v="424"/>
    <x v="237"/>
    <x v="1234"/>
    <x v="574"/>
    <x v="2046"/>
    <x v="943"/>
    <x v="177"/>
    <x v="0"/>
    <x v="1"/>
    <x v="0"/>
    <x v="0"/>
    <x v="4"/>
  </r>
  <r>
    <x v="56"/>
    <x v="3"/>
    <x v="2202"/>
    <x v="237"/>
    <x v="2058"/>
    <x v="6"/>
    <x v="295"/>
    <x v="1235"/>
    <x v="626"/>
    <x v="2047"/>
    <x v="883"/>
    <x v="76"/>
    <x v="0"/>
    <x v="10"/>
    <x v="0"/>
    <x v="0"/>
    <x v="7"/>
  </r>
  <r>
    <x v="56"/>
    <x v="3"/>
    <x v="2203"/>
    <x v="237"/>
    <x v="2059"/>
    <x v="6"/>
    <x v="296"/>
    <x v="1236"/>
    <x v="626"/>
    <x v="2048"/>
    <x v="883"/>
    <x v="76"/>
    <x v="0"/>
    <x v="10"/>
    <x v="0"/>
    <x v="0"/>
    <x v="7"/>
  </r>
  <r>
    <x v="110"/>
    <x v="2"/>
    <x v="2204"/>
    <x v="237"/>
    <x v="2060"/>
    <x v="6"/>
    <x v="0"/>
    <x v="1237"/>
    <x v="603"/>
    <x v="2049"/>
    <x v="849"/>
    <x v="204"/>
    <x v="0"/>
    <x v="9"/>
    <x v="0"/>
    <x v="0"/>
    <x v="1"/>
  </r>
  <r>
    <x v="164"/>
    <x v="15"/>
    <x v="2205"/>
    <x v="198"/>
    <x v="2061"/>
    <x v="6"/>
    <x v="0"/>
    <x v="1238"/>
    <x v="574"/>
    <x v="2050"/>
    <x v="944"/>
    <x v="181"/>
    <x v="0"/>
    <x v="1"/>
    <x v="0"/>
    <x v="0"/>
    <x v="4"/>
  </r>
  <r>
    <x v="39"/>
    <x v="2"/>
    <x v="2206"/>
    <x v="237"/>
    <x v="2062"/>
    <x v="6"/>
    <x v="0"/>
    <x v="0"/>
    <x v="511"/>
    <x v="2051"/>
    <x v="718"/>
    <x v="209"/>
    <x v="0"/>
    <x v="10"/>
    <x v="0"/>
    <x v="0"/>
    <x v="0"/>
  </r>
  <r>
    <x v="19"/>
    <x v="2"/>
    <x v="2207"/>
    <x v="237"/>
    <x v="2063"/>
    <x v="6"/>
    <x v="0"/>
    <x v="0"/>
    <x v="628"/>
    <x v="2052"/>
    <x v="885"/>
    <x v="90"/>
    <x v="0"/>
    <x v="10"/>
    <x v="0"/>
    <x v="0"/>
    <x v="1"/>
  </r>
  <r>
    <x v="19"/>
    <x v="2"/>
    <x v="2208"/>
    <x v="237"/>
    <x v="2064"/>
    <x v="6"/>
    <x v="0"/>
    <x v="0"/>
    <x v="628"/>
    <x v="2053"/>
    <x v="885"/>
    <x v="90"/>
    <x v="0"/>
    <x v="10"/>
    <x v="0"/>
    <x v="0"/>
    <x v="1"/>
  </r>
  <r>
    <x v="19"/>
    <x v="2"/>
    <x v="2209"/>
    <x v="237"/>
    <x v="2065"/>
    <x v="6"/>
    <x v="0"/>
    <x v="0"/>
    <x v="628"/>
    <x v="2054"/>
    <x v="885"/>
    <x v="90"/>
    <x v="0"/>
    <x v="10"/>
    <x v="0"/>
    <x v="0"/>
    <x v="1"/>
  </r>
  <r>
    <x v="19"/>
    <x v="2"/>
    <x v="2210"/>
    <x v="237"/>
    <x v="2066"/>
    <x v="6"/>
    <x v="0"/>
    <x v="0"/>
    <x v="628"/>
    <x v="2055"/>
    <x v="885"/>
    <x v="90"/>
    <x v="0"/>
    <x v="10"/>
    <x v="0"/>
    <x v="0"/>
    <x v="1"/>
  </r>
  <r>
    <x v="19"/>
    <x v="2"/>
    <x v="2211"/>
    <x v="237"/>
    <x v="474"/>
    <x v="6"/>
    <x v="0"/>
    <x v="0"/>
    <x v="628"/>
    <x v="475"/>
    <x v="885"/>
    <x v="90"/>
    <x v="0"/>
    <x v="10"/>
    <x v="0"/>
    <x v="0"/>
    <x v="1"/>
  </r>
  <r>
    <x v="19"/>
    <x v="2"/>
    <x v="2212"/>
    <x v="237"/>
    <x v="2067"/>
    <x v="6"/>
    <x v="0"/>
    <x v="0"/>
    <x v="628"/>
    <x v="2056"/>
    <x v="885"/>
    <x v="90"/>
    <x v="0"/>
    <x v="10"/>
    <x v="0"/>
    <x v="0"/>
    <x v="1"/>
  </r>
  <r>
    <x v="19"/>
    <x v="2"/>
    <x v="2213"/>
    <x v="237"/>
    <x v="677"/>
    <x v="6"/>
    <x v="0"/>
    <x v="0"/>
    <x v="628"/>
    <x v="677"/>
    <x v="885"/>
    <x v="90"/>
    <x v="0"/>
    <x v="10"/>
    <x v="0"/>
    <x v="0"/>
    <x v="1"/>
  </r>
  <r>
    <x v="90"/>
    <x v="2"/>
    <x v="2214"/>
    <x v="237"/>
    <x v="2068"/>
    <x v="420"/>
    <x v="233"/>
    <x v="1239"/>
    <x v="629"/>
    <x v="2057"/>
    <x v="886"/>
    <x v="234"/>
    <x v="0"/>
    <x v="10"/>
    <x v="0"/>
    <x v="0"/>
    <x v="1"/>
  </r>
  <r>
    <x v="90"/>
    <x v="2"/>
    <x v="2215"/>
    <x v="237"/>
    <x v="2069"/>
    <x v="6"/>
    <x v="0"/>
    <x v="1240"/>
    <x v="629"/>
    <x v="2058"/>
    <x v="886"/>
    <x v="234"/>
    <x v="0"/>
    <x v="10"/>
    <x v="0"/>
    <x v="0"/>
    <x v="1"/>
  </r>
  <r>
    <x v="92"/>
    <x v="7"/>
    <x v="2216"/>
    <x v="154"/>
    <x v="2070"/>
    <x v="6"/>
    <x v="0"/>
    <x v="0"/>
    <x v="663"/>
    <x v="2059"/>
    <x v="945"/>
    <x v="238"/>
    <x v="0"/>
    <x v="8"/>
    <x v="0"/>
    <x v="0"/>
    <x v="0"/>
  </r>
  <r>
    <x v="69"/>
    <x v="6"/>
    <x v="2217"/>
    <x v="154"/>
    <x v="2071"/>
    <x v="6"/>
    <x v="0"/>
    <x v="1241"/>
    <x v="638"/>
    <x v="2060"/>
    <x v="900"/>
    <x v="206"/>
    <x v="0"/>
    <x v="8"/>
    <x v="0"/>
    <x v="0"/>
    <x v="7"/>
  </r>
  <r>
    <x v="69"/>
    <x v="6"/>
    <x v="2218"/>
    <x v="154"/>
    <x v="1107"/>
    <x v="6"/>
    <x v="0"/>
    <x v="630"/>
    <x v="638"/>
    <x v="1106"/>
    <x v="900"/>
    <x v="206"/>
    <x v="0"/>
    <x v="8"/>
    <x v="0"/>
    <x v="0"/>
    <x v="7"/>
  </r>
  <r>
    <x v="164"/>
    <x v="15"/>
    <x v="2219"/>
    <x v="134"/>
    <x v="2072"/>
    <x v="6"/>
    <x v="0"/>
    <x v="1242"/>
    <x v="574"/>
    <x v="2061"/>
    <x v="946"/>
    <x v="130"/>
    <x v="0"/>
    <x v="1"/>
    <x v="0"/>
    <x v="0"/>
    <x v="4"/>
  </r>
  <r>
    <x v="164"/>
    <x v="15"/>
    <x v="2220"/>
    <x v="134"/>
    <x v="2073"/>
    <x v="435"/>
    <x v="244"/>
    <x v="873"/>
    <x v="574"/>
    <x v="2062"/>
    <x v="947"/>
    <x v="130"/>
    <x v="0"/>
    <x v="1"/>
    <x v="0"/>
    <x v="0"/>
    <x v="4"/>
  </r>
  <r>
    <x v="60"/>
    <x v="6"/>
    <x v="2221"/>
    <x v="154"/>
    <x v="2074"/>
    <x v="6"/>
    <x v="0"/>
    <x v="0"/>
    <x v="631"/>
    <x v="2063"/>
    <x v="890"/>
    <x v="102"/>
    <x v="0"/>
    <x v="11"/>
    <x v="0"/>
    <x v="0"/>
    <x v="0"/>
  </r>
  <r>
    <x v="61"/>
    <x v="6"/>
    <x v="2222"/>
    <x v="154"/>
    <x v="2075"/>
    <x v="6"/>
    <x v="0"/>
    <x v="0"/>
    <x v="601"/>
    <x v="2064"/>
    <x v="847"/>
    <x v="226"/>
    <x v="0"/>
    <x v="10"/>
    <x v="0"/>
    <x v="0"/>
    <x v="0"/>
  </r>
  <r>
    <x v="86"/>
    <x v="6"/>
    <x v="2223"/>
    <x v="154"/>
    <x v="2076"/>
    <x v="6"/>
    <x v="0"/>
    <x v="1243"/>
    <x v="664"/>
    <x v="2065"/>
    <x v="948"/>
    <x v="106"/>
    <x v="0"/>
    <x v="11"/>
    <x v="0"/>
    <x v="0"/>
    <x v="0"/>
  </r>
  <r>
    <x v="102"/>
    <x v="0"/>
    <x v="2224"/>
    <x v="154"/>
    <x v="2077"/>
    <x v="6"/>
    <x v="0"/>
    <x v="0"/>
    <x v="665"/>
    <x v="2066"/>
    <x v="949"/>
    <x v="203"/>
    <x v="0"/>
    <x v="10"/>
    <x v="0"/>
    <x v="0"/>
    <x v="0"/>
  </r>
  <r>
    <x v="102"/>
    <x v="0"/>
    <x v="2225"/>
    <x v="154"/>
    <x v="2078"/>
    <x v="6"/>
    <x v="0"/>
    <x v="0"/>
    <x v="665"/>
    <x v="2067"/>
    <x v="949"/>
    <x v="203"/>
    <x v="0"/>
    <x v="10"/>
    <x v="0"/>
    <x v="0"/>
    <x v="0"/>
  </r>
  <r>
    <x v="102"/>
    <x v="0"/>
    <x v="2226"/>
    <x v="154"/>
    <x v="2079"/>
    <x v="6"/>
    <x v="0"/>
    <x v="0"/>
    <x v="665"/>
    <x v="2068"/>
    <x v="949"/>
    <x v="203"/>
    <x v="0"/>
    <x v="10"/>
    <x v="0"/>
    <x v="0"/>
    <x v="0"/>
  </r>
  <r>
    <x v="120"/>
    <x v="2"/>
    <x v="2227"/>
    <x v="154"/>
    <x v="2080"/>
    <x v="6"/>
    <x v="0"/>
    <x v="1244"/>
    <x v="666"/>
    <x v="2069"/>
    <x v="950"/>
    <x v="242"/>
    <x v="0"/>
    <x v="8"/>
    <x v="1"/>
    <x v="0"/>
    <x v="4"/>
  </r>
  <r>
    <x v="63"/>
    <x v="6"/>
    <x v="2228"/>
    <x v="154"/>
    <x v="2081"/>
    <x v="6"/>
    <x v="0"/>
    <x v="0"/>
    <x v="605"/>
    <x v="2070"/>
    <x v="850"/>
    <x v="231"/>
    <x v="0"/>
    <x v="11"/>
    <x v="0"/>
    <x v="0"/>
    <x v="0"/>
  </r>
  <r>
    <x v="44"/>
    <x v="2"/>
    <x v="2229"/>
    <x v="154"/>
    <x v="2082"/>
    <x v="6"/>
    <x v="0"/>
    <x v="1245"/>
    <x v="667"/>
    <x v="2071"/>
    <x v="951"/>
    <x v="234"/>
    <x v="0"/>
    <x v="10"/>
    <x v="0"/>
    <x v="0"/>
    <x v="4"/>
  </r>
  <r>
    <x v="0"/>
    <x v="0"/>
    <x v="2230"/>
    <x v="154"/>
    <x v="2083"/>
    <x v="6"/>
    <x v="0"/>
    <x v="0"/>
    <x v="607"/>
    <x v="2072"/>
    <x v="852"/>
    <x v="229"/>
    <x v="0"/>
    <x v="10"/>
    <x v="0"/>
    <x v="0"/>
    <x v="0"/>
  </r>
  <r>
    <x v="164"/>
    <x v="15"/>
    <x v="2231"/>
    <x v="175"/>
    <x v="2084"/>
    <x v="480"/>
    <x v="297"/>
    <x v="248"/>
    <x v="574"/>
    <x v="2073"/>
    <x v="952"/>
    <x v="170"/>
    <x v="0"/>
    <x v="1"/>
    <x v="0"/>
    <x v="0"/>
    <x v="4"/>
  </r>
  <r>
    <x v="164"/>
    <x v="15"/>
    <x v="2232"/>
    <x v="175"/>
    <x v="2085"/>
    <x v="481"/>
    <x v="298"/>
    <x v="1246"/>
    <x v="574"/>
    <x v="2074"/>
    <x v="953"/>
    <x v="170"/>
    <x v="0"/>
    <x v="1"/>
    <x v="0"/>
    <x v="0"/>
    <x v="4"/>
  </r>
  <r>
    <x v="108"/>
    <x v="6"/>
    <x v="2233"/>
    <x v="154"/>
    <x v="2086"/>
    <x v="6"/>
    <x v="0"/>
    <x v="1247"/>
    <x v="668"/>
    <x v="2075"/>
    <x v="954"/>
    <x v="198"/>
    <x v="0"/>
    <x v="10"/>
    <x v="0"/>
    <x v="0"/>
    <x v="13"/>
  </r>
  <r>
    <x v="46"/>
    <x v="4"/>
    <x v="2234"/>
    <x v="154"/>
    <x v="2087"/>
    <x v="6"/>
    <x v="0"/>
    <x v="1248"/>
    <x v="609"/>
    <x v="2076"/>
    <x v="854"/>
    <x v="76"/>
    <x v="0"/>
    <x v="9"/>
    <x v="1"/>
    <x v="0"/>
    <x v="11"/>
  </r>
  <r>
    <x v="46"/>
    <x v="4"/>
    <x v="2235"/>
    <x v="154"/>
    <x v="1736"/>
    <x v="6"/>
    <x v="0"/>
    <x v="1041"/>
    <x v="609"/>
    <x v="1732"/>
    <x v="854"/>
    <x v="76"/>
    <x v="0"/>
    <x v="9"/>
    <x v="1"/>
    <x v="0"/>
    <x v="11"/>
  </r>
  <r>
    <x v="46"/>
    <x v="4"/>
    <x v="2236"/>
    <x v="154"/>
    <x v="2088"/>
    <x v="6"/>
    <x v="0"/>
    <x v="1249"/>
    <x v="609"/>
    <x v="2077"/>
    <x v="854"/>
    <x v="76"/>
    <x v="0"/>
    <x v="9"/>
    <x v="1"/>
    <x v="0"/>
    <x v="11"/>
  </r>
  <r>
    <x v="46"/>
    <x v="4"/>
    <x v="2237"/>
    <x v="154"/>
    <x v="2089"/>
    <x v="6"/>
    <x v="0"/>
    <x v="1250"/>
    <x v="609"/>
    <x v="2078"/>
    <x v="854"/>
    <x v="76"/>
    <x v="0"/>
    <x v="9"/>
    <x v="1"/>
    <x v="0"/>
    <x v="11"/>
  </r>
  <r>
    <x v="122"/>
    <x v="6"/>
    <x v="2238"/>
    <x v="154"/>
    <x v="2090"/>
    <x v="6"/>
    <x v="0"/>
    <x v="0"/>
    <x v="610"/>
    <x v="2079"/>
    <x v="856"/>
    <x v="90"/>
    <x v="0"/>
    <x v="10"/>
    <x v="0"/>
    <x v="0"/>
    <x v="0"/>
  </r>
  <r>
    <x v="27"/>
    <x v="7"/>
    <x v="2239"/>
    <x v="260"/>
    <x v="2091"/>
    <x v="6"/>
    <x v="0"/>
    <x v="0"/>
    <x v="584"/>
    <x v="2080"/>
    <x v="819"/>
    <x v="196"/>
    <x v="0"/>
    <x v="9"/>
    <x v="0"/>
    <x v="0"/>
    <x v="0"/>
  </r>
  <r>
    <x v="58"/>
    <x v="7"/>
    <x v="2240"/>
    <x v="260"/>
    <x v="2092"/>
    <x v="162"/>
    <x v="82"/>
    <x v="1251"/>
    <x v="669"/>
    <x v="2081"/>
    <x v="955"/>
    <x v="198"/>
    <x v="0"/>
    <x v="9"/>
    <x v="0"/>
    <x v="0"/>
    <x v="2"/>
  </r>
  <r>
    <x v="95"/>
    <x v="4"/>
    <x v="2241"/>
    <x v="260"/>
    <x v="2093"/>
    <x v="6"/>
    <x v="0"/>
    <x v="1252"/>
    <x v="612"/>
    <x v="2082"/>
    <x v="863"/>
    <x v="168"/>
    <x v="0"/>
    <x v="8"/>
    <x v="1"/>
    <x v="0"/>
    <x v="11"/>
  </r>
  <r>
    <x v="77"/>
    <x v="3"/>
    <x v="2242"/>
    <x v="260"/>
    <x v="2094"/>
    <x v="6"/>
    <x v="299"/>
    <x v="1253"/>
    <x v="670"/>
    <x v="2083"/>
    <x v="956"/>
    <x v="238"/>
    <x v="0"/>
    <x v="3"/>
    <x v="0"/>
    <x v="0"/>
    <x v="7"/>
  </r>
  <r>
    <x v="172"/>
    <x v="5"/>
    <x v="2243"/>
    <x v="260"/>
    <x v="1242"/>
    <x v="482"/>
    <x v="300"/>
    <x v="0"/>
    <x v="671"/>
    <x v="1240"/>
    <x v="621"/>
    <x v="186"/>
    <x v="0"/>
    <x v="8"/>
    <x v="0"/>
    <x v="0"/>
    <x v="0"/>
  </r>
  <r>
    <x v="67"/>
    <x v="8"/>
    <x v="2244"/>
    <x v="260"/>
    <x v="2095"/>
    <x v="6"/>
    <x v="0"/>
    <x v="1254"/>
    <x v="672"/>
    <x v="2084"/>
    <x v="957"/>
    <x v="238"/>
    <x v="0"/>
    <x v="8"/>
    <x v="1"/>
    <x v="0"/>
    <x v="10"/>
  </r>
  <r>
    <x v="69"/>
    <x v="6"/>
    <x v="2245"/>
    <x v="197"/>
    <x v="2096"/>
    <x v="6"/>
    <x v="0"/>
    <x v="1255"/>
    <x v="673"/>
    <x v="2085"/>
    <x v="958"/>
    <x v="210"/>
    <x v="0"/>
    <x v="9"/>
    <x v="0"/>
    <x v="0"/>
    <x v="7"/>
  </r>
  <r>
    <x v="164"/>
    <x v="15"/>
    <x v="2246"/>
    <x v="205"/>
    <x v="2097"/>
    <x v="483"/>
    <x v="301"/>
    <x v="1256"/>
    <x v="574"/>
    <x v="2086"/>
    <x v="959"/>
    <x v="25"/>
    <x v="0"/>
    <x v="1"/>
    <x v="0"/>
    <x v="0"/>
    <x v="4"/>
  </r>
  <r>
    <x v="164"/>
    <x v="15"/>
    <x v="2247"/>
    <x v="137"/>
    <x v="2098"/>
    <x v="245"/>
    <x v="302"/>
    <x v="850"/>
    <x v="574"/>
    <x v="2087"/>
    <x v="960"/>
    <x v="182"/>
    <x v="0"/>
    <x v="1"/>
    <x v="0"/>
    <x v="0"/>
    <x v="4"/>
  </r>
  <r>
    <x v="164"/>
    <x v="15"/>
    <x v="2248"/>
    <x v="139"/>
    <x v="2099"/>
    <x v="410"/>
    <x v="225"/>
    <x v="1257"/>
    <x v="574"/>
    <x v="2088"/>
    <x v="961"/>
    <x v="243"/>
    <x v="0"/>
    <x v="1"/>
    <x v="0"/>
    <x v="0"/>
    <x v="4"/>
  </r>
  <r>
    <x v="32"/>
    <x v="2"/>
    <x v="2249"/>
    <x v="261"/>
    <x v="2100"/>
    <x v="6"/>
    <x v="0"/>
    <x v="1258"/>
    <x v="635"/>
    <x v="2089"/>
    <x v="894"/>
    <x v="124"/>
    <x v="0"/>
    <x v="9"/>
    <x v="0"/>
    <x v="0"/>
    <x v="4"/>
  </r>
  <r>
    <x v="28"/>
    <x v="0"/>
    <x v="2250"/>
    <x v="262"/>
    <x v="2101"/>
    <x v="484"/>
    <x v="0"/>
    <x v="0"/>
    <x v="674"/>
    <x v="2090"/>
    <x v="962"/>
    <x v="204"/>
    <x v="0"/>
    <x v="9"/>
    <x v="0"/>
    <x v="0"/>
    <x v="0"/>
  </r>
  <r>
    <x v="25"/>
    <x v="6"/>
    <x v="2251"/>
    <x v="262"/>
    <x v="2102"/>
    <x v="485"/>
    <x v="0"/>
    <x v="0"/>
    <x v="592"/>
    <x v="2091"/>
    <x v="835"/>
    <x v="61"/>
    <x v="0"/>
    <x v="9"/>
    <x v="0"/>
    <x v="0"/>
    <x v="0"/>
  </r>
  <r>
    <x v="58"/>
    <x v="7"/>
    <x v="2252"/>
    <x v="262"/>
    <x v="2103"/>
    <x v="6"/>
    <x v="0"/>
    <x v="1259"/>
    <x v="611"/>
    <x v="2092"/>
    <x v="858"/>
    <x v="206"/>
    <x v="0"/>
    <x v="8"/>
    <x v="0"/>
    <x v="0"/>
    <x v="2"/>
  </r>
  <r>
    <x v="69"/>
    <x v="6"/>
    <x v="2253"/>
    <x v="262"/>
    <x v="2104"/>
    <x v="6"/>
    <x v="0"/>
    <x v="1260"/>
    <x v="673"/>
    <x v="2093"/>
    <x v="958"/>
    <x v="210"/>
    <x v="0"/>
    <x v="9"/>
    <x v="0"/>
    <x v="0"/>
    <x v="7"/>
  </r>
  <r>
    <x v="41"/>
    <x v="2"/>
    <x v="2254"/>
    <x v="262"/>
    <x v="2105"/>
    <x v="6"/>
    <x v="0"/>
    <x v="0"/>
    <x v="675"/>
    <x v="2094"/>
    <x v="963"/>
    <x v="76"/>
    <x v="0"/>
    <x v="9"/>
    <x v="0"/>
    <x v="0"/>
    <x v="0"/>
  </r>
  <r>
    <x v="41"/>
    <x v="2"/>
    <x v="2255"/>
    <x v="262"/>
    <x v="452"/>
    <x v="6"/>
    <x v="0"/>
    <x v="0"/>
    <x v="675"/>
    <x v="453"/>
    <x v="963"/>
    <x v="76"/>
    <x v="0"/>
    <x v="9"/>
    <x v="0"/>
    <x v="0"/>
    <x v="0"/>
  </r>
  <r>
    <x v="7"/>
    <x v="0"/>
    <x v="2256"/>
    <x v="262"/>
    <x v="2027"/>
    <x v="6"/>
    <x v="0"/>
    <x v="0"/>
    <x v="615"/>
    <x v="2020"/>
    <x v="866"/>
    <x v="204"/>
    <x v="0"/>
    <x v="9"/>
    <x v="0"/>
    <x v="0"/>
    <x v="0"/>
  </r>
  <r>
    <x v="7"/>
    <x v="0"/>
    <x v="2257"/>
    <x v="262"/>
    <x v="2106"/>
    <x v="6"/>
    <x v="0"/>
    <x v="0"/>
    <x v="615"/>
    <x v="2095"/>
    <x v="866"/>
    <x v="204"/>
    <x v="0"/>
    <x v="9"/>
    <x v="0"/>
    <x v="0"/>
    <x v="0"/>
  </r>
  <r>
    <x v="7"/>
    <x v="0"/>
    <x v="2258"/>
    <x v="262"/>
    <x v="2027"/>
    <x v="6"/>
    <x v="0"/>
    <x v="0"/>
    <x v="615"/>
    <x v="2020"/>
    <x v="866"/>
    <x v="204"/>
    <x v="0"/>
    <x v="9"/>
    <x v="0"/>
    <x v="0"/>
    <x v="0"/>
  </r>
  <r>
    <x v="22"/>
    <x v="0"/>
    <x v="2259"/>
    <x v="262"/>
    <x v="2107"/>
    <x v="6"/>
    <x v="0"/>
    <x v="0"/>
    <x v="506"/>
    <x v="2096"/>
    <x v="713"/>
    <x v="209"/>
    <x v="0"/>
    <x v="10"/>
    <x v="0"/>
    <x v="0"/>
    <x v="0"/>
  </r>
  <r>
    <x v="22"/>
    <x v="0"/>
    <x v="2260"/>
    <x v="262"/>
    <x v="2108"/>
    <x v="6"/>
    <x v="0"/>
    <x v="0"/>
    <x v="506"/>
    <x v="2097"/>
    <x v="713"/>
    <x v="209"/>
    <x v="0"/>
    <x v="10"/>
    <x v="0"/>
    <x v="0"/>
    <x v="0"/>
  </r>
  <r>
    <x v="6"/>
    <x v="0"/>
    <x v="2261"/>
    <x v="262"/>
    <x v="2109"/>
    <x v="486"/>
    <x v="303"/>
    <x v="0"/>
    <x v="616"/>
    <x v="2098"/>
    <x v="867"/>
    <x v="184"/>
    <x v="0"/>
    <x v="10"/>
    <x v="0"/>
    <x v="0"/>
    <x v="0"/>
  </r>
  <r>
    <x v="16"/>
    <x v="0"/>
    <x v="2262"/>
    <x v="262"/>
    <x v="2110"/>
    <x v="6"/>
    <x v="0"/>
    <x v="0"/>
    <x v="501"/>
    <x v="2099"/>
    <x v="702"/>
    <x v="204"/>
    <x v="0"/>
    <x v="9"/>
    <x v="0"/>
    <x v="0"/>
    <x v="0"/>
  </r>
  <r>
    <x v="80"/>
    <x v="4"/>
    <x v="2263"/>
    <x v="262"/>
    <x v="1736"/>
    <x v="6"/>
    <x v="0"/>
    <x v="1041"/>
    <x v="676"/>
    <x v="1732"/>
    <x v="964"/>
    <x v="90"/>
    <x v="0"/>
    <x v="10"/>
    <x v="1"/>
    <x v="0"/>
    <x v="11"/>
  </r>
  <r>
    <x v="5"/>
    <x v="0"/>
    <x v="2264"/>
    <x v="262"/>
    <x v="2111"/>
    <x v="6"/>
    <x v="0"/>
    <x v="0"/>
    <x v="677"/>
    <x v="2100"/>
    <x v="965"/>
    <x v="124"/>
    <x v="0"/>
    <x v="8"/>
    <x v="0"/>
    <x v="0"/>
    <x v="0"/>
  </r>
  <r>
    <x v="173"/>
    <x v="19"/>
    <x v="2265"/>
    <x v="262"/>
    <x v="2112"/>
    <x v="6"/>
    <x v="0"/>
    <x v="0"/>
    <x v="678"/>
    <x v="2101"/>
    <x v="966"/>
    <x v="206"/>
    <x v="0"/>
    <x v="12"/>
    <x v="0"/>
    <x v="0"/>
    <x v="0"/>
  </r>
  <r>
    <x v="125"/>
    <x v="7"/>
    <x v="2266"/>
    <x v="262"/>
    <x v="2113"/>
    <x v="6"/>
    <x v="0"/>
    <x v="1261"/>
    <x v="656"/>
    <x v="2102"/>
    <x v="933"/>
    <x v="191"/>
    <x v="0"/>
    <x v="9"/>
    <x v="0"/>
    <x v="0"/>
    <x v="2"/>
  </r>
  <r>
    <x v="48"/>
    <x v="0"/>
    <x v="2267"/>
    <x v="262"/>
    <x v="2114"/>
    <x v="487"/>
    <x v="0"/>
    <x v="0"/>
    <x v="679"/>
    <x v="2103"/>
    <x v="967"/>
    <x v="244"/>
    <x v="0"/>
    <x v="11"/>
    <x v="0"/>
    <x v="0"/>
    <x v="0"/>
  </r>
  <r>
    <x v="69"/>
    <x v="6"/>
    <x v="2268"/>
    <x v="199"/>
    <x v="2115"/>
    <x v="6"/>
    <x v="0"/>
    <x v="1262"/>
    <x v="673"/>
    <x v="2104"/>
    <x v="958"/>
    <x v="210"/>
    <x v="0"/>
    <x v="9"/>
    <x v="0"/>
    <x v="0"/>
    <x v="7"/>
  </r>
  <r>
    <x v="69"/>
    <x v="6"/>
    <x v="2269"/>
    <x v="199"/>
    <x v="2116"/>
    <x v="6"/>
    <x v="0"/>
    <x v="1263"/>
    <x v="673"/>
    <x v="2105"/>
    <x v="958"/>
    <x v="210"/>
    <x v="0"/>
    <x v="9"/>
    <x v="0"/>
    <x v="0"/>
    <x v="7"/>
  </r>
  <r>
    <x v="100"/>
    <x v="6"/>
    <x v="2270"/>
    <x v="199"/>
    <x v="2117"/>
    <x v="6"/>
    <x v="0"/>
    <x v="1264"/>
    <x v="619"/>
    <x v="2106"/>
    <x v="870"/>
    <x v="183"/>
    <x v="0"/>
    <x v="9"/>
    <x v="0"/>
    <x v="0"/>
    <x v="7"/>
  </r>
  <r>
    <x v="164"/>
    <x v="15"/>
    <x v="2271"/>
    <x v="139"/>
    <x v="2118"/>
    <x v="454"/>
    <x v="267"/>
    <x v="1265"/>
    <x v="574"/>
    <x v="2107"/>
    <x v="968"/>
    <x v="243"/>
    <x v="0"/>
    <x v="1"/>
    <x v="0"/>
    <x v="0"/>
    <x v="4"/>
  </r>
  <r>
    <x v="1"/>
    <x v="0"/>
    <x v="2272"/>
    <x v="199"/>
    <x v="2119"/>
    <x v="488"/>
    <x v="0"/>
    <x v="0"/>
    <x v="620"/>
    <x v="2108"/>
    <x v="873"/>
    <x v="111"/>
    <x v="0"/>
    <x v="11"/>
    <x v="0"/>
    <x v="0"/>
    <x v="0"/>
  </r>
  <r>
    <x v="60"/>
    <x v="6"/>
    <x v="2273"/>
    <x v="199"/>
    <x v="2120"/>
    <x v="6"/>
    <x v="0"/>
    <x v="0"/>
    <x v="631"/>
    <x v="2109"/>
    <x v="890"/>
    <x v="102"/>
    <x v="0"/>
    <x v="11"/>
    <x v="0"/>
    <x v="0"/>
    <x v="0"/>
  </r>
  <r>
    <x v="41"/>
    <x v="2"/>
    <x v="2274"/>
    <x v="199"/>
    <x v="2121"/>
    <x v="6"/>
    <x v="0"/>
    <x v="0"/>
    <x v="675"/>
    <x v="2110"/>
    <x v="963"/>
    <x v="76"/>
    <x v="0"/>
    <x v="9"/>
    <x v="0"/>
    <x v="0"/>
    <x v="0"/>
  </r>
  <r>
    <x v="41"/>
    <x v="2"/>
    <x v="2275"/>
    <x v="199"/>
    <x v="2122"/>
    <x v="6"/>
    <x v="0"/>
    <x v="0"/>
    <x v="675"/>
    <x v="2111"/>
    <x v="963"/>
    <x v="76"/>
    <x v="0"/>
    <x v="9"/>
    <x v="0"/>
    <x v="0"/>
    <x v="0"/>
  </r>
  <r>
    <x v="31"/>
    <x v="0"/>
    <x v="2276"/>
    <x v="199"/>
    <x v="2123"/>
    <x v="6"/>
    <x v="0"/>
    <x v="0"/>
    <x v="680"/>
    <x v="2112"/>
    <x v="969"/>
    <x v="245"/>
    <x v="0"/>
    <x v="9"/>
    <x v="0"/>
    <x v="0"/>
    <x v="0"/>
  </r>
  <r>
    <x v="31"/>
    <x v="0"/>
    <x v="2277"/>
    <x v="199"/>
    <x v="2124"/>
    <x v="6"/>
    <x v="0"/>
    <x v="0"/>
    <x v="681"/>
    <x v="2113"/>
    <x v="970"/>
    <x v="231"/>
    <x v="0"/>
    <x v="10"/>
    <x v="0"/>
    <x v="20"/>
    <x v="0"/>
  </r>
  <r>
    <x v="63"/>
    <x v="6"/>
    <x v="2278"/>
    <x v="199"/>
    <x v="2125"/>
    <x v="6"/>
    <x v="0"/>
    <x v="0"/>
    <x v="605"/>
    <x v="2114"/>
    <x v="850"/>
    <x v="231"/>
    <x v="0"/>
    <x v="11"/>
    <x v="0"/>
    <x v="0"/>
    <x v="0"/>
  </r>
  <r>
    <x v="78"/>
    <x v="6"/>
    <x v="2279"/>
    <x v="199"/>
    <x v="2000"/>
    <x v="471"/>
    <x v="0"/>
    <x v="1202"/>
    <x v="649"/>
    <x v="1993"/>
    <x v="921"/>
    <x v="90"/>
    <x v="0"/>
    <x v="10"/>
    <x v="0"/>
    <x v="0"/>
    <x v="8"/>
  </r>
  <r>
    <x v="3"/>
    <x v="0"/>
    <x v="2280"/>
    <x v="199"/>
    <x v="2126"/>
    <x v="6"/>
    <x v="0"/>
    <x v="0"/>
    <x v="682"/>
    <x v="2115"/>
    <x v="971"/>
    <x v="204"/>
    <x v="0"/>
    <x v="9"/>
    <x v="0"/>
    <x v="0"/>
    <x v="0"/>
  </r>
  <r>
    <x v="3"/>
    <x v="0"/>
    <x v="2281"/>
    <x v="199"/>
    <x v="2127"/>
    <x v="6"/>
    <x v="0"/>
    <x v="0"/>
    <x v="682"/>
    <x v="2116"/>
    <x v="971"/>
    <x v="204"/>
    <x v="0"/>
    <x v="9"/>
    <x v="0"/>
    <x v="0"/>
    <x v="0"/>
  </r>
  <r>
    <x v="151"/>
    <x v="3"/>
    <x v="2282"/>
    <x v="199"/>
    <x v="2128"/>
    <x v="489"/>
    <x v="304"/>
    <x v="1266"/>
    <x v="598"/>
    <x v="2117"/>
    <x v="844"/>
    <x v="226"/>
    <x v="0"/>
    <x v="10"/>
    <x v="0"/>
    <x v="0"/>
    <x v="7"/>
  </r>
  <r>
    <x v="164"/>
    <x v="15"/>
    <x v="2283"/>
    <x v="211"/>
    <x v="2129"/>
    <x v="6"/>
    <x v="0"/>
    <x v="1267"/>
    <x v="574"/>
    <x v="2118"/>
    <x v="972"/>
    <x v="128"/>
    <x v="0"/>
    <x v="1"/>
    <x v="0"/>
    <x v="0"/>
    <x v="4"/>
  </r>
  <r>
    <x v="85"/>
    <x v="4"/>
    <x v="2284"/>
    <x v="199"/>
    <x v="2130"/>
    <x v="6"/>
    <x v="0"/>
    <x v="1268"/>
    <x v="423"/>
    <x v="2119"/>
    <x v="582"/>
    <x v="183"/>
    <x v="0"/>
    <x v="9"/>
    <x v="1"/>
    <x v="0"/>
    <x v="3"/>
  </r>
  <r>
    <x v="108"/>
    <x v="6"/>
    <x v="2285"/>
    <x v="199"/>
    <x v="2131"/>
    <x v="6"/>
    <x v="0"/>
    <x v="1269"/>
    <x v="668"/>
    <x v="2120"/>
    <x v="954"/>
    <x v="198"/>
    <x v="0"/>
    <x v="10"/>
    <x v="0"/>
    <x v="0"/>
    <x v="13"/>
  </r>
  <r>
    <x v="91"/>
    <x v="0"/>
    <x v="2286"/>
    <x v="199"/>
    <x v="2132"/>
    <x v="6"/>
    <x v="0"/>
    <x v="0"/>
    <x v="566"/>
    <x v="2121"/>
    <x v="793"/>
    <x v="76"/>
    <x v="0"/>
    <x v="10"/>
    <x v="0"/>
    <x v="0"/>
    <x v="0"/>
  </r>
  <r>
    <x v="26"/>
    <x v="0"/>
    <x v="2287"/>
    <x v="263"/>
    <x v="2133"/>
    <x v="6"/>
    <x v="305"/>
    <x v="0"/>
    <x v="267"/>
    <x v="2122"/>
    <x v="338"/>
    <x v="133"/>
    <x v="0"/>
    <x v="9"/>
    <x v="0"/>
    <x v="0"/>
    <x v="0"/>
  </r>
  <r>
    <x v="26"/>
    <x v="0"/>
    <x v="2288"/>
    <x v="263"/>
    <x v="2134"/>
    <x v="6"/>
    <x v="0"/>
    <x v="0"/>
    <x v="267"/>
    <x v="2123"/>
    <x v="338"/>
    <x v="133"/>
    <x v="0"/>
    <x v="9"/>
    <x v="0"/>
    <x v="0"/>
    <x v="0"/>
  </r>
  <r>
    <x v="10"/>
    <x v="0"/>
    <x v="2289"/>
    <x v="263"/>
    <x v="2135"/>
    <x v="6"/>
    <x v="0"/>
    <x v="0"/>
    <x v="625"/>
    <x v="2124"/>
    <x v="882"/>
    <x v="183"/>
    <x v="0"/>
    <x v="9"/>
    <x v="0"/>
    <x v="0"/>
    <x v="0"/>
  </r>
  <r>
    <x v="124"/>
    <x v="6"/>
    <x v="2290"/>
    <x v="263"/>
    <x v="2136"/>
    <x v="6"/>
    <x v="0"/>
    <x v="1270"/>
    <x v="651"/>
    <x v="2125"/>
    <x v="928"/>
    <x v="232"/>
    <x v="0"/>
    <x v="8"/>
    <x v="1"/>
    <x v="0"/>
    <x v="0"/>
  </r>
  <r>
    <x v="74"/>
    <x v="9"/>
    <x v="2291"/>
    <x v="263"/>
    <x v="2137"/>
    <x v="6"/>
    <x v="0"/>
    <x v="1271"/>
    <x v="606"/>
    <x v="2126"/>
    <x v="851"/>
    <x v="183"/>
    <x v="0"/>
    <x v="10"/>
    <x v="0"/>
    <x v="0"/>
    <x v="2"/>
  </r>
  <r>
    <x v="164"/>
    <x v="15"/>
    <x v="2292"/>
    <x v="215"/>
    <x v="2138"/>
    <x v="325"/>
    <x v="180"/>
    <x v="1272"/>
    <x v="574"/>
    <x v="2127"/>
    <x v="973"/>
    <x v="100"/>
    <x v="0"/>
    <x v="1"/>
    <x v="0"/>
    <x v="0"/>
    <x v="4"/>
  </r>
  <r>
    <x v="39"/>
    <x v="0"/>
    <x v="2293"/>
    <x v="263"/>
    <x v="2139"/>
    <x v="6"/>
    <x v="0"/>
    <x v="0"/>
    <x v="511"/>
    <x v="2128"/>
    <x v="718"/>
    <x v="209"/>
    <x v="0"/>
    <x v="10"/>
    <x v="0"/>
    <x v="0"/>
    <x v="0"/>
  </r>
  <r>
    <x v="46"/>
    <x v="4"/>
    <x v="2294"/>
    <x v="263"/>
    <x v="2140"/>
    <x v="6"/>
    <x v="0"/>
    <x v="1273"/>
    <x v="609"/>
    <x v="2129"/>
    <x v="854"/>
    <x v="76"/>
    <x v="0"/>
    <x v="9"/>
    <x v="1"/>
    <x v="0"/>
    <x v="11"/>
  </r>
  <r>
    <x v="46"/>
    <x v="9"/>
    <x v="2295"/>
    <x v="263"/>
    <x v="1488"/>
    <x v="6"/>
    <x v="0"/>
    <x v="882"/>
    <x v="609"/>
    <x v="1486"/>
    <x v="854"/>
    <x v="76"/>
    <x v="0"/>
    <x v="9"/>
    <x v="1"/>
    <x v="0"/>
    <x v="11"/>
  </r>
  <r>
    <x v="45"/>
    <x v="0"/>
    <x v="2296"/>
    <x v="155"/>
    <x v="2141"/>
    <x v="6"/>
    <x v="0"/>
    <x v="0"/>
    <x v="600"/>
    <x v="2130"/>
    <x v="846"/>
    <x v="78"/>
    <x v="0"/>
    <x v="10"/>
    <x v="0"/>
    <x v="0"/>
    <x v="0"/>
  </r>
  <r>
    <x v="109"/>
    <x v="0"/>
    <x v="2297"/>
    <x v="155"/>
    <x v="2142"/>
    <x v="6"/>
    <x v="0"/>
    <x v="0"/>
    <x v="683"/>
    <x v="2131"/>
    <x v="974"/>
    <x v="78"/>
    <x v="0"/>
    <x v="10"/>
    <x v="0"/>
    <x v="0"/>
    <x v="0"/>
  </r>
  <r>
    <x v="109"/>
    <x v="0"/>
    <x v="2298"/>
    <x v="155"/>
    <x v="2143"/>
    <x v="6"/>
    <x v="0"/>
    <x v="0"/>
    <x v="683"/>
    <x v="2132"/>
    <x v="974"/>
    <x v="78"/>
    <x v="0"/>
    <x v="10"/>
    <x v="0"/>
    <x v="0"/>
    <x v="0"/>
  </r>
  <r>
    <x v="69"/>
    <x v="6"/>
    <x v="2299"/>
    <x v="155"/>
    <x v="2144"/>
    <x v="6"/>
    <x v="0"/>
    <x v="1274"/>
    <x v="673"/>
    <x v="2133"/>
    <x v="958"/>
    <x v="210"/>
    <x v="0"/>
    <x v="9"/>
    <x v="0"/>
    <x v="0"/>
    <x v="7"/>
  </r>
  <r>
    <x v="69"/>
    <x v="6"/>
    <x v="2300"/>
    <x v="155"/>
    <x v="2145"/>
    <x v="6"/>
    <x v="0"/>
    <x v="1275"/>
    <x v="673"/>
    <x v="2134"/>
    <x v="958"/>
    <x v="210"/>
    <x v="0"/>
    <x v="9"/>
    <x v="0"/>
    <x v="0"/>
    <x v="7"/>
  </r>
  <r>
    <x v="164"/>
    <x v="15"/>
    <x v="2301"/>
    <x v="215"/>
    <x v="2146"/>
    <x v="490"/>
    <x v="306"/>
    <x v="1174"/>
    <x v="574"/>
    <x v="2135"/>
    <x v="975"/>
    <x v="100"/>
    <x v="0"/>
    <x v="1"/>
    <x v="0"/>
    <x v="0"/>
    <x v="4"/>
  </r>
  <r>
    <x v="164"/>
    <x v="15"/>
    <x v="2302"/>
    <x v="140"/>
    <x v="2147"/>
    <x v="491"/>
    <x v="307"/>
    <x v="1276"/>
    <x v="574"/>
    <x v="2136"/>
    <x v="976"/>
    <x v="246"/>
    <x v="0"/>
    <x v="1"/>
    <x v="0"/>
    <x v="0"/>
    <x v="4"/>
  </r>
  <r>
    <x v="164"/>
    <x v="15"/>
    <x v="2303"/>
    <x v="221"/>
    <x v="2148"/>
    <x v="492"/>
    <x v="308"/>
    <x v="1277"/>
    <x v="574"/>
    <x v="2137"/>
    <x v="977"/>
    <x v="142"/>
    <x v="0"/>
    <x v="1"/>
    <x v="0"/>
    <x v="0"/>
    <x v="4"/>
  </r>
  <r>
    <x v="40"/>
    <x v="2"/>
    <x v="2304"/>
    <x v="155"/>
    <x v="2149"/>
    <x v="6"/>
    <x v="0"/>
    <x v="0"/>
    <x v="537"/>
    <x v="2138"/>
    <x v="756"/>
    <x v="218"/>
    <x v="0"/>
    <x v="11"/>
    <x v="0"/>
    <x v="0"/>
    <x v="0"/>
  </r>
  <r>
    <x v="40"/>
    <x v="2"/>
    <x v="2305"/>
    <x v="155"/>
    <x v="2150"/>
    <x v="6"/>
    <x v="0"/>
    <x v="0"/>
    <x v="537"/>
    <x v="2139"/>
    <x v="756"/>
    <x v="218"/>
    <x v="0"/>
    <x v="11"/>
    <x v="0"/>
    <x v="0"/>
    <x v="0"/>
  </r>
  <r>
    <x v="60"/>
    <x v="6"/>
    <x v="2306"/>
    <x v="155"/>
    <x v="2151"/>
    <x v="6"/>
    <x v="0"/>
    <x v="0"/>
    <x v="631"/>
    <x v="2140"/>
    <x v="890"/>
    <x v="102"/>
    <x v="0"/>
    <x v="11"/>
    <x v="0"/>
    <x v="0"/>
    <x v="0"/>
  </r>
  <r>
    <x v="61"/>
    <x v="6"/>
    <x v="2307"/>
    <x v="155"/>
    <x v="2152"/>
    <x v="6"/>
    <x v="0"/>
    <x v="0"/>
    <x v="601"/>
    <x v="2141"/>
    <x v="847"/>
    <x v="226"/>
    <x v="0"/>
    <x v="10"/>
    <x v="0"/>
    <x v="0"/>
    <x v="0"/>
  </r>
  <r>
    <x v="22"/>
    <x v="0"/>
    <x v="2308"/>
    <x v="155"/>
    <x v="2153"/>
    <x v="6"/>
    <x v="0"/>
    <x v="0"/>
    <x v="506"/>
    <x v="2142"/>
    <x v="713"/>
    <x v="209"/>
    <x v="0"/>
    <x v="10"/>
    <x v="0"/>
    <x v="0"/>
    <x v="0"/>
  </r>
  <r>
    <x v="110"/>
    <x v="2"/>
    <x v="2309"/>
    <x v="155"/>
    <x v="2154"/>
    <x v="6"/>
    <x v="0"/>
    <x v="1278"/>
    <x v="603"/>
    <x v="2143"/>
    <x v="849"/>
    <x v="204"/>
    <x v="0"/>
    <x v="9"/>
    <x v="0"/>
    <x v="0"/>
    <x v="1"/>
  </r>
  <r>
    <x v="63"/>
    <x v="6"/>
    <x v="2310"/>
    <x v="155"/>
    <x v="2155"/>
    <x v="6"/>
    <x v="0"/>
    <x v="0"/>
    <x v="605"/>
    <x v="2144"/>
    <x v="850"/>
    <x v="231"/>
    <x v="0"/>
    <x v="11"/>
    <x v="0"/>
    <x v="0"/>
    <x v="0"/>
  </r>
  <r>
    <x v="3"/>
    <x v="0"/>
    <x v="2311"/>
    <x v="155"/>
    <x v="2156"/>
    <x v="6"/>
    <x v="0"/>
    <x v="0"/>
    <x v="682"/>
    <x v="2145"/>
    <x v="971"/>
    <x v="204"/>
    <x v="0"/>
    <x v="9"/>
    <x v="0"/>
    <x v="0"/>
    <x v="0"/>
  </r>
  <r>
    <x v="164"/>
    <x v="15"/>
    <x v="2312"/>
    <x v="225"/>
    <x v="2157"/>
    <x v="472"/>
    <x v="283"/>
    <x v="1279"/>
    <x v="574"/>
    <x v="2146"/>
    <x v="978"/>
    <x v="123"/>
    <x v="0"/>
    <x v="1"/>
    <x v="0"/>
    <x v="0"/>
    <x v="4"/>
  </r>
  <r>
    <x v="164"/>
    <x v="15"/>
    <x v="2313"/>
    <x v="225"/>
    <x v="2158"/>
    <x v="493"/>
    <x v="309"/>
    <x v="1280"/>
    <x v="574"/>
    <x v="2147"/>
    <x v="979"/>
    <x v="123"/>
    <x v="0"/>
    <x v="1"/>
    <x v="0"/>
    <x v="0"/>
    <x v="4"/>
  </r>
  <r>
    <x v="84"/>
    <x v="2"/>
    <x v="2314"/>
    <x v="155"/>
    <x v="2159"/>
    <x v="6"/>
    <x v="0"/>
    <x v="1281"/>
    <x v="684"/>
    <x v="2148"/>
    <x v="980"/>
    <x v="122"/>
    <x v="0"/>
    <x v="9"/>
    <x v="0"/>
    <x v="0"/>
    <x v="2"/>
  </r>
  <r>
    <x v="108"/>
    <x v="6"/>
    <x v="2315"/>
    <x v="155"/>
    <x v="2160"/>
    <x v="6"/>
    <x v="0"/>
    <x v="1282"/>
    <x v="685"/>
    <x v="2149"/>
    <x v="981"/>
    <x v="122"/>
    <x v="0"/>
    <x v="9"/>
    <x v="0"/>
    <x v="0"/>
    <x v="13"/>
  </r>
  <r>
    <x v="108"/>
    <x v="6"/>
    <x v="2316"/>
    <x v="155"/>
    <x v="2161"/>
    <x v="6"/>
    <x v="0"/>
    <x v="1283"/>
    <x v="668"/>
    <x v="2150"/>
    <x v="954"/>
    <x v="198"/>
    <x v="0"/>
    <x v="10"/>
    <x v="0"/>
    <x v="0"/>
    <x v="13"/>
  </r>
  <r>
    <x v="46"/>
    <x v="4"/>
    <x v="2317"/>
    <x v="155"/>
    <x v="2162"/>
    <x v="6"/>
    <x v="0"/>
    <x v="1284"/>
    <x v="609"/>
    <x v="2151"/>
    <x v="854"/>
    <x v="76"/>
    <x v="0"/>
    <x v="9"/>
    <x v="1"/>
    <x v="0"/>
    <x v="11"/>
  </r>
  <r>
    <x v="46"/>
    <x v="4"/>
    <x v="2318"/>
    <x v="155"/>
    <x v="2163"/>
    <x v="6"/>
    <x v="0"/>
    <x v="1285"/>
    <x v="609"/>
    <x v="2152"/>
    <x v="854"/>
    <x v="76"/>
    <x v="0"/>
    <x v="9"/>
    <x v="1"/>
    <x v="0"/>
    <x v="11"/>
  </r>
  <r>
    <x v="122"/>
    <x v="6"/>
    <x v="2319"/>
    <x v="155"/>
    <x v="2164"/>
    <x v="6"/>
    <x v="0"/>
    <x v="0"/>
    <x v="610"/>
    <x v="2153"/>
    <x v="856"/>
    <x v="90"/>
    <x v="0"/>
    <x v="10"/>
    <x v="0"/>
    <x v="0"/>
    <x v="0"/>
  </r>
  <r>
    <x v="58"/>
    <x v="7"/>
    <x v="2320"/>
    <x v="264"/>
    <x v="2165"/>
    <x v="162"/>
    <x v="82"/>
    <x v="1286"/>
    <x v="669"/>
    <x v="2154"/>
    <x v="955"/>
    <x v="198"/>
    <x v="0"/>
    <x v="9"/>
    <x v="0"/>
    <x v="0"/>
    <x v="2"/>
  </r>
  <r>
    <x v="69"/>
    <x v="6"/>
    <x v="2321"/>
    <x v="264"/>
    <x v="2166"/>
    <x v="6"/>
    <x v="0"/>
    <x v="1287"/>
    <x v="673"/>
    <x v="2155"/>
    <x v="958"/>
    <x v="210"/>
    <x v="0"/>
    <x v="9"/>
    <x v="0"/>
    <x v="0"/>
    <x v="7"/>
  </r>
  <r>
    <x v="95"/>
    <x v="4"/>
    <x v="2322"/>
    <x v="264"/>
    <x v="2167"/>
    <x v="6"/>
    <x v="0"/>
    <x v="1288"/>
    <x v="612"/>
    <x v="2156"/>
    <x v="863"/>
    <x v="168"/>
    <x v="0"/>
    <x v="8"/>
    <x v="1"/>
    <x v="0"/>
    <x v="11"/>
  </r>
  <r>
    <x v="164"/>
    <x v="15"/>
    <x v="2323"/>
    <x v="141"/>
    <x v="2168"/>
    <x v="222"/>
    <x v="60"/>
    <x v="1289"/>
    <x v="574"/>
    <x v="2157"/>
    <x v="982"/>
    <x v="247"/>
    <x v="0"/>
    <x v="1"/>
    <x v="0"/>
    <x v="0"/>
    <x v="4"/>
  </r>
  <r>
    <x v="164"/>
    <x v="15"/>
    <x v="2324"/>
    <x v="179"/>
    <x v="2169"/>
    <x v="494"/>
    <x v="310"/>
    <x v="1290"/>
    <x v="574"/>
    <x v="2158"/>
    <x v="983"/>
    <x v="174"/>
    <x v="0"/>
    <x v="1"/>
    <x v="0"/>
    <x v="0"/>
    <x v="4"/>
  </r>
  <r>
    <x v="60"/>
    <x v="6"/>
    <x v="2325"/>
    <x v="200"/>
    <x v="2170"/>
    <x v="6"/>
    <x v="0"/>
    <x v="0"/>
    <x v="631"/>
    <x v="2159"/>
    <x v="890"/>
    <x v="102"/>
    <x v="0"/>
    <x v="11"/>
    <x v="0"/>
    <x v="0"/>
    <x v="0"/>
  </r>
  <r>
    <x v="11"/>
    <x v="0"/>
    <x v="2326"/>
    <x v="200"/>
    <x v="2171"/>
    <x v="6"/>
    <x v="0"/>
    <x v="0"/>
    <x v="599"/>
    <x v="2160"/>
    <x v="845"/>
    <x v="229"/>
    <x v="0"/>
    <x v="10"/>
    <x v="0"/>
    <x v="0"/>
    <x v="0"/>
  </r>
  <r>
    <x v="127"/>
    <x v="6"/>
    <x v="2327"/>
    <x v="265"/>
    <x v="2172"/>
    <x v="6"/>
    <x v="0"/>
    <x v="1291"/>
    <x v="686"/>
    <x v="2161"/>
    <x v="984"/>
    <x v="248"/>
    <x v="0"/>
    <x v="9"/>
    <x v="0"/>
    <x v="0"/>
    <x v="6"/>
  </r>
  <r>
    <x v="174"/>
    <x v="6"/>
    <x v="2328"/>
    <x v="265"/>
    <x v="2173"/>
    <x v="495"/>
    <x v="311"/>
    <x v="1292"/>
    <x v="687"/>
    <x v="2162"/>
    <x v="985"/>
    <x v="248"/>
    <x v="0"/>
    <x v="9"/>
    <x v="0"/>
    <x v="0"/>
    <x v="8"/>
  </r>
  <r>
    <x v="116"/>
    <x v="0"/>
    <x v="2329"/>
    <x v="266"/>
    <x v="2174"/>
    <x v="6"/>
    <x v="0"/>
    <x v="0"/>
    <x v="329"/>
    <x v="2163"/>
    <x v="441"/>
    <x v="89"/>
    <x v="0"/>
    <x v="10"/>
    <x v="0"/>
    <x v="0"/>
    <x v="0"/>
  </r>
  <r>
    <x v="127"/>
    <x v="6"/>
    <x v="2330"/>
    <x v="266"/>
    <x v="1957"/>
    <x v="6"/>
    <x v="0"/>
    <x v="1177"/>
    <x v="686"/>
    <x v="1951"/>
    <x v="984"/>
    <x v="248"/>
    <x v="0"/>
    <x v="9"/>
    <x v="0"/>
    <x v="0"/>
    <x v="6"/>
  </r>
  <r>
    <x v="127"/>
    <x v="6"/>
    <x v="2331"/>
    <x v="266"/>
    <x v="2175"/>
    <x v="6"/>
    <x v="0"/>
    <x v="1293"/>
    <x v="686"/>
    <x v="2164"/>
    <x v="984"/>
    <x v="248"/>
    <x v="0"/>
    <x v="9"/>
    <x v="0"/>
    <x v="0"/>
    <x v="6"/>
  </r>
  <r>
    <x v="7"/>
    <x v="0"/>
    <x v="2332"/>
    <x v="266"/>
    <x v="2176"/>
    <x v="6"/>
    <x v="0"/>
    <x v="0"/>
    <x v="688"/>
    <x v="2165"/>
    <x v="986"/>
    <x v="89"/>
    <x v="0"/>
    <x v="10"/>
    <x v="0"/>
    <x v="0"/>
    <x v="0"/>
  </r>
  <r>
    <x v="7"/>
    <x v="2"/>
    <x v="2333"/>
    <x v="266"/>
    <x v="2027"/>
    <x v="6"/>
    <x v="0"/>
    <x v="0"/>
    <x v="688"/>
    <x v="2020"/>
    <x v="986"/>
    <x v="89"/>
    <x v="0"/>
    <x v="10"/>
    <x v="0"/>
    <x v="0"/>
    <x v="0"/>
  </r>
  <r>
    <x v="7"/>
    <x v="2"/>
    <x v="2334"/>
    <x v="266"/>
    <x v="2177"/>
    <x v="496"/>
    <x v="0"/>
    <x v="0"/>
    <x v="688"/>
    <x v="2166"/>
    <x v="986"/>
    <x v="89"/>
    <x v="0"/>
    <x v="10"/>
    <x v="0"/>
    <x v="0"/>
    <x v="0"/>
  </r>
  <r>
    <x v="7"/>
    <x v="2"/>
    <x v="2335"/>
    <x v="266"/>
    <x v="2178"/>
    <x v="497"/>
    <x v="0"/>
    <x v="0"/>
    <x v="688"/>
    <x v="2167"/>
    <x v="986"/>
    <x v="89"/>
    <x v="0"/>
    <x v="10"/>
    <x v="0"/>
    <x v="0"/>
    <x v="0"/>
  </r>
  <r>
    <x v="6"/>
    <x v="0"/>
    <x v="2336"/>
    <x v="266"/>
    <x v="2179"/>
    <x v="120"/>
    <x v="56"/>
    <x v="0"/>
    <x v="616"/>
    <x v="2168"/>
    <x v="867"/>
    <x v="184"/>
    <x v="0"/>
    <x v="10"/>
    <x v="0"/>
    <x v="0"/>
    <x v="0"/>
  </r>
  <r>
    <x v="126"/>
    <x v="6"/>
    <x v="2337"/>
    <x v="266"/>
    <x v="1808"/>
    <x v="6"/>
    <x v="0"/>
    <x v="1294"/>
    <x v="689"/>
    <x v="1803"/>
    <x v="987"/>
    <x v="232"/>
    <x v="0"/>
    <x v="8"/>
    <x v="0"/>
    <x v="0"/>
    <x v="8"/>
  </r>
  <r>
    <x v="164"/>
    <x v="15"/>
    <x v="2338"/>
    <x v="142"/>
    <x v="2180"/>
    <x v="116"/>
    <x v="312"/>
    <x v="1295"/>
    <x v="574"/>
    <x v="2169"/>
    <x v="988"/>
    <x v="81"/>
    <x v="0"/>
    <x v="1"/>
    <x v="0"/>
    <x v="0"/>
    <x v="4"/>
  </r>
  <r>
    <x v="164"/>
    <x v="15"/>
    <x v="2339"/>
    <x v="143"/>
    <x v="2181"/>
    <x v="222"/>
    <x v="60"/>
    <x v="1296"/>
    <x v="574"/>
    <x v="2170"/>
    <x v="989"/>
    <x v="249"/>
    <x v="0"/>
    <x v="1"/>
    <x v="0"/>
    <x v="0"/>
    <x v="4"/>
  </r>
  <r>
    <x v="108"/>
    <x v="6"/>
    <x v="2340"/>
    <x v="266"/>
    <x v="2182"/>
    <x v="6"/>
    <x v="0"/>
    <x v="1297"/>
    <x v="685"/>
    <x v="2171"/>
    <x v="981"/>
    <x v="122"/>
    <x v="0"/>
    <x v="9"/>
    <x v="0"/>
    <x v="0"/>
    <x v="13"/>
  </r>
  <r>
    <x v="125"/>
    <x v="7"/>
    <x v="2341"/>
    <x v="266"/>
    <x v="2183"/>
    <x v="6"/>
    <x v="0"/>
    <x v="1298"/>
    <x v="656"/>
    <x v="2172"/>
    <x v="933"/>
    <x v="191"/>
    <x v="0"/>
    <x v="9"/>
    <x v="0"/>
    <x v="0"/>
    <x v="2"/>
  </r>
  <r>
    <x v="67"/>
    <x v="8"/>
    <x v="2342"/>
    <x v="266"/>
    <x v="2184"/>
    <x v="6"/>
    <x v="0"/>
    <x v="1299"/>
    <x v="690"/>
    <x v="2173"/>
    <x v="990"/>
    <x v="242"/>
    <x v="0"/>
    <x v="9"/>
    <x v="1"/>
    <x v="0"/>
    <x v="10"/>
  </r>
  <r>
    <x v="122"/>
    <x v="6"/>
    <x v="2343"/>
    <x v="266"/>
    <x v="2185"/>
    <x v="6"/>
    <x v="0"/>
    <x v="0"/>
    <x v="610"/>
    <x v="2174"/>
    <x v="856"/>
    <x v="90"/>
    <x v="0"/>
    <x v="10"/>
    <x v="0"/>
    <x v="0"/>
    <x v="0"/>
  </r>
  <r>
    <x v="106"/>
    <x v="7"/>
    <x v="2344"/>
    <x v="267"/>
    <x v="2186"/>
    <x v="6"/>
    <x v="0"/>
    <x v="0"/>
    <x v="691"/>
    <x v="2175"/>
    <x v="991"/>
    <x v="205"/>
    <x v="0"/>
    <x v="10"/>
    <x v="0"/>
    <x v="0"/>
    <x v="0"/>
  </r>
  <r>
    <x v="69"/>
    <x v="6"/>
    <x v="2345"/>
    <x v="267"/>
    <x v="2187"/>
    <x v="6"/>
    <x v="0"/>
    <x v="1300"/>
    <x v="673"/>
    <x v="2176"/>
    <x v="958"/>
    <x v="210"/>
    <x v="0"/>
    <x v="9"/>
    <x v="0"/>
    <x v="0"/>
    <x v="7"/>
  </r>
  <r>
    <x v="69"/>
    <x v="6"/>
    <x v="2346"/>
    <x v="267"/>
    <x v="1257"/>
    <x v="6"/>
    <x v="0"/>
    <x v="735"/>
    <x v="673"/>
    <x v="1255"/>
    <x v="958"/>
    <x v="210"/>
    <x v="0"/>
    <x v="9"/>
    <x v="0"/>
    <x v="0"/>
    <x v="7"/>
  </r>
  <r>
    <x v="100"/>
    <x v="6"/>
    <x v="2347"/>
    <x v="267"/>
    <x v="2188"/>
    <x v="6"/>
    <x v="0"/>
    <x v="0"/>
    <x v="692"/>
    <x v="2177"/>
    <x v="992"/>
    <x v="43"/>
    <x v="0"/>
    <x v="11"/>
    <x v="0"/>
    <x v="0"/>
    <x v="0"/>
  </r>
  <r>
    <x v="10"/>
    <x v="0"/>
    <x v="2348"/>
    <x v="267"/>
    <x v="2189"/>
    <x v="6"/>
    <x v="0"/>
    <x v="1301"/>
    <x v="693"/>
    <x v="2178"/>
    <x v="993"/>
    <x v="250"/>
    <x v="0"/>
    <x v="11"/>
    <x v="1"/>
    <x v="0"/>
    <x v="0"/>
  </r>
  <r>
    <x v="15"/>
    <x v="0"/>
    <x v="2349"/>
    <x v="267"/>
    <x v="2190"/>
    <x v="498"/>
    <x v="0"/>
    <x v="1302"/>
    <x v="694"/>
    <x v="2179"/>
    <x v="994"/>
    <x v="251"/>
    <x v="0"/>
    <x v="11"/>
    <x v="0"/>
    <x v="0"/>
    <x v="0"/>
  </r>
  <r>
    <x v="128"/>
    <x v="6"/>
    <x v="2350"/>
    <x v="267"/>
    <x v="2191"/>
    <x v="6"/>
    <x v="0"/>
    <x v="0"/>
    <x v="695"/>
    <x v="845"/>
    <x v="464"/>
    <x v="210"/>
    <x v="0"/>
    <x v="9"/>
    <x v="0"/>
    <x v="0"/>
    <x v="0"/>
  </r>
  <r>
    <x v="175"/>
    <x v="11"/>
    <x v="2351"/>
    <x v="267"/>
    <x v="2192"/>
    <x v="499"/>
    <x v="313"/>
    <x v="1303"/>
    <x v="696"/>
    <x v="2180"/>
    <x v="995"/>
    <x v="45"/>
    <x v="0"/>
    <x v="11"/>
    <x v="1"/>
    <x v="0"/>
    <x v="0"/>
  </r>
  <r>
    <x v="164"/>
    <x v="15"/>
    <x v="2352"/>
    <x v="239"/>
    <x v="2193"/>
    <x v="500"/>
    <x v="314"/>
    <x v="1304"/>
    <x v="574"/>
    <x v="2181"/>
    <x v="996"/>
    <x v="27"/>
    <x v="0"/>
    <x v="1"/>
    <x v="0"/>
    <x v="0"/>
    <x v="4"/>
  </r>
  <r>
    <x v="164"/>
    <x v="15"/>
    <x v="2353"/>
    <x v="241"/>
    <x v="2194"/>
    <x v="116"/>
    <x v="315"/>
    <x v="1305"/>
    <x v="574"/>
    <x v="2182"/>
    <x v="997"/>
    <x v="136"/>
    <x v="0"/>
    <x v="1"/>
    <x v="0"/>
    <x v="0"/>
    <x v="4"/>
  </r>
  <r>
    <x v="39"/>
    <x v="0"/>
    <x v="2354"/>
    <x v="267"/>
    <x v="2195"/>
    <x v="6"/>
    <x v="0"/>
    <x v="1306"/>
    <x v="697"/>
    <x v="2183"/>
    <x v="998"/>
    <x v="45"/>
    <x v="0"/>
    <x v="11"/>
    <x v="1"/>
    <x v="0"/>
    <x v="0"/>
  </r>
  <r>
    <x v="85"/>
    <x v="4"/>
    <x v="2355"/>
    <x v="267"/>
    <x v="2196"/>
    <x v="6"/>
    <x v="0"/>
    <x v="1307"/>
    <x v="698"/>
    <x v="2184"/>
    <x v="999"/>
    <x v="203"/>
    <x v="0"/>
    <x v="10"/>
    <x v="1"/>
    <x v="0"/>
    <x v="3"/>
  </r>
  <r>
    <x v="90"/>
    <x v="2"/>
    <x v="2356"/>
    <x v="267"/>
    <x v="739"/>
    <x v="111"/>
    <x v="48"/>
    <x v="0"/>
    <x v="699"/>
    <x v="739"/>
    <x v="1000"/>
    <x v="222"/>
    <x v="0"/>
    <x v="12"/>
    <x v="0"/>
    <x v="0"/>
    <x v="1"/>
  </r>
  <r>
    <x v="90"/>
    <x v="2"/>
    <x v="2357"/>
    <x v="267"/>
    <x v="2197"/>
    <x v="111"/>
    <x v="48"/>
    <x v="0"/>
    <x v="699"/>
    <x v="2185"/>
    <x v="1000"/>
    <x v="222"/>
    <x v="0"/>
    <x v="12"/>
    <x v="0"/>
    <x v="0"/>
    <x v="1"/>
  </r>
  <r>
    <x v="67"/>
    <x v="8"/>
    <x v="2358"/>
    <x v="267"/>
    <x v="2198"/>
    <x v="6"/>
    <x v="0"/>
    <x v="1308"/>
    <x v="700"/>
    <x v="2186"/>
    <x v="1001"/>
    <x v="220"/>
    <x v="0"/>
    <x v="8"/>
    <x v="1"/>
    <x v="0"/>
    <x v="10"/>
  </r>
  <r>
    <x v="146"/>
    <x v="12"/>
    <x v="2359"/>
    <x v="201"/>
    <x v="2199"/>
    <x v="501"/>
    <x v="316"/>
    <x v="0"/>
    <x v="701"/>
    <x v="2187"/>
    <x v="1002"/>
    <x v="124"/>
    <x v="0"/>
    <x v="13"/>
    <x v="0"/>
    <x v="0"/>
    <x v="0"/>
  </r>
  <r>
    <x v="25"/>
    <x v="0"/>
    <x v="2360"/>
    <x v="201"/>
    <x v="2200"/>
    <x v="6"/>
    <x v="0"/>
    <x v="0"/>
    <x v="702"/>
    <x v="2188"/>
    <x v="1003"/>
    <x v="78"/>
    <x v="0"/>
    <x v="10"/>
    <x v="0"/>
    <x v="0"/>
    <x v="0"/>
  </r>
  <r>
    <x v="25"/>
    <x v="0"/>
    <x v="2361"/>
    <x v="201"/>
    <x v="2201"/>
    <x v="6"/>
    <x v="0"/>
    <x v="0"/>
    <x v="702"/>
    <x v="2189"/>
    <x v="1003"/>
    <x v="78"/>
    <x v="0"/>
    <x v="10"/>
    <x v="0"/>
    <x v="0"/>
    <x v="0"/>
  </r>
  <r>
    <x v="69"/>
    <x v="6"/>
    <x v="2362"/>
    <x v="201"/>
    <x v="2202"/>
    <x v="6"/>
    <x v="0"/>
    <x v="1309"/>
    <x v="673"/>
    <x v="2190"/>
    <x v="958"/>
    <x v="210"/>
    <x v="0"/>
    <x v="9"/>
    <x v="0"/>
    <x v="0"/>
    <x v="7"/>
  </r>
  <r>
    <x v="156"/>
    <x v="2"/>
    <x v="2363"/>
    <x v="201"/>
    <x v="2203"/>
    <x v="6"/>
    <x v="0"/>
    <x v="0"/>
    <x v="703"/>
    <x v="2191"/>
    <x v="1004"/>
    <x v="252"/>
    <x v="0"/>
    <x v="9"/>
    <x v="0"/>
    <x v="0"/>
    <x v="0"/>
  </r>
  <r>
    <x v="164"/>
    <x v="15"/>
    <x v="2364"/>
    <x v="53"/>
    <x v="2204"/>
    <x v="410"/>
    <x v="225"/>
    <x v="1310"/>
    <x v="574"/>
    <x v="2192"/>
    <x v="1005"/>
    <x v="253"/>
    <x v="0"/>
    <x v="1"/>
    <x v="0"/>
    <x v="0"/>
    <x v="4"/>
  </r>
  <r>
    <x v="164"/>
    <x v="15"/>
    <x v="2365"/>
    <x v="244"/>
    <x v="2205"/>
    <x v="502"/>
    <x v="317"/>
    <x v="1311"/>
    <x v="574"/>
    <x v="2193"/>
    <x v="1006"/>
    <x v="187"/>
    <x v="0"/>
    <x v="1"/>
    <x v="0"/>
    <x v="0"/>
    <x v="4"/>
  </r>
  <r>
    <x v="127"/>
    <x v="6"/>
    <x v="2366"/>
    <x v="201"/>
    <x v="2206"/>
    <x v="6"/>
    <x v="0"/>
    <x v="1312"/>
    <x v="686"/>
    <x v="2194"/>
    <x v="984"/>
    <x v="248"/>
    <x v="0"/>
    <x v="9"/>
    <x v="0"/>
    <x v="0"/>
    <x v="6"/>
  </r>
  <r>
    <x v="127"/>
    <x v="6"/>
    <x v="2367"/>
    <x v="201"/>
    <x v="1547"/>
    <x v="6"/>
    <x v="0"/>
    <x v="923"/>
    <x v="686"/>
    <x v="1544"/>
    <x v="984"/>
    <x v="248"/>
    <x v="0"/>
    <x v="9"/>
    <x v="0"/>
    <x v="0"/>
    <x v="6"/>
  </r>
  <r>
    <x v="127"/>
    <x v="6"/>
    <x v="2368"/>
    <x v="201"/>
    <x v="2207"/>
    <x v="6"/>
    <x v="0"/>
    <x v="1313"/>
    <x v="686"/>
    <x v="2195"/>
    <x v="984"/>
    <x v="248"/>
    <x v="0"/>
    <x v="9"/>
    <x v="0"/>
    <x v="0"/>
    <x v="6"/>
  </r>
  <r>
    <x v="123"/>
    <x v="2"/>
    <x v="2369"/>
    <x v="201"/>
    <x v="2208"/>
    <x v="6"/>
    <x v="0"/>
    <x v="1314"/>
    <x v="662"/>
    <x v="2196"/>
    <x v="942"/>
    <x v="191"/>
    <x v="0"/>
    <x v="8"/>
    <x v="0"/>
    <x v="0"/>
    <x v="9"/>
  </r>
  <r>
    <x v="176"/>
    <x v="5"/>
    <x v="2370"/>
    <x v="201"/>
    <x v="2209"/>
    <x v="503"/>
    <x v="318"/>
    <x v="1315"/>
    <x v="704"/>
    <x v="2197"/>
    <x v="1007"/>
    <x v="200"/>
    <x v="0"/>
    <x v="13"/>
    <x v="0"/>
    <x v="0"/>
    <x v="5"/>
  </r>
  <r>
    <x v="176"/>
    <x v="5"/>
    <x v="2371"/>
    <x v="201"/>
    <x v="2210"/>
    <x v="77"/>
    <x v="319"/>
    <x v="1316"/>
    <x v="704"/>
    <x v="2198"/>
    <x v="1007"/>
    <x v="200"/>
    <x v="0"/>
    <x v="13"/>
    <x v="0"/>
    <x v="0"/>
    <x v="5"/>
  </r>
  <r>
    <x v="15"/>
    <x v="0"/>
    <x v="2372"/>
    <x v="201"/>
    <x v="2211"/>
    <x v="504"/>
    <x v="0"/>
    <x v="1317"/>
    <x v="694"/>
    <x v="2199"/>
    <x v="994"/>
    <x v="251"/>
    <x v="0"/>
    <x v="11"/>
    <x v="0"/>
    <x v="0"/>
    <x v="0"/>
  </r>
  <r>
    <x v="56"/>
    <x v="3"/>
    <x v="2373"/>
    <x v="201"/>
    <x v="2212"/>
    <x v="6"/>
    <x v="320"/>
    <x v="1318"/>
    <x v="430"/>
    <x v="2200"/>
    <x v="595"/>
    <x v="184"/>
    <x v="0"/>
    <x v="11"/>
    <x v="1"/>
    <x v="0"/>
    <x v="0"/>
  </r>
  <r>
    <x v="110"/>
    <x v="0"/>
    <x v="2374"/>
    <x v="201"/>
    <x v="2213"/>
    <x v="6"/>
    <x v="0"/>
    <x v="0"/>
    <x v="705"/>
    <x v="2201"/>
    <x v="1008"/>
    <x v="254"/>
    <x v="0"/>
    <x v="10"/>
    <x v="0"/>
    <x v="0"/>
    <x v="0"/>
  </r>
  <r>
    <x v="157"/>
    <x v="6"/>
    <x v="2375"/>
    <x v="201"/>
    <x v="2214"/>
    <x v="505"/>
    <x v="321"/>
    <x v="0"/>
    <x v="706"/>
    <x v="2202"/>
    <x v="1009"/>
    <x v="229"/>
    <x v="0"/>
    <x v="10"/>
    <x v="0"/>
    <x v="0"/>
    <x v="0"/>
  </r>
  <r>
    <x v="157"/>
    <x v="6"/>
    <x v="2376"/>
    <x v="201"/>
    <x v="2215"/>
    <x v="506"/>
    <x v="322"/>
    <x v="0"/>
    <x v="706"/>
    <x v="2203"/>
    <x v="1009"/>
    <x v="229"/>
    <x v="0"/>
    <x v="10"/>
    <x v="0"/>
    <x v="0"/>
    <x v="0"/>
  </r>
  <r>
    <x v="129"/>
    <x v="12"/>
    <x v="2377"/>
    <x v="201"/>
    <x v="2216"/>
    <x v="507"/>
    <x v="323"/>
    <x v="0"/>
    <x v="707"/>
    <x v="2204"/>
    <x v="1010"/>
    <x v="124"/>
    <x v="0"/>
    <x v="12"/>
    <x v="0"/>
    <x v="0"/>
    <x v="0"/>
  </r>
  <r>
    <x v="74"/>
    <x v="9"/>
    <x v="2378"/>
    <x v="201"/>
    <x v="2217"/>
    <x v="6"/>
    <x v="0"/>
    <x v="1319"/>
    <x v="708"/>
    <x v="2205"/>
    <x v="1011"/>
    <x v="89"/>
    <x v="0"/>
    <x v="10"/>
    <x v="0"/>
    <x v="0"/>
    <x v="2"/>
  </r>
  <r>
    <x v="164"/>
    <x v="15"/>
    <x v="2379"/>
    <x v="246"/>
    <x v="2218"/>
    <x v="6"/>
    <x v="0"/>
    <x v="1320"/>
    <x v="574"/>
    <x v="2206"/>
    <x v="1012"/>
    <x v="156"/>
    <x v="0"/>
    <x v="1"/>
    <x v="0"/>
    <x v="0"/>
    <x v="4"/>
  </r>
  <r>
    <x v="19"/>
    <x v="2"/>
    <x v="2380"/>
    <x v="201"/>
    <x v="2219"/>
    <x v="6"/>
    <x v="0"/>
    <x v="0"/>
    <x v="628"/>
    <x v="2207"/>
    <x v="885"/>
    <x v="90"/>
    <x v="0"/>
    <x v="10"/>
    <x v="0"/>
    <x v="0"/>
    <x v="1"/>
  </r>
  <r>
    <x v="19"/>
    <x v="2"/>
    <x v="2381"/>
    <x v="201"/>
    <x v="2220"/>
    <x v="6"/>
    <x v="0"/>
    <x v="0"/>
    <x v="628"/>
    <x v="2208"/>
    <x v="885"/>
    <x v="90"/>
    <x v="0"/>
    <x v="10"/>
    <x v="0"/>
    <x v="0"/>
    <x v="1"/>
  </r>
  <r>
    <x v="19"/>
    <x v="2"/>
    <x v="2382"/>
    <x v="201"/>
    <x v="2221"/>
    <x v="6"/>
    <x v="0"/>
    <x v="0"/>
    <x v="628"/>
    <x v="2209"/>
    <x v="885"/>
    <x v="90"/>
    <x v="0"/>
    <x v="10"/>
    <x v="0"/>
    <x v="0"/>
    <x v="1"/>
  </r>
  <r>
    <x v="19"/>
    <x v="2"/>
    <x v="2383"/>
    <x v="201"/>
    <x v="2222"/>
    <x v="6"/>
    <x v="0"/>
    <x v="0"/>
    <x v="628"/>
    <x v="2210"/>
    <x v="885"/>
    <x v="90"/>
    <x v="0"/>
    <x v="10"/>
    <x v="0"/>
    <x v="0"/>
    <x v="1"/>
  </r>
  <r>
    <x v="19"/>
    <x v="2"/>
    <x v="2384"/>
    <x v="201"/>
    <x v="2223"/>
    <x v="6"/>
    <x v="0"/>
    <x v="0"/>
    <x v="628"/>
    <x v="2211"/>
    <x v="885"/>
    <x v="90"/>
    <x v="0"/>
    <x v="10"/>
    <x v="0"/>
    <x v="0"/>
    <x v="1"/>
  </r>
  <r>
    <x v="11"/>
    <x v="0"/>
    <x v="2385"/>
    <x v="201"/>
    <x v="2055"/>
    <x v="6"/>
    <x v="0"/>
    <x v="0"/>
    <x v="599"/>
    <x v="2044"/>
    <x v="845"/>
    <x v="229"/>
    <x v="0"/>
    <x v="10"/>
    <x v="0"/>
    <x v="0"/>
    <x v="0"/>
  </r>
  <r>
    <x v="11"/>
    <x v="0"/>
    <x v="2386"/>
    <x v="201"/>
    <x v="2224"/>
    <x v="6"/>
    <x v="0"/>
    <x v="0"/>
    <x v="599"/>
    <x v="2212"/>
    <x v="845"/>
    <x v="229"/>
    <x v="0"/>
    <x v="10"/>
    <x v="0"/>
    <x v="0"/>
    <x v="0"/>
  </r>
  <r>
    <x v="108"/>
    <x v="6"/>
    <x v="2387"/>
    <x v="201"/>
    <x v="2225"/>
    <x v="6"/>
    <x v="0"/>
    <x v="1321"/>
    <x v="685"/>
    <x v="2213"/>
    <x v="981"/>
    <x v="122"/>
    <x v="0"/>
    <x v="9"/>
    <x v="0"/>
    <x v="0"/>
    <x v="13"/>
  </r>
  <r>
    <x v="46"/>
    <x v="4"/>
    <x v="2388"/>
    <x v="201"/>
    <x v="2226"/>
    <x v="6"/>
    <x v="0"/>
    <x v="1322"/>
    <x v="709"/>
    <x v="2214"/>
    <x v="1013"/>
    <x v="231"/>
    <x v="0"/>
    <x v="10"/>
    <x v="1"/>
    <x v="0"/>
    <x v="11"/>
  </r>
  <r>
    <x v="90"/>
    <x v="2"/>
    <x v="2389"/>
    <x v="201"/>
    <x v="2227"/>
    <x v="111"/>
    <x v="48"/>
    <x v="0"/>
    <x v="699"/>
    <x v="2215"/>
    <x v="1000"/>
    <x v="222"/>
    <x v="0"/>
    <x v="12"/>
    <x v="0"/>
    <x v="0"/>
    <x v="1"/>
  </r>
  <r>
    <x v="90"/>
    <x v="2"/>
    <x v="2390"/>
    <x v="201"/>
    <x v="2228"/>
    <x v="111"/>
    <x v="48"/>
    <x v="0"/>
    <x v="699"/>
    <x v="2216"/>
    <x v="1000"/>
    <x v="222"/>
    <x v="0"/>
    <x v="12"/>
    <x v="0"/>
    <x v="0"/>
    <x v="1"/>
  </r>
  <r>
    <x v="20"/>
    <x v="0"/>
    <x v="2391"/>
    <x v="201"/>
    <x v="2229"/>
    <x v="6"/>
    <x v="0"/>
    <x v="0"/>
    <x v="710"/>
    <x v="2217"/>
    <x v="1014"/>
    <x v="203"/>
    <x v="0"/>
    <x v="10"/>
    <x v="0"/>
    <x v="0"/>
    <x v="0"/>
  </r>
  <r>
    <x v="20"/>
    <x v="0"/>
    <x v="2392"/>
    <x v="201"/>
    <x v="2230"/>
    <x v="508"/>
    <x v="0"/>
    <x v="0"/>
    <x v="710"/>
    <x v="2218"/>
    <x v="1014"/>
    <x v="203"/>
    <x v="0"/>
    <x v="10"/>
    <x v="0"/>
    <x v="0"/>
    <x v="0"/>
  </r>
  <r>
    <x v="20"/>
    <x v="0"/>
    <x v="2393"/>
    <x v="201"/>
    <x v="2231"/>
    <x v="509"/>
    <x v="0"/>
    <x v="0"/>
    <x v="710"/>
    <x v="2219"/>
    <x v="1014"/>
    <x v="203"/>
    <x v="0"/>
    <x v="10"/>
    <x v="0"/>
    <x v="0"/>
    <x v="0"/>
  </r>
  <r>
    <x v="122"/>
    <x v="6"/>
    <x v="2394"/>
    <x v="201"/>
    <x v="2232"/>
    <x v="6"/>
    <x v="0"/>
    <x v="0"/>
    <x v="610"/>
    <x v="2220"/>
    <x v="856"/>
    <x v="90"/>
    <x v="0"/>
    <x v="10"/>
    <x v="0"/>
    <x v="0"/>
    <x v="0"/>
  </r>
  <r>
    <x v="27"/>
    <x v="7"/>
    <x v="2395"/>
    <x v="158"/>
    <x v="2233"/>
    <x v="6"/>
    <x v="0"/>
    <x v="0"/>
    <x v="584"/>
    <x v="2221"/>
    <x v="819"/>
    <x v="196"/>
    <x v="0"/>
    <x v="9"/>
    <x v="0"/>
    <x v="0"/>
    <x v="0"/>
  </r>
  <r>
    <x v="92"/>
    <x v="7"/>
    <x v="2396"/>
    <x v="158"/>
    <x v="2234"/>
    <x v="6"/>
    <x v="0"/>
    <x v="0"/>
    <x v="711"/>
    <x v="2222"/>
    <x v="1015"/>
    <x v="245"/>
    <x v="0"/>
    <x v="9"/>
    <x v="0"/>
    <x v="0"/>
    <x v="0"/>
  </r>
  <r>
    <x v="69"/>
    <x v="6"/>
    <x v="2397"/>
    <x v="158"/>
    <x v="1318"/>
    <x v="6"/>
    <x v="0"/>
    <x v="774"/>
    <x v="673"/>
    <x v="1316"/>
    <x v="958"/>
    <x v="210"/>
    <x v="0"/>
    <x v="9"/>
    <x v="0"/>
    <x v="0"/>
    <x v="7"/>
  </r>
  <r>
    <x v="164"/>
    <x v="15"/>
    <x v="2398"/>
    <x v="246"/>
    <x v="2235"/>
    <x v="313"/>
    <x v="171"/>
    <x v="1323"/>
    <x v="574"/>
    <x v="2223"/>
    <x v="1016"/>
    <x v="156"/>
    <x v="0"/>
    <x v="1"/>
    <x v="0"/>
    <x v="0"/>
    <x v="4"/>
  </r>
  <r>
    <x v="164"/>
    <x v="15"/>
    <x v="2399"/>
    <x v="187"/>
    <x v="2236"/>
    <x v="472"/>
    <x v="324"/>
    <x v="1324"/>
    <x v="574"/>
    <x v="2224"/>
    <x v="1017"/>
    <x v="160"/>
    <x v="0"/>
    <x v="1"/>
    <x v="0"/>
    <x v="0"/>
    <x v="4"/>
  </r>
  <r>
    <x v="123"/>
    <x v="2"/>
    <x v="2400"/>
    <x v="158"/>
    <x v="2237"/>
    <x v="6"/>
    <x v="0"/>
    <x v="0"/>
    <x v="712"/>
    <x v="2225"/>
    <x v="1018"/>
    <x v="252"/>
    <x v="0"/>
    <x v="9"/>
    <x v="0"/>
    <x v="0"/>
    <x v="0"/>
  </r>
  <r>
    <x v="166"/>
    <x v="2"/>
    <x v="2401"/>
    <x v="158"/>
    <x v="2238"/>
    <x v="6"/>
    <x v="0"/>
    <x v="0"/>
    <x v="713"/>
    <x v="2226"/>
    <x v="1019"/>
    <x v="43"/>
    <x v="0"/>
    <x v="10"/>
    <x v="0"/>
    <x v="0"/>
    <x v="0"/>
  </r>
  <r>
    <x v="60"/>
    <x v="6"/>
    <x v="2402"/>
    <x v="158"/>
    <x v="2239"/>
    <x v="111"/>
    <x v="48"/>
    <x v="0"/>
    <x v="714"/>
    <x v="2227"/>
    <x v="1020"/>
    <x v="230"/>
    <x v="0"/>
    <x v="12"/>
    <x v="16"/>
    <x v="0"/>
    <x v="0"/>
  </r>
  <r>
    <x v="61"/>
    <x v="6"/>
    <x v="2403"/>
    <x v="158"/>
    <x v="2240"/>
    <x v="6"/>
    <x v="0"/>
    <x v="1325"/>
    <x v="715"/>
    <x v="2228"/>
    <x v="1021"/>
    <x v="45"/>
    <x v="0"/>
    <x v="11"/>
    <x v="1"/>
    <x v="0"/>
    <x v="0"/>
  </r>
  <r>
    <x v="86"/>
    <x v="6"/>
    <x v="2404"/>
    <x v="158"/>
    <x v="2241"/>
    <x v="6"/>
    <x v="0"/>
    <x v="1326"/>
    <x v="664"/>
    <x v="2229"/>
    <x v="948"/>
    <x v="106"/>
    <x v="0"/>
    <x v="11"/>
    <x v="0"/>
    <x v="0"/>
    <x v="0"/>
  </r>
  <r>
    <x v="102"/>
    <x v="0"/>
    <x v="2405"/>
    <x v="158"/>
    <x v="2242"/>
    <x v="6"/>
    <x v="0"/>
    <x v="1327"/>
    <x v="716"/>
    <x v="2230"/>
    <x v="1022"/>
    <x v="255"/>
    <x v="0"/>
    <x v="11"/>
    <x v="0"/>
    <x v="0"/>
    <x v="0"/>
  </r>
  <r>
    <x v="102"/>
    <x v="0"/>
    <x v="2406"/>
    <x v="158"/>
    <x v="2243"/>
    <x v="6"/>
    <x v="0"/>
    <x v="1328"/>
    <x v="716"/>
    <x v="2231"/>
    <x v="1022"/>
    <x v="255"/>
    <x v="0"/>
    <x v="11"/>
    <x v="0"/>
    <x v="0"/>
    <x v="0"/>
  </r>
  <r>
    <x v="102"/>
    <x v="0"/>
    <x v="2407"/>
    <x v="158"/>
    <x v="1200"/>
    <x v="6"/>
    <x v="0"/>
    <x v="1329"/>
    <x v="716"/>
    <x v="2232"/>
    <x v="1022"/>
    <x v="255"/>
    <x v="0"/>
    <x v="11"/>
    <x v="0"/>
    <x v="0"/>
    <x v="0"/>
  </r>
  <r>
    <x v="15"/>
    <x v="0"/>
    <x v="2408"/>
    <x v="158"/>
    <x v="2244"/>
    <x v="6"/>
    <x v="0"/>
    <x v="1330"/>
    <x v="694"/>
    <x v="2233"/>
    <x v="994"/>
    <x v="251"/>
    <x v="0"/>
    <x v="11"/>
    <x v="0"/>
    <x v="0"/>
    <x v="0"/>
  </r>
  <r>
    <x v="72"/>
    <x v="3"/>
    <x v="2409"/>
    <x v="158"/>
    <x v="2245"/>
    <x v="6"/>
    <x v="325"/>
    <x v="0"/>
    <x v="717"/>
    <x v="2234"/>
    <x v="1023"/>
    <x v="184"/>
    <x v="0"/>
    <x v="10"/>
    <x v="0"/>
    <x v="0"/>
    <x v="0"/>
  </r>
  <r>
    <x v="72"/>
    <x v="3"/>
    <x v="2410"/>
    <x v="158"/>
    <x v="2246"/>
    <x v="6"/>
    <x v="326"/>
    <x v="0"/>
    <x v="717"/>
    <x v="2235"/>
    <x v="1023"/>
    <x v="184"/>
    <x v="0"/>
    <x v="10"/>
    <x v="0"/>
    <x v="0"/>
    <x v="0"/>
  </r>
  <r>
    <x v="63"/>
    <x v="6"/>
    <x v="2411"/>
    <x v="158"/>
    <x v="2247"/>
    <x v="6"/>
    <x v="0"/>
    <x v="0"/>
    <x v="718"/>
    <x v="2236"/>
    <x v="1024"/>
    <x v="108"/>
    <x v="0"/>
    <x v="11"/>
    <x v="0"/>
    <x v="0"/>
    <x v="0"/>
  </r>
  <r>
    <x v="164"/>
    <x v="15"/>
    <x v="2412"/>
    <x v="187"/>
    <x v="2248"/>
    <x v="510"/>
    <x v="327"/>
    <x v="1331"/>
    <x v="574"/>
    <x v="2237"/>
    <x v="1025"/>
    <x v="160"/>
    <x v="0"/>
    <x v="1"/>
    <x v="0"/>
    <x v="0"/>
    <x v="4"/>
  </r>
  <r>
    <x v="89"/>
    <x v="2"/>
    <x v="2413"/>
    <x v="158"/>
    <x v="2249"/>
    <x v="6"/>
    <x v="0"/>
    <x v="1332"/>
    <x v="719"/>
    <x v="2238"/>
    <x v="1026"/>
    <x v="256"/>
    <x v="0"/>
    <x v="11"/>
    <x v="0"/>
    <x v="0"/>
    <x v="4"/>
  </r>
  <r>
    <x v="108"/>
    <x v="6"/>
    <x v="2414"/>
    <x v="158"/>
    <x v="2250"/>
    <x v="6"/>
    <x v="0"/>
    <x v="1333"/>
    <x v="720"/>
    <x v="2239"/>
    <x v="1027"/>
    <x v="43"/>
    <x v="0"/>
    <x v="10"/>
    <x v="0"/>
    <x v="0"/>
    <x v="13"/>
  </r>
  <r>
    <x v="46"/>
    <x v="4"/>
    <x v="2415"/>
    <x v="158"/>
    <x v="2251"/>
    <x v="6"/>
    <x v="0"/>
    <x v="1334"/>
    <x v="709"/>
    <x v="2240"/>
    <x v="1013"/>
    <x v="231"/>
    <x v="0"/>
    <x v="10"/>
    <x v="1"/>
    <x v="0"/>
    <x v="11"/>
  </r>
  <r>
    <x v="46"/>
    <x v="4"/>
    <x v="2416"/>
    <x v="158"/>
    <x v="990"/>
    <x v="6"/>
    <x v="0"/>
    <x v="1335"/>
    <x v="709"/>
    <x v="989"/>
    <x v="1013"/>
    <x v="231"/>
    <x v="0"/>
    <x v="10"/>
    <x v="1"/>
    <x v="0"/>
    <x v="11"/>
  </r>
  <r>
    <x v="46"/>
    <x v="7"/>
    <x v="2417"/>
    <x v="158"/>
    <x v="2252"/>
    <x v="6"/>
    <x v="0"/>
    <x v="1336"/>
    <x v="709"/>
    <x v="2241"/>
    <x v="1013"/>
    <x v="231"/>
    <x v="0"/>
    <x v="10"/>
    <x v="1"/>
    <x v="0"/>
    <x v="11"/>
  </r>
  <r>
    <x v="46"/>
    <x v="7"/>
    <x v="2418"/>
    <x v="158"/>
    <x v="2253"/>
    <x v="6"/>
    <x v="0"/>
    <x v="1337"/>
    <x v="709"/>
    <x v="2242"/>
    <x v="1013"/>
    <x v="231"/>
    <x v="0"/>
    <x v="10"/>
    <x v="1"/>
    <x v="0"/>
    <x v="11"/>
  </r>
  <r>
    <x v="46"/>
    <x v="9"/>
    <x v="2419"/>
    <x v="158"/>
    <x v="474"/>
    <x v="6"/>
    <x v="0"/>
    <x v="1338"/>
    <x v="709"/>
    <x v="475"/>
    <x v="1013"/>
    <x v="231"/>
    <x v="0"/>
    <x v="10"/>
    <x v="1"/>
    <x v="0"/>
    <x v="11"/>
  </r>
  <r>
    <x v="58"/>
    <x v="7"/>
    <x v="2420"/>
    <x v="268"/>
    <x v="2254"/>
    <x v="203"/>
    <x v="99"/>
    <x v="1339"/>
    <x v="669"/>
    <x v="2243"/>
    <x v="955"/>
    <x v="198"/>
    <x v="0"/>
    <x v="9"/>
    <x v="0"/>
    <x v="0"/>
    <x v="2"/>
  </r>
  <r>
    <x v="69"/>
    <x v="6"/>
    <x v="2421"/>
    <x v="268"/>
    <x v="2255"/>
    <x v="6"/>
    <x v="0"/>
    <x v="1340"/>
    <x v="673"/>
    <x v="2244"/>
    <x v="958"/>
    <x v="210"/>
    <x v="0"/>
    <x v="9"/>
    <x v="0"/>
    <x v="0"/>
    <x v="7"/>
  </r>
  <r>
    <x v="127"/>
    <x v="6"/>
    <x v="2422"/>
    <x v="268"/>
    <x v="2256"/>
    <x v="6"/>
    <x v="0"/>
    <x v="1341"/>
    <x v="686"/>
    <x v="2245"/>
    <x v="984"/>
    <x v="248"/>
    <x v="0"/>
    <x v="9"/>
    <x v="0"/>
    <x v="0"/>
    <x v="6"/>
  </r>
  <r>
    <x v="95"/>
    <x v="4"/>
    <x v="2423"/>
    <x v="268"/>
    <x v="2257"/>
    <x v="6"/>
    <x v="0"/>
    <x v="1342"/>
    <x v="721"/>
    <x v="2246"/>
    <x v="1028"/>
    <x v="183"/>
    <x v="0"/>
    <x v="9"/>
    <x v="1"/>
    <x v="0"/>
    <x v="11"/>
  </r>
  <r>
    <x v="177"/>
    <x v="5"/>
    <x v="2424"/>
    <x v="268"/>
    <x v="2258"/>
    <x v="129"/>
    <x v="328"/>
    <x v="0"/>
    <x v="722"/>
    <x v="2247"/>
    <x v="1029"/>
    <x v="76"/>
    <x v="0"/>
    <x v="12"/>
    <x v="0"/>
    <x v="0"/>
    <x v="0"/>
  </r>
  <r>
    <x v="164"/>
    <x v="15"/>
    <x v="2425"/>
    <x v="187"/>
    <x v="2259"/>
    <x v="407"/>
    <x v="223"/>
    <x v="1343"/>
    <x v="574"/>
    <x v="2248"/>
    <x v="1030"/>
    <x v="160"/>
    <x v="0"/>
    <x v="1"/>
    <x v="0"/>
    <x v="0"/>
    <x v="4"/>
  </r>
  <r>
    <x v="89"/>
    <x v="2"/>
    <x v="2426"/>
    <x v="268"/>
    <x v="2260"/>
    <x v="6"/>
    <x v="0"/>
    <x v="1344"/>
    <x v="719"/>
    <x v="2249"/>
    <x v="1026"/>
    <x v="256"/>
    <x v="0"/>
    <x v="11"/>
    <x v="0"/>
    <x v="0"/>
    <x v="4"/>
  </r>
  <r>
    <x v="67"/>
    <x v="8"/>
    <x v="2427"/>
    <x v="268"/>
    <x v="2261"/>
    <x v="6"/>
    <x v="0"/>
    <x v="1345"/>
    <x v="723"/>
    <x v="2250"/>
    <x v="1031"/>
    <x v="206"/>
    <x v="0"/>
    <x v="8"/>
    <x v="1"/>
    <x v="0"/>
    <x v="10"/>
  </r>
  <r>
    <x v="164"/>
    <x v="15"/>
    <x v="2428"/>
    <x v="189"/>
    <x v="2262"/>
    <x v="135"/>
    <x v="68"/>
    <x v="1346"/>
    <x v="574"/>
    <x v="2251"/>
    <x v="1032"/>
    <x v="162"/>
    <x v="0"/>
    <x v="1"/>
    <x v="0"/>
    <x v="0"/>
    <x v="4"/>
  </r>
  <r>
    <x v="164"/>
    <x v="15"/>
    <x v="2429"/>
    <x v="150"/>
    <x v="2263"/>
    <x v="6"/>
    <x v="0"/>
    <x v="1347"/>
    <x v="574"/>
    <x v="2252"/>
    <x v="1033"/>
    <x v="257"/>
    <x v="0"/>
    <x v="1"/>
    <x v="0"/>
    <x v="0"/>
    <x v="4"/>
  </r>
  <r>
    <x v="63"/>
    <x v="6"/>
    <x v="2430"/>
    <x v="202"/>
    <x v="662"/>
    <x v="6"/>
    <x v="0"/>
    <x v="0"/>
    <x v="605"/>
    <x v="662"/>
    <x v="850"/>
    <x v="231"/>
    <x v="0"/>
    <x v="11"/>
    <x v="0"/>
    <x v="0"/>
    <x v="0"/>
  </r>
  <r>
    <x v="63"/>
    <x v="6"/>
    <x v="2431"/>
    <x v="202"/>
    <x v="2264"/>
    <x v="6"/>
    <x v="0"/>
    <x v="0"/>
    <x v="605"/>
    <x v="2253"/>
    <x v="850"/>
    <x v="231"/>
    <x v="0"/>
    <x v="11"/>
    <x v="0"/>
    <x v="0"/>
    <x v="0"/>
  </r>
  <r>
    <x v="127"/>
    <x v="6"/>
    <x v="2432"/>
    <x v="269"/>
    <x v="2145"/>
    <x v="6"/>
    <x v="0"/>
    <x v="1275"/>
    <x v="686"/>
    <x v="2134"/>
    <x v="984"/>
    <x v="248"/>
    <x v="0"/>
    <x v="9"/>
    <x v="0"/>
    <x v="0"/>
    <x v="6"/>
  </r>
  <r>
    <x v="127"/>
    <x v="6"/>
    <x v="2433"/>
    <x v="269"/>
    <x v="2265"/>
    <x v="6"/>
    <x v="0"/>
    <x v="1348"/>
    <x v="686"/>
    <x v="2254"/>
    <x v="984"/>
    <x v="248"/>
    <x v="0"/>
    <x v="9"/>
    <x v="0"/>
    <x v="0"/>
    <x v="6"/>
  </r>
  <r>
    <x v="127"/>
    <x v="6"/>
    <x v="2434"/>
    <x v="269"/>
    <x v="1318"/>
    <x v="6"/>
    <x v="0"/>
    <x v="774"/>
    <x v="686"/>
    <x v="1316"/>
    <x v="984"/>
    <x v="248"/>
    <x v="0"/>
    <x v="9"/>
    <x v="0"/>
    <x v="0"/>
    <x v="6"/>
  </r>
  <r>
    <x v="127"/>
    <x v="6"/>
    <x v="2435"/>
    <x v="269"/>
    <x v="1885"/>
    <x v="6"/>
    <x v="0"/>
    <x v="1136"/>
    <x v="686"/>
    <x v="1879"/>
    <x v="984"/>
    <x v="248"/>
    <x v="0"/>
    <x v="9"/>
    <x v="0"/>
    <x v="0"/>
    <x v="6"/>
  </r>
  <r>
    <x v="69"/>
    <x v="6"/>
    <x v="2436"/>
    <x v="270"/>
    <x v="2266"/>
    <x v="6"/>
    <x v="0"/>
    <x v="1349"/>
    <x v="673"/>
    <x v="2255"/>
    <x v="958"/>
    <x v="210"/>
    <x v="0"/>
    <x v="9"/>
    <x v="0"/>
    <x v="0"/>
    <x v="7"/>
  </r>
  <r>
    <x v="127"/>
    <x v="6"/>
    <x v="2437"/>
    <x v="270"/>
    <x v="2267"/>
    <x v="6"/>
    <x v="0"/>
    <x v="1350"/>
    <x v="686"/>
    <x v="2256"/>
    <x v="984"/>
    <x v="248"/>
    <x v="0"/>
    <x v="9"/>
    <x v="0"/>
    <x v="0"/>
    <x v="6"/>
  </r>
  <r>
    <x v="7"/>
    <x v="2"/>
    <x v="2438"/>
    <x v="270"/>
    <x v="2027"/>
    <x v="6"/>
    <x v="0"/>
    <x v="0"/>
    <x v="688"/>
    <x v="2020"/>
    <x v="986"/>
    <x v="89"/>
    <x v="0"/>
    <x v="10"/>
    <x v="0"/>
    <x v="0"/>
    <x v="0"/>
  </r>
  <r>
    <x v="3"/>
    <x v="0"/>
    <x v="2439"/>
    <x v="270"/>
    <x v="2268"/>
    <x v="511"/>
    <x v="0"/>
    <x v="0"/>
    <x v="724"/>
    <x v="2257"/>
    <x v="1034"/>
    <x v="258"/>
    <x v="0"/>
    <x v="10"/>
    <x v="0"/>
    <x v="0"/>
    <x v="0"/>
  </r>
  <r>
    <x v="136"/>
    <x v="0"/>
    <x v="2440"/>
    <x v="270"/>
    <x v="2269"/>
    <x v="6"/>
    <x v="0"/>
    <x v="0"/>
    <x v="725"/>
    <x v="2258"/>
    <x v="1035"/>
    <x v="184"/>
    <x v="0"/>
    <x v="10"/>
    <x v="0"/>
    <x v="0"/>
    <x v="0"/>
  </r>
  <r>
    <x v="108"/>
    <x v="6"/>
    <x v="2441"/>
    <x v="270"/>
    <x v="2270"/>
    <x v="6"/>
    <x v="0"/>
    <x v="1351"/>
    <x v="685"/>
    <x v="2259"/>
    <x v="981"/>
    <x v="122"/>
    <x v="0"/>
    <x v="9"/>
    <x v="0"/>
    <x v="0"/>
    <x v="13"/>
  </r>
  <r>
    <x v="125"/>
    <x v="7"/>
    <x v="2442"/>
    <x v="270"/>
    <x v="2271"/>
    <x v="6"/>
    <x v="0"/>
    <x v="1352"/>
    <x v="726"/>
    <x v="2260"/>
    <x v="1036"/>
    <x v="221"/>
    <x v="0"/>
    <x v="9"/>
    <x v="0"/>
    <x v="0"/>
    <x v="2"/>
  </r>
  <r>
    <x v="122"/>
    <x v="6"/>
    <x v="2443"/>
    <x v="270"/>
    <x v="2272"/>
    <x v="6"/>
    <x v="0"/>
    <x v="0"/>
    <x v="610"/>
    <x v="2261"/>
    <x v="856"/>
    <x v="90"/>
    <x v="0"/>
    <x v="10"/>
    <x v="0"/>
    <x v="0"/>
    <x v="0"/>
  </r>
  <r>
    <x v="178"/>
    <x v="5"/>
    <x v="2444"/>
    <x v="160"/>
    <x v="984"/>
    <x v="512"/>
    <x v="329"/>
    <x v="0"/>
    <x v="727"/>
    <x v="983"/>
    <x v="464"/>
    <x v="168"/>
    <x v="0"/>
    <x v="11"/>
    <x v="0"/>
    <x v="0"/>
    <x v="0"/>
  </r>
  <r>
    <x v="69"/>
    <x v="6"/>
    <x v="2445"/>
    <x v="160"/>
    <x v="2273"/>
    <x v="6"/>
    <x v="0"/>
    <x v="1353"/>
    <x v="673"/>
    <x v="2262"/>
    <x v="958"/>
    <x v="210"/>
    <x v="0"/>
    <x v="9"/>
    <x v="0"/>
    <x v="0"/>
    <x v="7"/>
  </r>
  <r>
    <x v="69"/>
    <x v="6"/>
    <x v="2446"/>
    <x v="160"/>
    <x v="912"/>
    <x v="6"/>
    <x v="0"/>
    <x v="512"/>
    <x v="673"/>
    <x v="911"/>
    <x v="958"/>
    <x v="210"/>
    <x v="0"/>
    <x v="9"/>
    <x v="0"/>
    <x v="0"/>
    <x v="7"/>
  </r>
  <r>
    <x v="164"/>
    <x v="15"/>
    <x v="2447"/>
    <x v="150"/>
    <x v="2274"/>
    <x v="6"/>
    <x v="0"/>
    <x v="1354"/>
    <x v="574"/>
    <x v="2263"/>
    <x v="1037"/>
    <x v="257"/>
    <x v="0"/>
    <x v="1"/>
    <x v="0"/>
    <x v="0"/>
    <x v="4"/>
  </r>
  <r>
    <x v="100"/>
    <x v="6"/>
    <x v="2448"/>
    <x v="160"/>
    <x v="2275"/>
    <x v="6"/>
    <x v="0"/>
    <x v="0"/>
    <x v="692"/>
    <x v="2264"/>
    <x v="992"/>
    <x v="43"/>
    <x v="0"/>
    <x v="11"/>
    <x v="0"/>
    <x v="0"/>
    <x v="0"/>
  </r>
  <r>
    <x v="164"/>
    <x v="15"/>
    <x v="2449"/>
    <x v="256"/>
    <x v="2276"/>
    <x v="439"/>
    <x v="330"/>
    <x v="1355"/>
    <x v="574"/>
    <x v="2265"/>
    <x v="1038"/>
    <x v="163"/>
    <x v="0"/>
    <x v="1"/>
    <x v="0"/>
    <x v="0"/>
    <x v="4"/>
  </r>
  <r>
    <x v="117"/>
    <x v="2"/>
    <x v="2450"/>
    <x v="160"/>
    <x v="2277"/>
    <x v="6"/>
    <x v="0"/>
    <x v="0"/>
    <x v="728"/>
    <x v="2266"/>
    <x v="1039"/>
    <x v="230"/>
    <x v="0"/>
    <x v="12"/>
    <x v="0"/>
    <x v="0"/>
    <x v="0"/>
  </r>
  <r>
    <x v="135"/>
    <x v="2"/>
    <x v="2451"/>
    <x v="160"/>
    <x v="2278"/>
    <x v="6"/>
    <x v="0"/>
    <x v="1356"/>
    <x v="729"/>
    <x v="2267"/>
    <x v="1040"/>
    <x v="259"/>
    <x v="0"/>
    <x v="10"/>
    <x v="0"/>
    <x v="0"/>
    <x v="1"/>
  </r>
  <r>
    <x v="110"/>
    <x v="0"/>
    <x v="2452"/>
    <x v="160"/>
    <x v="2279"/>
    <x v="6"/>
    <x v="0"/>
    <x v="0"/>
    <x v="705"/>
    <x v="2268"/>
    <x v="1008"/>
    <x v="254"/>
    <x v="0"/>
    <x v="10"/>
    <x v="0"/>
    <x v="0"/>
    <x v="0"/>
  </r>
  <r>
    <x v="154"/>
    <x v="2"/>
    <x v="2453"/>
    <x v="160"/>
    <x v="2280"/>
    <x v="362"/>
    <x v="0"/>
    <x v="1357"/>
    <x v="730"/>
    <x v="2269"/>
    <x v="1041"/>
    <x v="168"/>
    <x v="0"/>
    <x v="8"/>
    <x v="0"/>
    <x v="0"/>
    <x v="4"/>
  </r>
  <r>
    <x v="154"/>
    <x v="2"/>
    <x v="2454"/>
    <x v="160"/>
    <x v="12"/>
    <x v="6"/>
    <x v="0"/>
    <x v="31"/>
    <x v="731"/>
    <x v="130"/>
    <x v="81"/>
    <x v="168"/>
    <x v="0"/>
    <x v="12"/>
    <x v="0"/>
    <x v="0"/>
    <x v="0"/>
  </r>
  <r>
    <x v="128"/>
    <x v="6"/>
    <x v="2455"/>
    <x v="160"/>
    <x v="2281"/>
    <x v="6"/>
    <x v="0"/>
    <x v="0"/>
    <x v="695"/>
    <x v="845"/>
    <x v="464"/>
    <x v="210"/>
    <x v="0"/>
    <x v="9"/>
    <x v="0"/>
    <x v="0"/>
    <x v="0"/>
  </r>
  <r>
    <x v="175"/>
    <x v="11"/>
    <x v="2456"/>
    <x v="160"/>
    <x v="2282"/>
    <x v="499"/>
    <x v="313"/>
    <x v="1358"/>
    <x v="696"/>
    <x v="2270"/>
    <x v="995"/>
    <x v="45"/>
    <x v="0"/>
    <x v="11"/>
    <x v="1"/>
    <x v="0"/>
    <x v="0"/>
  </r>
  <r>
    <x v="164"/>
    <x v="15"/>
    <x v="2457"/>
    <x v="256"/>
    <x v="2283"/>
    <x v="480"/>
    <x v="297"/>
    <x v="1359"/>
    <x v="574"/>
    <x v="2271"/>
    <x v="1042"/>
    <x v="163"/>
    <x v="0"/>
    <x v="1"/>
    <x v="0"/>
    <x v="0"/>
    <x v="4"/>
  </r>
  <r>
    <x v="164"/>
    <x v="15"/>
    <x v="2458"/>
    <x v="256"/>
    <x v="2284"/>
    <x v="111"/>
    <x v="48"/>
    <x v="1360"/>
    <x v="574"/>
    <x v="2272"/>
    <x v="1043"/>
    <x v="163"/>
    <x v="0"/>
    <x v="1"/>
    <x v="0"/>
    <x v="0"/>
    <x v="4"/>
  </r>
  <r>
    <x v="24"/>
    <x v="0"/>
    <x v="2459"/>
    <x v="160"/>
    <x v="2285"/>
    <x v="6"/>
    <x v="331"/>
    <x v="1361"/>
    <x v="640"/>
    <x v="2273"/>
    <x v="905"/>
    <x v="205"/>
    <x v="0"/>
    <x v="11"/>
    <x v="0"/>
    <x v="0"/>
    <x v="2"/>
  </r>
  <r>
    <x v="85"/>
    <x v="4"/>
    <x v="2460"/>
    <x v="160"/>
    <x v="2286"/>
    <x v="6"/>
    <x v="0"/>
    <x v="1362"/>
    <x v="698"/>
    <x v="2274"/>
    <x v="999"/>
    <x v="203"/>
    <x v="0"/>
    <x v="10"/>
    <x v="1"/>
    <x v="0"/>
    <x v="3"/>
  </r>
  <r>
    <x v="48"/>
    <x v="6"/>
    <x v="2461"/>
    <x v="160"/>
    <x v="2287"/>
    <x v="513"/>
    <x v="0"/>
    <x v="0"/>
    <x v="732"/>
    <x v="2275"/>
    <x v="1044"/>
    <x v="260"/>
    <x v="0"/>
    <x v="11"/>
    <x v="0"/>
    <x v="0"/>
    <x v="0"/>
  </r>
  <r>
    <x v="48"/>
    <x v="6"/>
    <x v="2462"/>
    <x v="160"/>
    <x v="2288"/>
    <x v="514"/>
    <x v="0"/>
    <x v="0"/>
    <x v="732"/>
    <x v="2276"/>
    <x v="1044"/>
    <x v="260"/>
    <x v="0"/>
    <x v="11"/>
    <x v="0"/>
    <x v="0"/>
    <x v="0"/>
  </r>
  <r>
    <x v="164"/>
    <x v="15"/>
    <x v="2463"/>
    <x v="195"/>
    <x v="2289"/>
    <x v="235"/>
    <x v="120"/>
    <x v="1363"/>
    <x v="574"/>
    <x v="2277"/>
    <x v="1045"/>
    <x v="238"/>
    <x v="0"/>
    <x v="1"/>
    <x v="0"/>
    <x v="0"/>
    <x v="4"/>
  </r>
  <r>
    <x v="127"/>
    <x v="6"/>
    <x v="2464"/>
    <x v="161"/>
    <x v="2290"/>
    <x v="6"/>
    <x v="0"/>
    <x v="1364"/>
    <x v="686"/>
    <x v="2278"/>
    <x v="984"/>
    <x v="248"/>
    <x v="0"/>
    <x v="9"/>
    <x v="0"/>
    <x v="0"/>
    <x v="6"/>
  </r>
  <r>
    <x v="117"/>
    <x v="2"/>
    <x v="2465"/>
    <x v="161"/>
    <x v="2291"/>
    <x v="6"/>
    <x v="0"/>
    <x v="0"/>
    <x v="728"/>
    <x v="2279"/>
    <x v="1039"/>
    <x v="230"/>
    <x v="0"/>
    <x v="12"/>
    <x v="0"/>
    <x v="0"/>
    <x v="0"/>
  </r>
  <r>
    <x v="124"/>
    <x v="6"/>
    <x v="2466"/>
    <x v="161"/>
    <x v="332"/>
    <x v="6"/>
    <x v="0"/>
    <x v="1365"/>
    <x v="733"/>
    <x v="333"/>
    <x v="1046"/>
    <x v="204"/>
    <x v="0"/>
    <x v="9"/>
    <x v="1"/>
    <x v="0"/>
    <x v="0"/>
  </r>
  <r>
    <x v="94"/>
    <x v="0"/>
    <x v="2467"/>
    <x v="161"/>
    <x v="2292"/>
    <x v="6"/>
    <x v="0"/>
    <x v="0"/>
    <x v="644"/>
    <x v="2280"/>
    <x v="912"/>
    <x v="229"/>
    <x v="0"/>
    <x v="11"/>
    <x v="0"/>
    <x v="0"/>
    <x v="0"/>
  </r>
  <r>
    <x v="74"/>
    <x v="9"/>
    <x v="2468"/>
    <x v="161"/>
    <x v="2293"/>
    <x v="6"/>
    <x v="0"/>
    <x v="1366"/>
    <x v="708"/>
    <x v="2281"/>
    <x v="1011"/>
    <x v="89"/>
    <x v="0"/>
    <x v="10"/>
    <x v="0"/>
    <x v="0"/>
    <x v="2"/>
  </r>
  <r>
    <x v="179"/>
    <x v="19"/>
    <x v="2469"/>
    <x v="161"/>
    <x v="2294"/>
    <x v="6"/>
    <x v="0"/>
    <x v="0"/>
    <x v="734"/>
    <x v="2282"/>
    <x v="1047"/>
    <x v="93"/>
    <x v="0"/>
    <x v="12"/>
    <x v="0"/>
    <x v="0"/>
    <x v="0"/>
  </r>
  <r>
    <x v="46"/>
    <x v="4"/>
    <x v="2470"/>
    <x v="161"/>
    <x v="2295"/>
    <x v="6"/>
    <x v="0"/>
    <x v="1367"/>
    <x v="709"/>
    <x v="2283"/>
    <x v="1013"/>
    <x v="231"/>
    <x v="0"/>
    <x v="10"/>
    <x v="1"/>
    <x v="0"/>
    <x v="11"/>
  </r>
  <r>
    <x v="46"/>
    <x v="4"/>
    <x v="2471"/>
    <x v="161"/>
    <x v="2296"/>
    <x v="6"/>
    <x v="0"/>
    <x v="1368"/>
    <x v="709"/>
    <x v="2284"/>
    <x v="1013"/>
    <x v="231"/>
    <x v="0"/>
    <x v="10"/>
    <x v="1"/>
    <x v="0"/>
    <x v="11"/>
  </r>
  <r>
    <x v="46"/>
    <x v="4"/>
    <x v="2472"/>
    <x v="161"/>
    <x v="2297"/>
    <x v="6"/>
    <x v="0"/>
    <x v="1369"/>
    <x v="709"/>
    <x v="2285"/>
    <x v="1013"/>
    <x v="231"/>
    <x v="0"/>
    <x v="10"/>
    <x v="1"/>
    <x v="0"/>
    <x v="11"/>
  </r>
  <r>
    <x v="46"/>
    <x v="4"/>
    <x v="2473"/>
    <x v="161"/>
    <x v="2298"/>
    <x v="6"/>
    <x v="0"/>
    <x v="1370"/>
    <x v="709"/>
    <x v="2286"/>
    <x v="1013"/>
    <x v="231"/>
    <x v="0"/>
    <x v="10"/>
    <x v="1"/>
    <x v="0"/>
    <x v="11"/>
  </r>
  <r>
    <x v="46"/>
    <x v="9"/>
    <x v="2474"/>
    <x v="161"/>
    <x v="1488"/>
    <x v="6"/>
    <x v="0"/>
    <x v="882"/>
    <x v="709"/>
    <x v="1486"/>
    <x v="1013"/>
    <x v="231"/>
    <x v="0"/>
    <x v="10"/>
    <x v="1"/>
    <x v="0"/>
    <x v="11"/>
  </r>
  <r>
    <x v="90"/>
    <x v="2"/>
    <x v="2475"/>
    <x v="161"/>
    <x v="2299"/>
    <x v="111"/>
    <x v="48"/>
    <x v="0"/>
    <x v="699"/>
    <x v="2287"/>
    <x v="1000"/>
    <x v="222"/>
    <x v="0"/>
    <x v="12"/>
    <x v="0"/>
    <x v="0"/>
    <x v="1"/>
  </r>
  <r>
    <x v="90"/>
    <x v="2"/>
    <x v="2476"/>
    <x v="161"/>
    <x v="2300"/>
    <x v="111"/>
    <x v="48"/>
    <x v="0"/>
    <x v="699"/>
    <x v="2288"/>
    <x v="1000"/>
    <x v="222"/>
    <x v="0"/>
    <x v="12"/>
    <x v="0"/>
    <x v="0"/>
    <x v="1"/>
  </r>
  <r>
    <x v="164"/>
    <x v="15"/>
    <x v="2477"/>
    <x v="151"/>
    <x v="2301"/>
    <x v="407"/>
    <x v="223"/>
    <x v="1371"/>
    <x v="574"/>
    <x v="2289"/>
    <x v="1048"/>
    <x v="261"/>
    <x v="0"/>
    <x v="1"/>
    <x v="0"/>
    <x v="0"/>
    <x v="4"/>
  </r>
  <r>
    <x v="164"/>
    <x v="15"/>
    <x v="2478"/>
    <x v="151"/>
    <x v="2302"/>
    <x v="407"/>
    <x v="223"/>
    <x v="1372"/>
    <x v="574"/>
    <x v="2290"/>
    <x v="1049"/>
    <x v="261"/>
    <x v="0"/>
    <x v="1"/>
    <x v="0"/>
    <x v="0"/>
    <x v="4"/>
  </r>
  <r>
    <x v="40"/>
    <x v="0"/>
    <x v="2479"/>
    <x v="162"/>
    <x v="2303"/>
    <x v="111"/>
    <x v="48"/>
    <x v="0"/>
    <x v="570"/>
    <x v="1712"/>
    <x v="798"/>
    <x v="222"/>
    <x v="0"/>
    <x v="12"/>
    <x v="0"/>
    <x v="0"/>
    <x v="0"/>
  </r>
  <r>
    <x v="81"/>
    <x v="2"/>
    <x v="2480"/>
    <x v="162"/>
    <x v="2304"/>
    <x v="6"/>
    <x v="0"/>
    <x v="1373"/>
    <x v="735"/>
    <x v="2291"/>
    <x v="1050"/>
    <x v="183"/>
    <x v="0"/>
    <x v="9"/>
    <x v="0"/>
    <x v="0"/>
    <x v="1"/>
  </r>
  <r>
    <x v="127"/>
    <x v="6"/>
    <x v="2481"/>
    <x v="162"/>
    <x v="475"/>
    <x v="6"/>
    <x v="0"/>
    <x v="1374"/>
    <x v="686"/>
    <x v="476"/>
    <x v="984"/>
    <x v="248"/>
    <x v="0"/>
    <x v="9"/>
    <x v="0"/>
    <x v="0"/>
    <x v="6"/>
  </r>
  <r>
    <x v="34"/>
    <x v="0"/>
    <x v="2482"/>
    <x v="162"/>
    <x v="2305"/>
    <x v="6"/>
    <x v="0"/>
    <x v="0"/>
    <x v="643"/>
    <x v="2292"/>
    <x v="910"/>
    <x v="228"/>
    <x v="0"/>
    <x v="11"/>
    <x v="0"/>
    <x v="0"/>
    <x v="0"/>
  </r>
  <r>
    <x v="60"/>
    <x v="6"/>
    <x v="2483"/>
    <x v="162"/>
    <x v="2306"/>
    <x v="111"/>
    <x v="48"/>
    <x v="0"/>
    <x v="714"/>
    <x v="2293"/>
    <x v="1020"/>
    <x v="230"/>
    <x v="0"/>
    <x v="12"/>
    <x v="16"/>
    <x v="0"/>
    <x v="0"/>
  </r>
  <r>
    <x v="61"/>
    <x v="6"/>
    <x v="2484"/>
    <x v="162"/>
    <x v="2307"/>
    <x v="6"/>
    <x v="0"/>
    <x v="1375"/>
    <x v="715"/>
    <x v="2294"/>
    <x v="1021"/>
    <x v="45"/>
    <x v="0"/>
    <x v="11"/>
    <x v="1"/>
    <x v="0"/>
    <x v="0"/>
  </r>
  <r>
    <x v="29"/>
    <x v="0"/>
    <x v="2485"/>
    <x v="162"/>
    <x v="2308"/>
    <x v="515"/>
    <x v="0"/>
    <x v="0"/>
    <x v="736"/>
    <x v="2295"/>
    <x v="1051"/>
    <x v="102"/>
    <x v="0"/>
    <x v="11"/>
    <x v="1"/>
    <x v="0"/>
    <x v="0"/>
  </r>
  <r>
    <x v="118"/>
    <x v="2"/>
    <x v="2486"/>
    <x v="162"/>
    <x v="2309"/>
    <x v="6"/>
    <x v="0"/>
    <x v="0"/>
    <x v="737"/>
    <x v="2296"/>
    <x v="1052"/>
    <x v="262"/>
    <x v="0"/>
    <x v="11"/>
    <x v="0"/>
    <x v="0"/>
    <x v="0"/>
  </r>
  <r>
    <x v="15"/>
    <x v="0"/>
    <x v="2487"/>
    <x v="162"/>
    <x v="2310"/>
    <x v="6"/>
    <x v="0"/>
    <x v="1376"/>
    <x v="694"/>
    <x v="2297"/>
    <x v="994"/>
    <x v="251"/>
    <x v="0"/>
    <x v="11"/>
    <x v="0"/>
    <x v="0"/>
    <x v="0"/>
  </r>
  <r>
    <x v="63"/>
    <x v="6"/>
    <x v="2488"/>
    <x v="162"/>
    <x v="2311"/>
    <x v="6"/>
    <x v="0"/>
    <x v="0"/>
    <x v="718"/>
    <x v="2298"/>
    <x v="1024"/>
    <x v="108"/>
    <x v="0"/>
    <x v="11"/>
    <x v="0"/>
    <x v="0"/>
    <x v="0"/>
  </r>
  <r>
    <x v="37"/>
    <x v="0"/>
    <x v="2489"/>
    <x v="162"/>
    <x v="2312"/>
    <x v="516"/>
    <x v="0"/>
    <x v="0"/>
    <x v="738"/>
    <x v="2299"/>
    <x v="1053"/>
    <x v="256"/>
    <x v="0"/>
    <x v="10"/>
    <x v="0"/>
    <x v="0"/>
    <x v="0"/>
  </r>
  <r>
    <x v="164"/>
    <x v="15"/>
    <x v="2490"/>
    <x v="153"/>
    <x v="2313"/>
    <x v="517"/>
    <x v="120"/>
    <x v="1377"/>
    <x v="574"/>
    <x v="2300"/>
    <x v="1054"/>
    <x v="186"/>
    <x v="0"/>
    <x v="1"/>
    <x v="0"/>
    <x v="0"/>
    <x v="4"/>
  </r>
  <r>
    <x v="83"/>
    <x v="2"/>
    <x v="2491"/>
    <x v="162"/>
    <x v="2314"/>
    <x v="6"/>
    <x v="0"/>
    <x v="1378"/>
    <x v="739"/>
    <x v="2301"/>
    <x v="1055"/>
    <x v="203"/>
    <x v="0"/>
    <x v="10"/>
    <x v="0"/>
    <x v="0"/>
    <x v="4"/>
  </r>
  <r>
    <x v="108"/>
    <x v="6"/>
    <x v="2492"/>
    <x v="162"/>
    <x v="2315"/>
    <x v="6"/>
    <x v="0"/>
    <x v="1379"/>
    <x v="668"/>
    <x v="2302"/>
    <x v="954"/>
    <x v="198"/>
    <x v="0"/>
    <x v="10"/>
    <x v="0"/>
    <x v="0"/>
    <x v="13"/>
  </r>
  <r>
    <x v="108"/>
    <x v="6"/>
    <x v="2493"/>
    <x v="162"/>
    <x v="2316"/>
    <x v="6"/>
    <x v="0"/>
    <x v="1380"/>
    <x v="720"/>
    <x v="2303"/>
    <x v="1027"/>
    <x v="43"/>
    <x v="0"/>
    <x v="10"/>
    <x v="0"/>
    <x v="0"/>
    <x v="13"/>
  </r>
  <r>
    <x v="144"/>
    <x v="0"/>
    <x v="2494"/>
    <x v="162"/>
    <x v="2317"/>
    <x v="6"/>
    <x v="0"/>
    <x v="0"/>
    <x v="596"/>
    <x v="2304"/>
    <x v="842"/>
    <x v="228"/>
    <x v="0"/>
    <x v="11"/>
    <x v="0"/>
    <x v="0"/>
    <x v="0"/>
  </r>
  <r>
    <x v="122"/>
    <x v="6"/>
    <x v="2495"/>
    <x v="162"/>
    <x v="2232"/>
    <x v="6"/>
    <x v="0"/>
    <x v="0"/>
    <x v="610"/>
    <x v="2220"/>
    <x v="856"/>
    <x v="90"/>
    <x v="0"/>
    <x v="10"/>
    <x v="0"/>
    <x v="0"/>
    <x v="0"/>
  </r>
  <r>
    <x v="58"/>
    <x v="7"/>
    <x v="2496"/>
    <x v="271"/>
    <x v="2318"/>
    <x v="203"/>
    <x v="99"/>
    <x v="1381"/>
    <x v="669"/>
    <x v="2305"/>
    <x v="955"/>
    <x v="198"/>
    <x v="0"/>
    <x v="9"/>
    <x v="0"/>
    <x v="0"/>
    <x v="2"/>
  </r>
  <r>
    <x v="69"/>
    <x v="6"/>
    <x v="2497"/>
    <x v="271"/>
    <x v="2319"/>
    <x v="6"/>
    <x v="0"/>
    <x v="1382"/>
    <x v="740"/>
    <x v="2306"/>
    <x v="1056"/>
    <x v="259"/>
    <x v="0"/>
    <x v="9"/>
    <x v="0"/>
    <x v="0"/>
    <x v="7"/>
  </r>
  <r>
    <x v="69"/>
    <x v="6"/>
    <x v="2498"/>
    <x v="271"/>
    <x v="2320"/>
    <x v="6"/>
    <x v="0"/>
    <x v="1383"/>
    <x v="740"/>
    <x v="2307"/>
    <x v="1056"/>
    <x v="259"/>
    <x v="0"/>
    <x v="9"/>
    <x v="0"/>
    <x v="0"/>
    <x v="7"/>
  </r>
  <r>
    <x v="69"/>
    <x v="6"/>
    <x v="2499"/>
    <x v="271"/>
    <x v="1331"/>
    <x v="6"/>
    <x v="0"/>
    <x v="786"/>
    <x v="740"/>
    <x v="1329"/>
    <x v="1056"/>
    <x v="259"/>
    <x v="0"/>
    <x v="9"/>
    <x v="0"/>
    <x v="0"/>
    <x v="7"/>
  </r>
  <r>
    <x v="127"/>
    <x v="6"/>
    <x v="2500"/>
    <x v="271"/>
    <x v="1716"/>
    <x v="6"/>
    <x v="0"/>
    <x v="1384"/>
    <x v="686"/>
    <x v="2308"/>
    <x v="984"/>
    <x v="248"/>
    <x v="0"/>
    <x v="9"/>
    <x v="0"/>
    <x v="0"/>
    <x v="6"/>
  </r>
  <r>
    <x v="95"/>
    <x v="4"/>
    <x v="2501"/>
    <x v="271"/>
    <x v="2321"/>
    <x v="6"/>
    <x v="0"/>
    <x v="1385"/>
    <x v="721"/>
    <x v="2309"/>
    <x v="1028"/>
    <x v="183"/>
    <x v="0"/>
    <x v="9"/>
    <x v="1"/>
    <x v="0"/>
    <x v="11"/>
  </r>
  <r>
    <x v="136"/>
    <x v="2"/>
    <x v="2502"/>
    <x v="271"/>
    <x v="2322"/>
    <x v="6"/>
    <x v="0"/>
    <x v="0"/>
    <x v="725"/>
    <x v="2310"/>
    <x v="1035"/>
    <x v="184"/>
    <x v="0"/>
    <x v="10"/>
    <x v="0"/>
    <x v="0"/>
    <x v="0"/>
  </r>
  <r>
    <x v="46"/>
    <x v="7"/>
    <x v="2503"/>
    <x v="271"/>
    <x v="2323"/>
    <x v="6"/>
    <x v="0"/>
    <x v="1386"/>
    <x v="709"/>
    <x v="2311"/>
    <x v="1013"/>
    <x v="231"/>
    <x v="0"/>
    <x v="10"/>
    <x v="1"/>
    <x v="0"/>
    <x v="11"/>
  </r>
  <r>
    <x v="69"/>
    <x v="6"/>
    <x v="2504"/>
    <x v="163"/>
    <x v="2324"/>
    <x v="6"/>
    <x v="0"/>
    <x v="1387"/>
    <x v="740"/>
    <x v="2312"/>
    <x v="1056"/>
    <x v="259"/>
    <x v="0"/>
    <x v="9"/>
    <x v="0"/>
    <x v="0"/>
    <x v="7"/>
  </r>
  <r>
    <x v="164"/>
    <x v="15"/>
    <x v="2505"/>
    <x v="196"/>
    <x v="2325"/>
    <x v="325"/>
    <x v="332"/>
    <x v="1388"/>
    <x v="574"/>
    <x v="2313"/>
    <x v="1057"/>
    <x v="263"/>
    <x v="0"/>
    <x v="1"/>
    <x v="0"/>
    <x v="0"/>
    <x v="4"/>
  </r>
  <r>
    <x v="127"/>
    <x v="6"/>
    <x v="2506"/>
    <x v="272"/>
    <x v="2326"/>
    <x v="6"/>
    <x v="0"/>
    <x v="1389"/>
    <x v="686"/>
    <x v="2314"/>
    <x v="984"/>
    <x v="248"/>
    <x v="0"/>
    <x v="9"/>
    <x v="0"/>
    <x v="0"/>
    <x v="6"/>
  </r>
  <r>
    <x v="69"/>
    <x v="6"/>
    <x v="2507"/>
    <x v="273"/>
    <x v="2327"/>
    <x v="6"/>
    <x v="0"/>
    <x v="1390"/>
    <x v="740"/>
    <x v="2315"/>
    <x v="1056"/>
    <x v="259"/>
    <x v="0"/>
    <x v="9"/>
    <x v="0"/>
    <x v="0"/>
    <x v="7"/>
  </r>
  <r>
    <x v="127"/>
    <x v="6"/>
    <x v="2508"/>
    <x v="273"/>
    <x v="2328"/>
    <x v="6"/>
    <x v="0"/>
    <x v="1391"/>
    <x v="741"/>
    <x v="2316"/>
    <x v="1058"/>
    <x v="213"/>
    <x v="0"/>
    <x v="10"/>
    <x v="0"/>
    <x v="0"/>
    <x v="6"/>
  </r>
  <r>
    <x v="163"/>
    <x v="0"/>
    <x v="2509"/>
    <x v="273"/>
    <x v="1569"/>
    <x v="6"/>
    <x v="0"/>
    <x v="992"/>
    <x v="570"/>
    <x v="1712"/>
    <x v="798"/>
    <x v="222"/>
    <x v="0"/>
    <x v="12"/>
    <x v="0"/>
    <x v="0"/>
    <x v="6"/>
  </r>
  <r>
    <x v="7"/>
    <x v="2"/>
    <x v="2510"/>
    <x v="273"/>
    <x v="2027"/>
    <x v="6"/>
    <x v="0"/>
    <x v="0"/>
    <x v="688"/>
    <x v="2020"/>
    <x v="986"/>
    <x v="89"/>
    <x v="0"/>
    <x v="10"/>
    <x v="0"/>
    <x v="0"/>
    <x v="0"/>
  </r>
  <r>
    <x v="7"/>
    <x v="2"/>
    <x v="2511"/>
    <x v="273"/>
    <x v="2329"/>
    <x v="6"/>
    <x v="0"/>
    <x v="0"/>
    <x v="688"/>
    <x v="2317"/>
    <x v="986"/>
    <x v="89"/>
    <x v="0"/>
    <x v="10"/>
    <x v="0"/>
    <x v="0"/>
    <x v="0"/>
  </r>
  <r>
    <x v="7"/>
    <x v="2"/>
    <x v="2512"/>
    <x v="273"/>
    <x v="1247"/>
    <x v="6"/>
    <x v="0"/>
    <x v="0"/>
    <x v="688"/>
    <x v="1245"/>
    <x v="986"/>
    <x v="89"/>
    <x v="0"/>
    <x v="10"/>
    <x v="0"/>
    <x v="0"/>
    <x v="0"/>
  </r>
  <r>
    <x v="7"/>
    <x v="2"/>
    <x v="2513"/>
    <x v="273"/>
    <x v="2330"/>
    <x v="518"/>
    <x v="0"/>
    <x v="0"/>
    <x v="688"/>
    <x v="2318"/>
    <x v="986"/>
    <x v="89"/>
    <x v="0"/>
    <x v="10"/>
    <x v="0"/>
    <x v="0"/>
    <x v="0"/>
  </r>
  <r>
    <x v="7"/>
    <x v="2"/>
    <x v="2514"/>
    <x v="273"/>
    <x v="2331"/>
    <x v="519"/>
    <x v="0"/>
    <x v="0"/>
    <x v="688"/>
    <x v="2319"/>
    <x v="986"/>
    <x v="89"/>
    <x v="0"/>
    <x v="10"/>
    <x v="0"/>
    <x v="0"/>
    <x v="0"/>
  </r>
  <r>
    <x v="6"/>
    <x v="0"/>
    <x v="2515"/>
    <x v="273"/>
    <x v="2332"/>
    <x v="520"/>
    <x v="333"/>
    <x v="0"/>
    <x v="616"/>
    <x v="2320"/>
    <x v="867"/>
    <x v="184"/>
    <x v="0"/>
    <x v="10"/>
    <x v="0"/>
    <x v="0"/>
    <x v="0"/>
  </r>
  <r>
    <x v="126"/>
    <x v="6"/>
    <x v="2516"/>
    <x v="273"/>
    <x v="2333"/>
    <x v="6"/>
    <x v="0"/>
    <x v="0"/>
    <x v="655"/>
    <x v="2321"/>
    <x v="932"/>
    <x v="202"/>
    <x v="0"/>
    <x v="10"/>
    <x v="0"/>
    <x v="0"/>
    <x v="0"/>
  </r>
  <r>
    <x v="5"/>
    <x v="0"/>
    <x v="2517"/>
    <x v="273"/>
    <x v="2334"/>
    <x v="6"/>
    <x v="0"/>
    <x v="0"/>
    <x v="742"/>
    <x v="2322"/>
    <x v="1059"/>
    <x v="264"/>
    <x v="0"/>
    <x v="9"/>
    <x v="0"/>
    <x v="0"/>
    <x v="0"/>
  </r>
  <r>
    <x v="85"/>
    <x v="4"/>
    <x v="2518"/>
    <x v="273"/>
    <x v="2335"/>
    <x v="6"/>
    <x v="0"/>
    <x v="1392"/>
    <x v="698"/>
    <x v="2323"/>
    <x v="999"/>
    <x v="203"/>
    <x v="0"/>
    <x v="10"/>
    <x v="1"/>
    <x v="0"/>
    <x v="3"/>
  </r>
  <r>
    <x v="125"/>
    <x v="7"/>
    <x v="2519"/>
    <x v="273"/>
    <x v="2336"/>
    <x v="6"/>
    <x v="0"/>
    <x v="0"/>
    <x v="726"/>
    <x v="2324"/>
    <x v="1036"/>
    <x v="221"/>
    <x v="0"/>
    <x v="9"/>
    <x v="0"/>
    <x v="0"/>
    <x v="0"/>
  </r>
  <r>
    <x v="69"/>
    <x v="6"/>
    <x v="2520"/>
    <x v="274"/>
    <x v="2337"/>
    <x v="6"/>
    <x v="0"/>
    <x v="1393"/>
    <x v="740"/>
    <x v="2325"/>
    <x v="1056"/>
    <x v="259"/>
    <x v="0"/>
    <x v="9"/>
    <x v="0"/>
    <x v="0"/>
    <x v="7"/>
  </r>
  <r>
    <x v="69"/>
    <x v="6"/>
    <x v="2521"/>
    <x v="274"/>
    <x v="2338"/>
    <x v="6"/>
    <x v="0"/>
    <x v="1394"/>
    <x v="740"/>
    <x v="2326"/>
    <x v="1056"/>
    <x v="259"/>
    <x v="0"/>
    <x v="9"/>
    <x v="0"/>
    <x v="0"/>
    <x v="7"/>
  </r>
  <r>
    <x v="100"/>
    <x v="6"/>
    <x v="2522"/>
    <x v="274"/>
    <x v="2339"/>
    <x v="6"/>
    <x v="0"/>
    <x v="0"/>
    <x v="692"/>
    <x v="2327"/>
    <x v="992"/>
    <x v="43"/>
    <x v="0"/>
    <x v="11"/>
    <x v="0"/>
    <x v="0"/>
    <x v="0"/>
  </r>
  <r>
    <x v="3"/>
    <x v="0"/>
    <x v="2523"/>
    <x v="274"/>
    <x v="2340"/>
    <x v="521"/>
    <x v="0"/>
    <x v="0"/>
    <x v="743"/>
    <x v="2328"/>
    <x v="1060"/>
    <x v="265"/>
    <x v="0"/>
    <x v="10"/>
    <x v="0"/>
    <x v="0"/>
    <x v="0"/>
  </r>
  <r>
    <x v="38"/>
    <x v="5"/>
    <x v="2524"/>
    <x v="274"/>
    <x v="2341"/>
    <x v="522"/>
    <x v="334"/>
    <x v="0"/>
    <x v="744"/>
    <x v="2329"/>
    <x v="1061"/>
    <x v="266"/>
    <x v="0"/>
    <x v="12"/>
    <x v="0"/>
    <x v="0"/>
    <x v="0"/>
  </r>
  <r>
    <x v="175"/>
    <x v="11"/>
    <x v="2525"/>
    <x v="274"/>
    <x v="2282"/>
    <x v="499"/>
    <x v="313"/>
    <x v="1358"/>
    <x v="696"/>
    <x v="2270"/>
    <x v="995"/>
    <x v="45"/>
    <x v="0"/>
    <x v="11"/>
    <x v="1"/>
    <x v="0"/>
    <x v="0"/>
  </r>
  <r>
    <x v="164"/>
    <x v="15"/>
    <x v="2526"/>
    <x v="237"/>
    <x v="2342"/>
    <x v="490"/>
    <x v="306"/>
    <x v="1395"/>
    <x v="574"/>
    <x v="2330"/>
    <x v="1062"/>
    <x v="190"/>
    <x v="0"/>
    <x v="1"/>
    <x v="0"/>
    <x v="0"/>
    <x v="4"/>
  </r>
  <r>
    <x v="39"/>
    <x v="0"/>
    <x v="2527"/>
    <x v="274"/>
    <x v="2343"/>
    <x v="6"/>
    <x v="0"/>
    <x v="1396"/>
    <x v="697"/>
    <x v="2331"/>
    <x v="998"/>
    <x v="45"/>
    <x v="0"/>
    <x v="11"/>
    <x v="1"/>
    <x v="0"/>
    <x v="0"/>
  </r>
  <r>
    <x v="146"/>
    <x v="12"/>
    <x v="2528"/>
    <x v="275"/>
    <x v="2344"/>
    <x v="523"/>
    <x v="335"/>
    <x v="0"/>
    <x v="745"/>
    <x v="2332"/>
    <x v="1063"/>
    <x v="185"/>
    <x v="0"/>
    <x v="13"/>
    <x v="0"/>
    <x v="0"/>
    <x v="0"/>
  </r>
  <r>
    <x v="132"/>
    <x v="0"/>
    <x v="2529"/>
    <x v="275"/>
    <x v="1758"/>
    <x v="6"/>
    <x v="0"/>
    <x v="0"/>
    <x v="746"/>
    <x v="1754"/>
    <x v="809"/>
    <x v="221"/>
    <x v="0"/>
    <x v="9"/>
    <x v="0"/>
    <x v="0"/>
    <x v="0"/>
  </r>
  <r>
    <x v="25"/>
    <x v="0"/>
    <x v="2530"/>
    <x v="275"/>
    <x v="791"/>
    <x v="6"/>
    <x v="0"/>
    <x v="0"/>
    <x v="702"/>
    <x v="790"/>
    <x v="1003"/>
    <x v="78"/>
    <x v="0"/>
    <x v="10"/>
    <x v="0"/>
    <x v="0"/>
    <x v="0"/>
  </r>
  <r>
    <x v="25"/>
    <x v="0"/>
    <x v="2531"/>
    <x v="275"/>
    <x v="2345"/>
    <x v="6"/>
    <x v="0"/>
    <x v="0"/>
    <x v="702"/>
    <x v="2333"/>
    <x v="1003"/>
    <x v="78"/>
    <x v="0"/>
    <x v="10"/>
    <x v="0"/>
    <x v="0"/>
    <x v="0"/>
  </r>
  <r>
    <x v="69"/>
    <x v="6"/>
    <x v="2532"/>
    <x v="275"/>
    <x v="2346"/>
    <x v="6"/>
    <x v="0"/>
    <x v="1397"/>
    <x v="740"/>
    <x v="2334"/>
    <x v="1056"/>
    <x v="259"/>
    <x v="0"/>
    <x v="9"/>
    <x v="0"/>
    <x v="0"/>
    <x v="7"/>
  </r>
  <r>
    <x v="156"/>
    <x v="2"/>
    <x v="2533"/>
    <x v="275"/>
    <x v="2347"/>
    <x v="6"/>
    <x v="0"/>
    <x v="0"/>
    <x v="703"/>
    <x v="2335"/>
    <x v="1004"/>
    <x v="252"/>
    <x v="0"/>
    <x v="9"/>
    <x v="0"/>
    <x v="0"/>
    <x v="0"/>
  </r>
  <r>
    <x v="1"/>
    <x v="0"/>
    <x v="2534"/>
    <x v="275"/>
    <x v="2348"/>
    <x v="524"/>
    <x v="0"/>
    <x v="0"/>
    <x v="620"/>
    <x v="2336"/>
    <x v="873"/>
    <x v="111"/>
    <x v="0"/>
    <x v="11"/>
    <x v="0"/>
    <x v="0"/>
    <x v="0"/>
  </r>
  <r>
    <x v="1"/>
    <x v="0"/>
    <x v="2535"/>
    <x v="275"/>
    <x v="2349"/>
    <x v="525"/>
    <x v="0"/>
    <x v="0"/>
    <x v="620"/>
    <x v="2337"/>
    <x v="873"/>
    <x v="111"/>
    <x v="0"/>
    <x v="11"/>
    <x v="0"/>
    <x v="0"/>
    <x v="0"/>
  </r>
  <r>
    <x v="10"/>
    <x v="0"/>
    <x v="2536"/>
    <x v="275"/>
    <x v="2350"/>
    <x v="6"/>
    <x v="0"/>
    <x v="1398"/>
    <x v="693"/>
    <x v="2338"/>
    <x v="993"/>
    <x v="250"/>
    <x v="0"/>
    <x v="11"/>
    <x v="1"/>
    <x v="0"/>
    <x v="0"/>
  </r>
  <r>
    <x v="127"/>
    <x v="6"/>
    <x v="2537"/>
    <x v="275"/>
    <x v="2326"/>
    <x v="6"/>
    <x v="0"/>
    <x v="1389"/>
    <x v="741"/>
    <x v="2314"/>
    <x v="1058"/>
    <x v="213"/>
    <x v="0"/>
    <x v="10"/>
    <x v="0"/>
    <x v="0"/>
    <x v="6"/>
  </r>
  <r>
    <x v="127"/>
    <x v="6"/>
    <x v="2538"/>
    <x v="275"/>
    <x v="2351"/>
    <x v="6"/>
    <x v="0"/>
    <x v="1399"/>
    <x v="741"/>
    <x v="2339"/>
    <x v="1058"/>
    <x v="213"/>
    <x v="0"/>
    <x v="10"/>
    <x v="0"/>
    <x v="0"/>
    <x v="6"/>
  </r>
  <r>
    <x v="35"/>
    <x v="0"/>
    <x v="2539"/>
    <x v="275"/>
    <x v="2352"/>
    <x v="526"/>
    <x v="0"/>
    <x v="0"/>
    <x v="747"/>
    <x v="2340"/>
    <x v="1064"/>
    <x v="244"/>
    <x v="0"/>
    <x v="11"/>
    <x v="0"/>
    <x v="0"/>
    <x v="0"/>
  </r>
  <r>
    <x v="176"/>
    <x v="5"/>
    <x v="2540"/>
    <x v="275"/>
    <x v="2353"/>
    <x v="527"/>
    <x v="336"/>
    <x v="1400"/>
    <x v="704"/>
    <x v="2341"/>
    <x v="1007"/>
    <x v="200"/>
    <x v="0"/>
    <x v="13"/>
    <x v="0"/>
    <x v="0"/>
    <x v="5"/>
  </r>
  <r>
    <x v="56"/>
    <x v="3"/>
    <x v="2541"/>
    <x v="275"/>
    <x v="2354"/>
    <x v="528"/>
    <x v="337"/>
    <x v="1401"/>
    <x v="430"/>
    <x v="2342"/>
    <x v="595"/>
    <x v="184"/>
    <x v="0"/>
    <x v="11"/>
    <x v="1"/>
    <x v="0"/>
    <x v="0"/>
  </r>
  <r>
    <x v="110"/>
    <x v="0"/>
    <x v="2542"/>
    <x v="275"/>
    <x v="2355"/>
    <x v="6"/>
    <x v="0"/>
    <x v="0"/>
    <x v="705"/>
    <x v="2343"/>
    <x v="1008"/>
    <x v="254"/>
    <x v="0"/>
    <x v="10"/>
    <x v="0"/>
    <x v="0"/>
    <x v="0"/>
  </r>
  <r>
    <x v="124"/>
    <x v="6"/>
    <x v="2543"/>
    <x v="275"/>
    <x v="2356"/>
    <x v="6"/>
    <x v="0"/>
    <x v="1402"/>
    <x v="733"/>
    <x v="2344"/>
    <x v="1046"/>
    <x v="204"/>
    <x v="0"/>
    <x v="9"/>
    <x v="1"/>
    <x v="0"/>
    <x v="0"/>
  </r>
  <r>
    <x v="180"/>
    <x v="5"/>
    <x v="2544"/>
    <x v="275"/>
    <x v="2357"/>
    <x v="529"/>
    <x v="338"/>
    <x v="0"/>
    <x v="748"/>
    <x v="2345"/>
    <x v="1065"/>
    <x v="267"/>
    <x v="0"/>
    <x v="12"/>
    <x v="0"/>
    <x v="0"/>
    <x v="0"/>
  </r>
  <r>
    <x v="129"/>
    <x v="12"/>
    <x v="2545"/>
    <x v="275"/>
    <x v="2358"/>
    <x v="530"/>
    <x v="339"/>
    <x v="0"/>
    <x v="749"/>
    <x v="2346"/>
    <x v="1066"/>
    <x v="185"/>
    <x v="0"/>
    <x v="12"/>
    <x v="0"/>
    <x v="0"/>
    <x v="0"/>
  </r>
  <r>
    <x v="74"/>
    <x v="9"/>
    <x v="2546"/>
    <x v="275"/>
    <x v="2359"/>
    <x v="6"/>
    <x v="0"/>
    <x v="1403"/>
    <x v="708"/>
    <x v="2347"/>
    <x v="1011"/>
    <x v="89"/>
    <x v="0"/>
    <x v="10"/>
    <x v="0"/>
    <x v="0"/>
    <x v="2"/>
  </r>
  <r>
    <x v="11"/>
    <x v="0"/>
    <x v="2547"/>
    <x v="275"/>
    <x v="2360"/>
    <x v="6"/>
    <x v="0"/>
    <x v="0"/>
    <x v="599"/>
    <x v="2348"/>
    <x v="845"/>
    <x v="229"/>
    <x v="0"/>
    <x v="10"/>
    <x v="0"/>
    <x v="0"/>
    <x v="0"/>
  </r>
  <r>
    <x v="46"/>
    <x v="4"/>
    <x v="2548"/>
    <x v="275"/>
    <x v="2361"/>
    <x v="6"/>
    <x v="0"/>
    <x v="1404"/>
    <x v="709"/>
    <x v="2349"/>
    <x v="1013"/>
    <x v="231"/>
    <x v="0"/>
    <x v="10"/>
    <x v="1"/>
    <x v="0"/>
    <x v="11"/>
  </r>
  <r>
    <x v="46"/>
    <x v="4"/>
    <x v="2549"/>
    <x v="275"/>
    <x v="2362"/>
    <x v="6"/>
    <x v="0"/>
    <x v="1405"/>
    <x v="709"/>
    <x v="2350"/>
    <x v="1013"/>
    <x v="231"/>
    <x v="0"/>
    <x v="10"/>
    <x v="1"/>
    <x v="0"/>
    <x v="11"/>
  </r>
  <r>
    <x v="46"/>
    <x v="9"/>
    <x v="2550"/>
    <x v="275"/>
    <x v="1488"/>
    <x v="6"/>
    <x v="0"/>
    <x v="882"/>
    <x v="709"/>
    <x v="1486"/>
    <x v="1013"/>
    <x v="231"/>
    <x v="0"/>
    <x v="10"/>
    <x v="1"/>
    <x v="0"/>
    <x v="11"/>
  </r>
  <r>
    <x v="67"/>
    <x v="8"/>
    <x v="2551"/>
    <x v="275"/>
    <x v="2363"/>
    <x v="6"/>
    <x v="0"/>
    <x v="1406"/>
    <x v="750"/>
    <x v="2351"/>
    <x v="1067"/>
    <x v="185"/>
    <x v="0"/>
    <x v="10"/>
    <x v="1"/>
    <x v="0"/>
    <x v="10"/>
  </r>
  <r>
    <x v="164"/>
    <x v="15"/>
    <x v="2552"/>
    <x v="154"/>
    <x v="2364"/>
    <x v="531"/>
    <x v="340"/>
    <x v="1407"/>
    <x v="574"/>
    <x v="2352"/>
    <x v="1068"/>
    <x v="268"/>
    <x v="0"/>
    <x v="1"/>
    <x v="0"/>
    <x v="0"/>
    <x v="4"/>
  </r>
  <r>
    <x v="92"/>
    <x v="7"/>
    <x v="2553"/>
    <x v="37"/>
    <x v="2365"/>
    <x v="6"/>
    <x v="0"/>
    <x v="1408"/>
    <x v="751"/>
    <x v="2353"/>
    <x v="1069"/>
    <x v="106"/>
    <x v="0"/>
    <x v="11"/>
    <x v="0"/>
    <x v="0"/>
    <x v="0"/>
  </r>
  <r>
    <x v="164"/>
    <x v="15"/>
    <x v="2554"/>
    <x v="154"/>
    <x v="2366"/>
    <x v="532"/>
    <x v="341"/>
    <x v="1409"/>
    <x v="574"/>
    <x v="2354"/>
    <x v="1070"/>
    <x v="268"/>
    <x v="0"/>
    <x v="1"/>
    <x v="0"/>
    <x v="0"/>
    <x v="4"/>
  </r>
  <r>
    <x v="164"/>
    <x v="15"/>
    <x v="2555"/>
    <x v="199"/>
    <x v="2367"/>
    <x v="533"/>
    <x v="342"/>
    <x v="1410"/>
    <x v="574"/>
    <x v="2355"/>
    <x v="1071"/>
    <x v="206"/>
    <x v="0"/>
    <x v="1"/>
    <x v="0"/>
    <x v="0"/>
    <x v="4"/>
  </r>
  <r>
    <x v="69"/>
    <x v="6"/>
    <x v="2556"/>
    <x v="37"/>
    <x v="1354"/>
    <x v="6"/>
    <x v="0"/>
    <x v="797"/>
    <x v="740"/>
    <x v="1352"/>
    <x v="1056"/>
    <x v="259"/>
    <x v="0"/>
    <x v="9"/>
    <x v="0"/>
    <x v="0"/>
    <x v="7"/>
  </r>
  <r>
    <x v="166"/>
    <x v="2"/>
    <x v="2557"/>
    <x v="37"/>
    <x v="2368"/>
    <x v="6"/>
    <x v="0"/>
    <x v="0"/>
    <x v="713"/>
    <x v="2356"/>
    <x v="1019"/>
    <x v="43"/>
    <x v="0"/>
    <x v="10"/>
    <x v="0"/>
    <x v="0"/>
    <x v="0"/>
  </r>
  <r>
    <x v="60"/>
    <x v="6"/>
    <x v="2558"/>
    <x v="37"/>
    <x v="2369"/>
    <x v="111"/>
    <x v="48"/>
    <x v="0"/>
    <x v="714"/>
    <x v="2357"/>
    <x v="1020"/>
    <x v="230"/>
    <x v="0"/>
    <x v="12"/>
    <x v="16"/>
    <x v="0"/>
    <x v="0"/>
  </r>
  <r>
    <x v="61"/>
    <x v="6"/>
    <x v="2559"/>
    <x v="37"/>
    <x v="2370"/>
    <x v="6"/>
    <x v="0"/>
    <x v="1411"/>
    <x v="715"/>
    <x v="2358"/>
    <x v="1021"/>
    <x v="45"/>
    <x v="0"/>
    <x v="11"/>
    <x v="1"/>
    <x v="0"/>
    <x v="0"/>
  </r>
  <r>
    <x v="63"/>
    <x v="6"/>
    <x v="2560"/>
    <x v="37"/>
    <x v="2371"/>
    <x v="6"/>
    <x v="0"/>
    <x v="0"/>
    <x v="718"/>
    <x v="2359"/>
    <x v="1024"/>
    <x v="108"/>
    <x v="0"/>
    <x v="11"/>
    <x v="0"/>
    <x v="0"/>
    <x v="0"/>
  </r>
  <r>
    <x v="44"/>
    <x v="2"/>
    <x v="2561"/>
    <x v="37"/>
    <x v="2372"/>
    <x v="6"/>
    <x v="0"/>
    <x v="1412"/>
    <x v="667"/>
    <x v="2360"/>
    <x v="951"/>
    <x v="234"/>
    <x v="0"/>
    <x v="10"/>
    <x v="0"/>
    <x v="0"/>
    <x v="4"/>
  </r>
  <r>
    <x v="164"/>
    <x v="15"/>
    <x v="2562"/>
    <x v="263"/>
    <x v="2373"/>
    <x v="534"/>
    <x v="343"/>
    <x v="1413"/>
    <x v="574"/>
    <x v="2361"/>
    <x v="1072"/>
    <x v="192"/>
    <x v="0"/>
    <x v="1"/>
    <x v="0"/>
    <x v="0"/>
    <x v="4"/>
  </r>
  <r>
    <x v="39"/>
    <x v="2"/>
    <x v="2563"/>
    <x v="37"/>
    <x v="2374"/>
    <x v="6"/>
    <x v="0"/>
    <x v="0"/>
    <x v="511"/>
    <x v="2362"/>
    <x v="718"/>
    <x v="209"/>
    <x v="0"/>
    <x v="10"/>
    <x v="0"/>
    <x v="0"/>
    <x v="0"/>
  </r>
  <r>
    <x v="108"/>
    <x v="6"/>
    <x v="2564"/>
    <x v="37"/>
    <x v="2375"/>
    <x v="6"/>
    <x v="0"/>
    <x v="1414"/>
    <x v="668"/>
    <x v="2363"/>
    <x v="954"/>
    <x v="198"/>
    <x v="0"/>
    <x v="10"/>
    <x v="0"/>
    <x v="0"/>
    <x v="13"/>
  </r>
  <r>
    <x v="108"/>
    <x v="6"/>
    <x v="2565"/>
    <x v="37"/>
    <x v="2376"/>
    <x v="6"/>
    <x v="0"/>
    <x v="1415"/>
    <x v="720"/>
    <x v="2364"/>
    <x v="1027"/>
    <x v="43"/>
    <x v="0"/>
    <x v="10"/>
    <x v="0"/>
    <x v="0"/>
    <x v="13"/>
  </r>
  <r>
    <x v="46"/>
    <x v="4"/>
    <x v="2566"/>
    <x v="37"/>
    <x v="2377"/>
    <x v="6"/>
    <x v="0"/>
    <x v="1416"/>
    <x v="709"/>
    <x v="2365"/>
    <x v="1013"/>
    <x v="231"/>
    <x v="0"/>
    <x v="10"/>
    <x v="1"/>
    <x v="0"/>
    <x v="11"/>
  </r>
  <r>
    <x v="46"/>
    <x v="7"/>
    <x v="2567"/>
    <x v="37"/>
    <x v="2378"/>
    <x v="6"/>
    <x v="0"/>
    <x v="1417"/>
    <x v="709"/>
    <x v="2366"/>
    <x v="1013"/>
    <x v="231"/>
    <x v="0"/>
    <x v="10"/>
    <x v="1"/>
    <x v="0"/>
    <x v="11"/>
  </r>
  <r>
    <x v="46"/>
    <x v="9"/>
    <x v="2568"/>
    <x v="37"/>
    <x v="2379"/>
    <x v="6"/>
    <x v="0"/>
    <x v="1418"/>
    <x v="709"/>
    <x v="2367"/>
    <x v="1013"/>
    <x v="231"/>
    <x v="0"/>
    <x v="10"/>
    <x v="1"/>
    <x v="0"/>
    <x v="11"/>
  </r>
  <r>
    <x v="122"/>
    <x v="6"/>
    <x v="2569"/>
    <x v="37"/>
    <x v="791"/>
    <x v="6"/>
    <x v="0"/>
    <x v="0"/>
    <x v="610"/>
    <x v="790"/>
    <x v="856"/>
    <x v="90"/>
    <x v="0"/>
    <x v="10"/>
    <x v="0"/>
    <x v="0"/>
    <x v="0"/>
  </r>
  <r>
    <x v="58"/>
    <x v="7"/>
    <x v="2570"/>
    <x v="276"/>
    <x v="2380"/>
    <x v="535"/>
    <x v="344"/>
    <x v="1419"/>
    <x v="752"/>
    <x v="2368"/>
    <x v="1073"/>
    <x v="79"/>
    <x v="0"/>
    <x v="10"/>
    <x v="0"/>
    <x v="0"/>
    <x v="2"/>
  </r>
  <r>
    <x v="127"/>
    <x v="6"/>
    <x v="2571"/>
    <x v="276"/>
    <x v="2381"/>
    <x v="6"/>
    <x v="0"/>
    <x v="0"/>
    <x v="741"/>
    <x v="2369"/>
    <x v="1058"/>
    <x v="213"/>
    <x v="0"/>
    <x v="10"/>
    <x v="0"/>
    <x v="0"/>
    <x v="0"/>
  </r>
  <r>
    <x v="128"/>
    <x v="6"/>
    <x v="2572"/>
    <x v="276"/>
    <x v="2382"/>
    <x v="6"/>
    <x v="0"/>
    <x v="0"/>
    <x v="695"/>
    <x v="1113"/>
    <x v="464"/>
    <x v="210"/>
    <x v="0"/>
    <x v="9"/>
    <x v="0"/>
    <x v="0"/>
    <x v="0"/>
  </r>
  <r>
    <x v="164"/>
    <x v="15"/>
    <x v="2573"/>
    <x v="155"/>
    <x v="2383"/>
    <x v="6"/>
    <x v="0"/>
    <x v="1420"/>
    <x v="574"/>
    <x v="2370"/>
    <x v="1074"/>
    <x v="269"/>
    <x v="0"/>
    <x v="1"/>
    <x v="0"/>
    <x v="0"/>
    <x v="4"/>
  </r>
  <r>
    <x v="69"/>
    <x v="6"/>
    <x v="2574"/>
    <x v="206"/>
    <x v="2384"/>
    <x v="6"/>
    <x v="0"/>
    <x v="1421"/>
    <x v="740"/>
    <x v="2371"/>
    <x v="1056"/>
    <x v="259"/>
    <x v="0"/>
    <x v="9"/>
    <x v="0"/>
    <x v="0"/>
    <x v="7"/>
  </r>
  <r>
    <x v="164"/>
    <x v="15"/>
    <x v="2575"/>
    <x v="155"/>
    <x v="2385"/>
    <x v="536"/>
    <x v="345"/>
    <x v="1422"/>
    <x v="574"/>
    <x v="2372"/>
    <x v="1075"/>
    <x v="269"/>
    <x v="0"/>
    <x v="1"/>
    <x v="0"/>
    <x v="0"/>
    <x v="4"/>
  </r>
  <r>
    <x v="14"/>
    <x v="0"/>
    <x v="2576"/>
    <x v="206"/>
    <x v="2386"/>
    <x v="537"/>
    <x v="346"/>
    <x v="0"/>
    <x v="753"/>
    <x v="2373"/>
    <x v="1076"/>
    <x v="184"/>
    <x v="0"/>
    <x v="10"/>
    <x v="0"/>
    <x v="0"/>
    <x v="0"/>
  </r>
  <r>
    <x v="95"/>
    <x v="4"/>
    <x v="2577"/>
    <x v="206"/>
    <x v="2387"/>
    <x v="6"/>
    <x v="0"/>
    <x v="1423"/>
    <x v="721"/>
    <x v="2374"/>
    <x v="1028"/>
    <x v="183"/>
    <x v="0"/>
    <x v="9"/>
    <x v="1"/>
    <x v="0"/>
    <x v="11"/>
  </r>
  <r>
    <x v="63"/>
    <x v="6"/>
    <x v="2578"/>
    <x v="206"/>
    <x v="2388"/>
    <x v="6"/>
    <x v="0"/>
    <x v="0"/>
    <x v="718"/>
    <x v="2375"/>
    <x v="1024"/>
    <x v="108"/>
    <x v="0"/>
    <x v="11"/>
    <x v="0"/>
    <x v="0"/>
    <x v="0"/>
  </r>
  <r>
    <x v="167"/>
    <x v="17"/>
    <x v="2579"/>
    <x v="277"/>
    <x v="2389"/>
    <x v="436"/>
    <x v="249"/>
    <x v="1424"/>
    <x v="754"/>
    <x v="2376"/>
    <x v="1077"/>
    <x v="210"/>
    <x v="0"/>
    <x v="12"/>
    <x v="0"/>
    <x v="0"/>
    <x v="8"/>
  </r>
  <r>
    <x v="127"/>
    <x v="6"/>
    <x v="2580"/>
    <x v="277"/>
    <x v="81"/>
    <x v="6"/>
    <x v="0"/>
    <x v="1425"/>
    <x v="741"/>
    <x v="81"/>
    <x v="1058"/>
    <x v="213"/>
    <x v="0"/>
    <x v="10"/>
    <x v="0"/>
    <x v="0"/>
    <x v="6"/>
  </r>
  <r>
    <x v="181"/>
    <x v="18"/>
    <x v="2581"/>
    <x v="277"/>
    <x v="2390"/>
    <x v="6"/>
    <x v="0"/>
    <x v="0"/>
    <x v="755"/>
    <x v="2377"/>
    <x v="1078"/>
    <x v="270"/>
    <x v="0"/>
    <x v="12"/>
    <x v="0"/>
    <x v="0"/>
    <x v="0"/>
  </r>
  <r>
    <x v="13"/>
    <x v="0"/>
    <x v="2582"/>
    <x v="207"/>
    <x v="2391"/>
    <x v="6"/>
    <x v="0"/>
    <x v="0"/>
    <x v="756"/>
    <x v="2378"/>
    <x v="1079"/>
    <x v="271"/>
    <x v="0"/>
    <x v="13"/>
    <x v="0"/>
    <x v="0"/>
    <x v="0"/>
  </r>
  <r>
    <x v="182"/>
    <x v="2"/>
    <x v="2583"/>
    <x v="278"/>
    <x v="2392"/>
    <x v="6"/>
    <x v="0"/>
    <x v="0"/>
    <x v="757"/>
    <x v="2379"/>
    <x v="233"/>
    <x v="272"/>
    <x v="0"/>
    <x v="13"/>
    <x v="0"/>
    <x v="0"/>
    <x v="0"/>
  </r>
  <r>
    <x v="182"/>
    <x v="2"/>
    <x v="2584"/>
    <x v="279"/>
    <x v="2393"/>
    <x v="6"/>
    <x v="0"/>
    <x v="0"/>
    <x v="757"/>
    <x v="2380"/>
    <x v="233"/>
    <x v="272"/>
    <x v="0"/>
    <x v="13"/>
    <x v="0"/>
    <x v="0"/>
    <x v="0"/>
  </r>
  <r>
    <x v="69"/>
    <x v="6"/>
    <x v="2585"/>
    <x v="207"/>
    <x v="2394"/>
    <x v="6"/>
    <x v="0"/>
    <x v="1426"/>
    <x v="758"/>
    <x v="2381"/>
    <x v="1080"/>
    <x v="258"/>
    <x v="0"/>
    <x v="9"/>
    <x v="0"/>
    <x v="0"/>
    <x v="7"/>
  </r>
  <r>
    <x v="164"/>
    <x v="15"/>
    <x v="2586"/>
    <x v="266"/>
    <x v="2395"/>
    <x v="538"/>
    <x v="347"/>
    <x v="1427"/>
    <x v="574"/>
    <x v="2382"/>
    <x v="1081"/>
    <x v="172"/>
    <x v="0"/>
    <x v="1"/>
    <x v="0"/>
    <x v="0"/>
    <x v="4"/>
  </r>
  <r>
    <x v="127"/>
    <x v="6"/>
    <x v="2587"/>
    <x v="207"/>
    <x v="2396"/>
    <x v="6"/>
    <x v="0"/>
    <x v="1428"/>
    <x v="741"/>
    <x v="2383"/>
    <x v="1058"/>
    <x v="213"/>
    <x v="0"/>
    <x v="10"/>
    <x v="0"/>
    <x v="0"/>
    <x v="6"/>
  </r>
  <r>
    <x v="127"/>
    <x v="6"/>
    <x v="2588"/>
    <x v="207"/>
    <x v="2397"/>
    <x v="6"/>
    <x v="0"/>
    <x v="1429"/>
    <x v="741"/>
    <x v="2384"/>
    <x v="1058"/>
    <x v="213"/>
    <x v="0"/>
    <x v="10"/>
    <x v="0"/>
    <x v="0"/>
    <x v="6"/>
  </r>
  <r>
    <x v="127"/>
    <x v="6"/>
    <x v="2589"/>
    <x v="207"/>
    <x v="2067"/>
    <x v="6"/>
    <x v="0"/>
    <x v="1430"/>
    <x v="741"/>
    <x v="2056"/>
    <x v="1058"/>
    <x v="213"/>
    <x v="0"/>
    <x v="10"/>
    <x v="0"/>
    <x v="0"/>
    <x v="6"/>
  </r>
  <r>
    <x v="142"/>
    <x v="2"/>
    <x v="2590"/>
    <x v="207"/>
    <x v="2398"/>
    <x v="6"/>
    <x v="0"/>
    <x v="0"/>
    <x v="759"/>
    <x v="2385"/>
    <x v="1082"/>
    <x v="218"/>
    <x v="0"/>
    <x v="11"/>
    <x v="0"/>
    <x v="0"/>
    <x v="0"/>
  </r>
  <r>
    <x v="142"/>
    <x v="2"/>
    <x v="2591"/>
    <x v="207"/>
    <x v="2399"/>
    <x v="6"/>
    <x v="0"/>
    <x v="0"/>
    <x v="759"/>
    <x v="2386"/>
    <x v="1082"/>
    <x v="218"/>
    <x v="0"/>
    <x v="11"/>
    <x v="0"/>
    <x v="0"/>
    <x v="0"/>
  </r>
  <r>
    <x v="162"/>
    <x v="0"/>
    <x v="2592"/>
    <x v="207"/>
    <x v="2400"/>
    <x v="539"/>
    <x v="0"/>
    <x v="0"/>
    <x v="563"/>
    <x v="2387"/>
    <x v="788"/>
    <x v="209"/>
    <x v="0"/>
    <x v="10"/>
    <x v="0"/>
    <x v="0"/>
    <x v="0"/>
  </r>
  <r>
    <x v="7"/>
    <x v="2"/>
    <x v="2593"/>
    <x v="207"/>
    <x v="2401"/>
    <x v="6"/>
    <x v="0"/>
    <x v="0"/>
    <x v="688"/>
    <x v="2388"/>
    <x v="986"/>
    <x v="89"/>
    <x v="0"/>
    <x v="10"/>
    <x v="0"/>
    <x v="0"/>
    <x v="0"/>
  </r>
  <r>
    <x v="6"/>
    <x v="0"/>
    <x v="2594"/>
    <x v="207"/>
    <x v="2402"/>
    <x v="540"/>
    <x v="348"/>
    <x v="0"/>
    <x v="616"/>
    <x v="2389"/>
    <x v="867"/>
    <x v="184"/>
    <x v="0"/>
    <x v="10"/>
    <x v="0"/>
    <x v="0"/>
    <x v="0"/>
  </r>
  <r>
    <x v="79"/>
    <x v="4"/>
    <x v="2595"/>
    <x v="207"/>
    <x v="2403"/>
    <x v="6"/>
    <x v="0"/>
    <x v="1431"/>
    <x v="760"/>
    <x v="2390"/>
    <x v="1083"/>
    <x v="203"/>
    <x v="0"/>
    <x v="10"/>
    <x v="1"/>
    <x v="0"/>
    <x v="11"/>
  </r>
  <r>
    <x v="108"/>
    <x v="6"/>
    <x v="2596"/>
    <x v="207"/>
    <x v="2404"/>
    <x v="6"/>
    <x v="0"/>
    <x v="1432"/>
    <x v="668"/>
    <x v="2391"/>
    <x v="954"/>
    <x v="198"/>
    <x v="0"/>
    <x v="10"/>
    <x v="0"/>
    <x v="0"/>
    <x v="13"/>
  </r>
  <r>
    <x v="125"/>
    <x v="7"/>
    <x v="2597"/>
    <x v="207"/>
    <x v="2405"/>
    <x v="6"/>
    <x v="0"/>
    <x v="0"/>
    <x v="761"/>
    <x v="2392"/>
    <x v="1084"/>
    <x v="202"/>
    <x v="0"/>
    <x v="10"/>
    <x v="0"/>
    <x v="0"/>
    <x v="0"/>
  </r>
  <r>
    <x v="122"/>
    <x v="6"/>
    <x v="2598"/>
    <x v="207"/>
    <x v="2272"/>
    <x v="6"/>
    <x v="0"/>
    <x v="0"/>
    <x v="610"/>
    <x v="2261"/>
    <x v="856"/>
    <x v="90"/>
    <x v="0"/>
    <x v="10"/>
    <x v="0"/>
    <x v="0"/>
    <x v="0"/>
  </r>
  <r>
    <x v="69"/>
    <x v="6"/>
    <x v="2599"/>
    <x v="280"/>
    <x v="2406"/>
    <x v="6"/>
    <x v="0"/>
    <x v="1433"/>
    <x v="758"/>
    <x v="2393"/>
    <x v="1080"/>
    <x v="258"/>
    <x v="0"/>
    <x v="9"/>
    <x v="0"/>
    <x v="0"/>
    <x v="7"/>
  </r>
  <r>
    <x v="69"/>
    <x v="6"/>
    <x v="2600"/>
    <x v="280"/>
    <x v="2407"/>
    <x v="6"/>
    <x v="0"/>
    <x v="1434"/>
    <x v="758"/>
    <x v="2394"/>
    <x v="1080"/>
    <x v="258"/>
    <x v="0"/>
    <x v="9"/>
    <x v="0"/>
    <x v="0"/>
    <x v="7"/>
  </r>
  <r>
    <x v="100"/>
    <x v="6"/>
    <x v="2601"/>
    <x v="280"/>
    <x v="2408"/>
    <x v="6"/>
    <x v="0"/>
    <x v="0"/>
    <x v="692"/>
    <x v="2395"/>
    <x v="992"/>
    <x v="43"/>
    <x v="0"/>
    <x v="11"/>
    <x v="0"/>
    <x v="0"/>
    <x v="0"/>
  </r>
  <r>
    <x v="127"/>
    <x v="6"/>
    <x v="2602"/>
    <x v="280"/>
    <x v="2409"/>
    <x v="6"/>
    <x v="0"/>
    <x v="1435"/>
    <x v="741"/>
    <x v="2396"/>
    <x v="1058"/>
    <x v="213"/>
    <x v="0"/>
    <x v="10"/>
    <x v="0"/>
    <x v="0"/>
    <x v="6"/>
  </r>
  <r>
    <x v="128"/>
    <x v="6"/>
    <x v="2603"/>
    <x v="280"/>
    <x v="2410"/>
    <x v="6"/>
    <x v="0"/>
    <x v="0"/>
    <x v="762"/>
    <x v="845"/>
    <x v="464"/>
    <x v="209"/>
    <x v="0"/>
    <x v="9"/>
    <x v="0"/>
    <x v="0"/>
    <x v="0"/>
  </r>
  <r>
    <x v="175"/>
    <x v="11"/>
    <x v="2604"/>
    <x v="280"/>
    <x v="2282"/>
    <x v="499"/>
    <x v="313"/>
    <x v="1358"/>
    <x v="696"/>
    <x v="2270"/>
    <x v="995"/>
    <x v="45"/>
    <x v="0"/>
    <x v="11"/>
    <x v="1"/>
    <x v="0"/>
    <x v="0"/>
  </r>
  <r>
    <x v="85"/>
    <x v="4"/>
    <x v="2605"/>
    <x v="280"/>
    <x v="2411"/>
    <x v="6"/>
    <x v="0"/>
    <x v="1436"/>
    <x v="698"/>
    <x v="2397"/>
    <x v="999"/>
    <x v="203"/>
    <x v="0"/>
    <x v="10"/>
    <x v="1"/>
    <x v="0"/>
    <x v="3"/>
  </r>
  <r>
    <x v="127"/>
    <x v="6"/>
    <x v="2606"/>
    <x v="281"/>
    <x v="63"/>
    <x v="6"/>
    <x v="0"/>
    <x v="1437"/>
    <x v="741"/>
    <x v="63"/>
    <x v="1058"/>
    <x v="213"/>
    <x v="0"/>
    <x v="10"/>
    <x v="0"/>
    <x v="0"/>
    <x v="6"/>
  </r>
  <r>
    <x v="123"/>
    <x v="2"/>
    <x v="2607"/>
    <x v="281"/>
    <x v="2412"/>
    <x v="6"/>
    <x v="0"/>
    <x v="0"/>
    <x v="712"/>
    <x v="2398"/>
    <x v="1018"/>
    <x v="252"/>
    <x v="0"/>
    <x v="9"/>
    <x v="0"/>
    <x v="0"/>
    <x v="0"/>
  </r>
  <r>
    <x v="22"/>
    <x v="0"/>
    <x v="2608"/>
    <x v="281"/>
    <x v="2413"/>
    <x v="541"/>
    <x v="0"/>
    <x v="0"/>
    <x v="763"/>
    <x v="2399"/>
    <x v="1085"/>
    <x v="230"/>
    <x v="0"/>
    <x v="12"/>
    <x v="0"/>
    <x v="0"/>
    <x v="0"/>
  </r>
  <r>
    <x v="176"/>
    <x v="5"/>
    <x v="2609"/>
    <x v="281"/>
    <x v="2414"/>
    <x v="542"/>
    <x v="349"/>
    <x v="1438"/>
    <x v="704"/>
    <x v="2400"/>
    <x v="1007"/>
    <x v="200"/>
    <x v="0"/>
    <x v="13"/>
    <x v="0"/>
    <x v="0"/>
    <x v="5"/>
  </r>
  <r>
    <x v="110"/>
    <x v="0"/>
    <x v="2610"/>
    <x v="281"/>
    <x v="2415"/>
    <x v="6"/>
    <x v="0"/>
    <x v="0"/>
    <x v="705"/>
    <x v="2401"/>
    <x v="1008"/>
    <x v="254"/>
    <x v="0"/>
    <x v="10"/>
    <x v="0"/>
    <x v="0"/>
    <x v="0"/>
  </r>
  <r>
    <x v="74"/>
    <x v="9"/>
    <x v="2611"/>
    <x v="281"/>
    <x v="2416"/>
    <x v="6"/>
    <x v="0"/>
    <x v="1439"/>
    <x v="708"/>
    <x v="2402"/>
    <x v="1011"/>
    <x v="89"/>
    <x v="0"/>
    <x v="10"/>
    <x v="0"/>
    <x v="0"/>
    <x v="2"/>
  </r>
  <r>
    <x v="19"/>
    <x v="2"/>
    <x v="2612"/>
    <x v="281"/>
    <x v="2417"/>
    <x v="6"/>
    <x v="0"/>
    <x v="0"/>
    <x v="628"/>
    <x v="2403"/>
    <x v="885"/>
    <x v="90"/>
    <x v="0"/>
    <x v="10"/>
    <x v="0"/>
    <x v="0"/>
    <x v="1"/>
  </r>
  <r>
    <x v="19"/>
    <x v="2"/>
    <x v="2613"/>
    <x v="281"/>
    <x v="472"/>
    <x v="6"/>
    <x v="0"/>
    <x v="0"/>
    <x v="628"/>
    <x v="473"/>
    <x v="885"/>
    <x v="90"/>
    <x v="0"/>
    <x v="10"/>
    <x v="0"/>
    <x v="0"/>
    <x v="1"/>
  </r>
  <r>
    <x v="19"/>
    <x v="2"/>
    <x v="2614"/>
    <x v="281"/>
    <x v="2418"/>
    <x v="543"/>
    <x v="0"/>
    <x v="0"/>
    <x v="628"/>
    <x v="2404"/>
    <x v="885"/>
    <x v="90"/>
    <x v="0"/>
    <x v="10"/>
    <x v="0"/>
    <x v="0"/>
    <x v="1"/>
  </r>
  <r>
    <x v="19"/>
    <x v="2"/>
    <x v="2615"/>
    <x v="281"/>
    <x v="2419"/>
    <x v="6"/>
    <x v="0"/>
    <x v="0"/>
    <x v="628"/>
    <x v="2405"/>
    <x v="885"/>
    <x v="90"/>
    <x v="0"/>
    <x v="10"/>
    <x v="0"/>
    <x v="0"/>
    <x v="1"/>
  </r>
  <r>
    <x v="11"/>
    <x v="0"/>
    <x v="2616"/>
    <x v="281"/>
    <x v="2420"/>
    <x v="6"/>
    <x v="0"/>
    <x v="0"/>
    <x v="599"/>
    <x v="2406"/>
    <x v="845"/>
    <x v="229"/>
    <x v="0"/>
    <x v="10"/>
    <x v="0"/>
    <x v="0"/>
    <x v="0"/>
  </r>
  <r>
    <x v="11"/>
    <x v="0"/>
    <x v="2617"/>
    <x v="281"/>
    <x v="2156"/>
    <x v="6"/>
    <x v="0"/>
    <x v="0"/>
    <x v="599"/>
    <x v="2145"/>
    <x v="845"/>
    <x v="229"/>
    <x v="0"/>
    <x v="10"/>
    <x v="0"/>
    <x v="0"/>
    <x v="0"/>
  </r>
  <r>
    <x v="46"/>
    <x v="4"/>
    <x v="2618"/>
    <x v="281"/>
    <x v="2421"/>
    <x v="6"/>
    <x v="0"/>
    <x v="1440"/>
    <x v="709"/>
    <x v="2407"/>
    <x v="1013"/>
    <x v="231"/>
    <x v="0"/>
    <x v="10"/>
    <x v="1"/>
    <x v="0"/>
    <x v="11"/>
  </r>
  <r>
    <x v="46"/>
    <x v="7"/>
    <x v="2619"/>
    <x v="281"/>
    <x v="2422"/>
    <x v="6"/>
    <x v="0"/>
    <x v="1441"/>
    <x v="709"/>
    <x v="2408"/>
    <x v="1013"/>
    <x v="231"/>
    <x v="0"/>
    <x v="10"/>
    <x v="1"/>
    <x v="0"/>
    <x v="11"/>
  </r>
  <r>
    <x v="90"/>
    <x v="2"/>
    <x v="2620"/>
    <x v="281"/>
    <x v="2423"/>
    <x v="111"/>
    <x v="48"/>
    <x v="0"/>
    <x v="699"/>
    <x v="2409"/>
    <x v="1000"/>
    <x v="222"/>
    <x v="0"/>
    <x v="12"/>
    <x v="0"/>
    <x v="0"/>
    <x v="1"/>
  </r>
  <r>
    <x v="164"/>
    <x v="15"/>
    <x v="2621"/>
    <x v="267"/>
    <x v="2424"/>
    <x v="544"/>
    <x v="350"/>
    <x v="1442"/>
    <x v="574"/>
    <x v="2410"/>
    <x v="1086"/>
    <x v="233"/>
    <x v="0"/>
    <x v="1"/>
    <x v="0"/>
    <x v="0"/>
    <x v="4"/>
  </r>
  <r>
    <x v="164"/>
    <x v="15"/>
    <x v="2622"/>
    <x v="267"/>
    <x v="2425"/>
    <x v="545"/>
    <x v="351"/>
    <x v="1443"/>
    <x v="574"/>
    <x v="2411"/>
    <x v="1087"/>
    <x v="233"/>
    <x v="0"/>
    <x v="1"/>
    <x v="0"/>
    <x v="0"/>
    <x v="4"/>
  </r>
  <r>
    <x v="69"/>
    <x v="6"/>
    <x v="2623"/>
    <x v="58"/>
    <x v="2426"/>
    <x v="6"/>
    <x v="0"/>
    <x v="1444"/>
    <x v="758"/>
    <x v="2412"/>
    <x v="1080"/>
    <x v="258"/>
    <x v="0"/>
    <x v="9"/>
    <x v="0"/>
    <x v="0"/>
    <x v="7"/>
  </r>
  <r>
    <x v="69"/>
    <x v="6"/>
    <x v="2624"/>
    <x v="58"/>
    <x v="2427"/>
    <x v="6"/>
    <x v="0"/>
    <x v="1230"/>
    <x v="758"/>
    <x v="2413"/>
    <x v="1080"/>
    <x v="258"/>
    <x v="0"/>
    <x v="9"/>
    <x v="0"/>
    <x v="0"/>
    <x v="7"/>
  </r>
  <r>
    <x v="164"/>
    <x v="15"/>
    <x v="2625"/>
    <x v="158"/>
    <x v="2428"/>
    <x v="531"/>
    <x v="340"/>
    <x v="1445"/>
    <x v="574"/>
    <x v="2414"/>
    <x v="1088"/>
    <x v="239"/>
    <x v="0"/>
    <x v="1"/>
    <x v="0"/>
    <x v="0"/>
    <x v="4"/>
  </r>
  <r>
    <x v="60"/>
    <x v="6"/>
    <x v="2626"/>
    <x v="58"/>
    <x v="2429"/>
    <x v="111"/>
    <x v="48"/>
    <x v="0"/>
    <x v="714"/>
    <x v="2415"/>
    <x v="1020"/>
    <x v="230"/>
    <x v="0"/>
    <x v="12"/>
    <x v="16"/>
    <x v="0"/>
    <x v="0"/>
  </r>
  <r>
    <x v="61"/>
    <x v="6"/>
    <x v="2627"/>
    <x v="58"/>
    <x v="2430"/>
    <x v="6"/>
    <x v="0"/>
    <x v="1446"/>
    <x v="715"/>
    <x v="2416"/>
    <x v="1021"/>
    <x v="45"/>
    <x v="0"/>
    <x v="11"/>
    <x v="1"/>
    <x v="0"/>
    <x v="0"/>
  </r>
  <r>
    <x v="15"/>
    <x v="0"/>
    <x v="2628"/>
    <x v="58"/>
    <x v="2431"/>
    <x v="546"/>
    <x v="0"/>
    <x v="1447"/>
    <x v="570"/>
    <x v="1712"/>
    <x v="798"/>
    <x v="222"/>
    <x v="0"/>
    <x v="13"/>
    <x v="17"/>
    <x v="0"/>
    <x v="0"/>
  </r>
  <r>
    <x v="31"/>
    <x v="0"/>
    <x v="2629"/>
    <x v="58"/>
    <x v="2432"/>
    <x v="6"/>
    <x v="0"/>
    <x v="0"/>
    <x v="681"/>
    <x v="2417"/>
    <x v="970"/>
    <x v="231"/>
    <x v="0"/>
    <x v="10"/>
    <x v="0"/>
    <x v="20"/>
    <x v="0"/>
  </r>
  <r>
    <x v="31"/>
    <x v="0"/>
    <x v="2630"/>
    <x v="58"/>
    <x v="2433"/>
    <x v="6"/>
    <x v="0"/>
    <x v="0"/>
    <x v="681"/>
    <x v="2418"/>
    <x v="970"/>
    <x v="231"/>
    <x v="0"/>
    <x v="10"/>
    <x v="0"/>
    <x v="20"/>
    <x v="0"/>
  </r>
  <r>
    <x v="63"/>
    <x v="6"/>
    <x v="2631"/>
    <x v="58"/>
    <x v="2434"/>
    <x v="6"/>
    <x v="0"/>
    <x v="0"/>
    <x v="718"/>
    <x v="2419"/>
    <x v="1024"/>
    <x v="108"/>
    <x v="0"/>
    <x v="11"/>
    <x v="0"/>
    <x v="0"/>
    <x v="0"/>
  </r>
  <r>
    <x v="157"/>
    <x v="6"/>
    <x v="2632"/>
    <x v="58"/>
    <x v="2435"/>
    <x v="547"/>
    <x v="352"/>
    <x v="0"/>
    <x v="706"/>
    <x v="2420"/>
    <x v="1009"/>
    <x v="229"/>
    <x v="0"/>
    <x v="10"/>
    <x v="0"/>
    <x v="0"/>
    <x v="0"/>
  </r>
  <r>
    <x v="128"/>
    <x v="6"/>
    <x v="2633"/>
    <x v="58"/>
    <x v="2436"/>
    <x v="6"/>
    <x v="0"/>
    <x v="0"/>
    <x v="762"/>
    <x v="845"/>
    <x v="464"/>
    <x v="209"/>
    <x v="0"/>
    <x v="9"/>
    <x v="0"/>
    <x v="0"/>
    <x v="0"/>
  </r>
  <r>
    <x v="0"/>
    <x v="0"/>
    <x v="2634"/>
    <x v="58"/>
    <x v="2437"/>
    <x v="548"/>
    <x v="0"/>
    <x v="0"/>
    <x v="764"/>
    <x v="2421"/>
    <x v="1089"/>
    <x v="244"/>
    <x v="0"/>
    <x v="11"/>
    <x v="0"/>
    <x v="0"/>
    <x v="0"/>
  </r>
  <r>
    <x v="164"/>
    <x v="15"/>
    <x v="2635"/>
    <x v="268"/>
    <x v="2438"/>
    <x v="549"/>
    <x v="353"/>
    <x v="1448"/>
    <x v="574"/>
    <x v="2422"/>
    <x v="1090"/>
    <x v="245"/>
    <x v="0"/>
    <x v="1"/>
    <x v="0"/>
    <x v="0"/>
    <x v="4"/>
  </r>
  <r>
    <x v="83"/>
    <x v="2"/>
    <x v="2636"/>
    <x v="58"/>
    <x v="2439"/>
    <x v="6"/>
    <x v="0"/>
    <x v="1449"/>
    <x v="739"/>
    <x v="2423"/>
    <x v="1055"/>
    <x v="203"/>
    <x v="0"/>
    <x v="10"/>
    <x v="0"/>
    <x v="0"/>
    <x v="4"/>
  </r>
  <r>
    <x v="108"/>
    <x v="6"/>
    <x v="2637"/>
    <x v="58"/>
    <x v="2440"/>
    <x v="6"/>
    <x v="0"/>
    <x v="1450"/>
    <x v="668"/>
    <x v="2424"/>
    <x v="954"/>
    <x v="198"/>
    <x v="0"/>
    <x v="10"/>
    <x v="0"/>
    <x v="0"/>
    <x v="13"/>
  </r>
  <r>
    <x v="108"/>
    <x v="6"/>
    <x v="2638"/>
    <x v="58"/>
    <x v="2441"/>
    <x v="6"/>
    <x v="0"/>
    <x v="1451"/>
    <x v="720"/>
    <x v="2425"/>
    <x v="1027"/>
    <x v="43"/>
    <x v="0"/>
    <x v="10"/>
    <x v="0"/>
    <x v="0"/>
    <x v="13"/>
  </r>
  <r>
    <x v="46"/>
    <x v="4"/>
    <x v="2639"/>
    <x v="58"/>
    <x v="2442"/>
    <x v="6"/>
    <x v="0"/>
    <x v="1452"/>
    <x v="709"/>
    <x v="2426"/>
    <x v="1013"/>
    <x v="231"/>
    <x v="0"/>
    <x v="10"/>
    <x v="1"/>
    <x v="0"/>
    <x v="11"/>
  </r>
  <r>
    <x v="46"/>
    <x v="4"/>
    <x v="2640"/>
    <x v="58"/>
    <x v="2443"/>
    <x v="6"/>
    <x v="0"/>
    <x v="1453"/>
    <x v="709"/>
    <x v="2427"/>
    <x v="1013"/>
    <x v="231"/>
    <x v="0"/>
    <x v="10"/>
    <x v="1"/>
    <x v="0"/>
    <x v="11"/>
  </r>
  <r>
    <x v="46"/>
    <x v="7"/>
    <x v="2641"/>
    <x v="58"/>
    <x v="2444"/>
    <x v="6"/>
    <x v="0"/>
    <x v="1454"/>
    <x v="709"/>
    <x v="2428"/>
    <x v="1013"/>
    <x v="231"/>
    <x v="0"/>
    <x v="10"/>
    <x v="1"/>
    <x v="0"/>
    <x v="11"/>
  </r>
  <r>
    <x v="46"/>
    <x v="9"/>
    <x v="2642"/>
    <x v="58"/>
    <x v="1072"/>
    <x v="6"/>
    <x v="0"/>
    <x v="1455"/>
    <x v="709"/>
    <x v="1071"/>
    <x v="1013"/>
    <x v="231"/>
    <x v="0"/>
    <x v="10"/>
    <x v="1"/>
    <x v="0"/>
    <x v="11"/>
  </r>
  <r>
    <x v="122"/>
    <x v="6"/>
    <x v="2643"/>
    <x v="58"/>
    <x v="2445"/>
    <x v="6"/>
    <x v="0"/>
    <x v="0"/>
    <x v="610"/>
    <x v="2429"/>
    <x v="856"/>
    <x v="90"/>
    <x v="0"/>
    <x v="10"/>
    <x v="0"/>
    <x v="0"/>
    <x v="0"/>
  </r>
  <r>
    <x v="58"/>
    <x v="7"/>
    <x v="2644"/>
    <x v="282"/>
    <x v="2446"/>
    <x v="162"/>
    <x v="82"/>
    <x v="1456"/>
    <x v="752"/>
    <x v="2430"/>
    <x v="1073"/>
    <x v="79"/>
    <x v="0"/>
    <x v="10"/>
    <x v="0"/>
    <x v="0"/>
    <x v="2"/>
  </r>
  <r>
    <x v="69"/>
    <x v="6"/>
    <x v="2645"/>
    <x v="282"/>
    <x v="447"/>
    <x v="6"/>
    <x v="0"/>
    <x v="227"/>
    <x v="758"/>
    <x v="448"/>
    <x v="1080"/>
    <x v="258"/>
    <x v="0"/>
    <x v="9"/>
    <x v="0"/>
    <x v="0"/>
    <x v="7"/>
  </r>
  <r>
    <x v="127"/>
    <x v="6"/>
    <x v="2646"/>
    <x v="282"/>
    <x v="2447"/>
    <x v="6"/>
    <x v="0"/>
    <x v="1457"/>
    <x v="741"/>
    <x v="2431"/>
    <x v="1058"/>
    <x v="213"/>
    <x v="0"/>
    <x v="10"/>
    <x v="0"/>
    <x v="0"/>
    <x v="6"/>
  </r>
  <r>
    <x v="95"/>
    <x v="4"/>
    <x v="2647"/>
    <x v="282"/>
    <x v="2387"/>
    <x v="6"/>
    <x v="0"/>
    <x v="1423"/>
    <x v="721"/>
    <x v="2374"/>
    <x v="1028"/>
    <x v="183"/>
    <x v="0"/>
    <x v="9"/>
    <x v="1"/>
    <x v="0"/>
    <x v="11"/>
  </r>
  <r>
    <x v="16"/>
    <x v="0"/>
    <x v="2648"/>
    <x v="282"/>
    <x v="2448"/>
    <x v="550"/>
    <x v="0"/>
    <x v="1458"/>
    <x v="765"/>
    <x v="2432"/>
    <x v="1091"/>
    <x v="45"/>
    <x v="0"/>
    <x v="11"/>
    <x v="1"/>
    <x v="0"/>
    <x v="0"/>
  </r>
  <r>
    <x v="164"/>
    <x v="15"/>
    <x v="2649"/>
    <x v="160"/>
    <x v="2449"/>
    <x v="444"/>
    <x v="354"/>
    <x v="1459"/>
    <x v="574"/>
    <x v="2433"/>
    <x v="1092"/>
    <x v="122"/>
    <x v="0"/>
    <x v="1"/>
    <x v="0"/>
    <x v="0"/>
    <x v="4"/>
  </r>
  <r>
    <x v="90"/>
    <x v="2"/>
    <x v="2650"/>
    <x v="282"/>
    <x v="2450"/>
    <x v="111"/>
    <x v="48"/>
    <x v="0"/>
    <x v="699"/>
    <x v="2434"/>
    <x v="1000"/>
    <x v="222"/>
    <x v="0"/>
    <x v="12"/>
    <x v="0"/>
    <x v="0"/>
    <x v="1"/>
  </r>
  <r>
    <x v="69"/>
    <x v="6"/>
    <x v="2651"/>
    <x v="208"/>
    <x v="2451"/>
    <x v="6"/>
    <x v="0"/>
    <x v="1460"/>
    <x v="758"/>
    <x v="2435"/>
    <x v="1080"/>
    <x v="258"/>
    <x v="0"/>
    <x v="9"/>
    <x v="0"/>
    <x v="0"/>
    <x v="7"/>
  </r>
  <r>
    <x v="183"/>
    <x v="20"/>
    <x v="2652"/>
    <x v="208"/>
    <x v="2452"/>
    <x v="551"/>
    <x v="355"/>
    <x v="0"/>
    <x v="766"/>
    <x v="2436"/>
    <x v="1093"/>
    <x v="195"/>
    <x v="0"/>
    <x v="12"/>
    <x v="0"/>
    <x v="0"/>
    <x v="0"/>
  </r>
  <r>
    <x v="164"/>
    <x v="15"/>
    <x v="2653"/>
    <x v="160"/>
    <x v="2453"/>
    <x v="116"/>
    <x v="312"/>
    <x v="1461"/>
    <x v="574"/>
    <x v="2437"/>
    <x v="1094"/>
    <x v="122"/>
    <x v="0"/>
    <x v="1"/>
    <x v="0"/>
    <x v="0"/>
    <x v="4"/>
  </r>
  <r>
    <x v="60"/>
    <x v="6"/>
    <x v="2654"/>
    <x v="208"/>
    <x v="2454"/>
    <x v="6"/>
    <x v="0"/>
    <x v="0"/>
    <x v="714"/>
    <x v="2438"/>
    <x v="1020"/>
    <x v="230"/>
    <x v="0"/>
    <x v="12"/>
    <x v="16"/>
    <x v="0"/>
    <x v="0"/>
  </r>
  <r>
    <x v="146"/>
    <x v="12"/>
    <x v="2655"/>
    <x v="283"/>
    <x v="2455"/>
    <x v="552"/>
    <x v="356"/>
    <x v="0"/>
    <x v="767"/>
    <x v="2439"/>
    <x v="1095"/>
    <x v="183"/>
    <x v="0"/>
    <x v="13"/>
    <x v="0"/>
    <x v="0"/>
    <x v="0"/>
  </r>
  <r>
    <x v="69"/>
    <x v="6"/>
    <x v="2656"/>
    <x v="283"/>
    <x v="2456"/>
    <x v="6"/>
    <x v="0"/>
    <x v="1462"/>
    <x v="758"/>
    <x v="2440"/>
    <x v="1080"/>
    <x v="258"/>
    <x v="0"/>
    <x v="9"/>
    <x v="0"/>
    <x v="0"/>
    <x v="7"/>
  </r>
  <r>
    <x v="127"/>
    <x v="6"/>
    <x v="2657"/>
    <x v="283"/>
    <x v="2457"/>
    <x v="6"/>
    <x v="0"/>
    <x v="1463"/>
    <x v="768"/>
    <x v="2441"/>
    <x v="1096"/>
    <x v="90"/>
    <x v="0"/>
    <x v="10"/>
    <x v="0"/>
    <x v="0"/>
    <x v="6"/>
  </r>
  <r>
    <x v="41"/>
    <x v="9"/>
    <x v="2658"/>
    <x v="283"/>
    <x v="2458"/>
    <x v="111"/>
    <x v="48"/>
    <x v="0"/>
    <x v="570"/>
    <x v="1712"/>
    <x v="798"/>
    <x v="222"/>
    <x v="0"/>
    <x v="12"/>
    <x v="0"/>
    <x v="0"/>
    <x v="0"/>
  </r>
  <r>
    <x v="61"/>
    <x v="6"/>
    <x v="2659"/>
    <x v="283"/>
    <x v="2459"/>
    <x v="6"/>
    <x v="0"/>
    <x v="1464"/>
    <x v="715"/>
    <x v="2442"/>
    <x v="1021"/>
    <x v="45"/>
    <x v="0"/>
    <x v="11"/>
    <x v="1"/>
    <x v="0"/>
    <x v="0"/>
  </r>
  <r>
    <x v="7"/>
    <x v="0"/>
    <x v="2660"/>
    <x v="283"/>
    <x v="2027"/>
    <x v="6"/>
    <x v="0"/>
    <x v="0"/>
    <x v="769"/>
    <x v="2020"/>
    <x v="1097"/>
    <x v="105"/>
    <x v="0"/>
    <x v="11"/>
    <x v="0"/>
    <x v="0"/>
    <x v="0"/>
  </r>
  <r>
    <x v="7"/>
    <x v="0"/>
    <x v="2661"/>
    <x v="283"/>
    <x v="2460"/>
    <x v="553"/>
    <x v="357"/>
    <x v="0"/>
    <x v="769"/>
    <x v="2443"/>
    <x v="1097"/>
    <x v="105"/>
    <x v="0"/>
    <x v="11"/>
    <x v="0"/>
    <x v="0"/>
    <x v="0"/>
  </r>
  <r>
    <x v="7"/>
    <x v="0"/>
    <x v="2662"/>
    <x v="283"/>
    <x v="2461"/>
    <x v="130"/>
    <x v="358"/>
    <x v="0"/>
    <x v="769"/>
    <x v="2444"/>
    <x v="1097"/>
    <x v="105"/>
    <x v="0"/>
    <x v="11"/>
    <x v="0"/>
    <x v="0"/>
    <x v="0"/>
  </r>
  <r>
    <x v="7"/>
    <x v="0"/>
    <x v="2663"/>
    <x v="283"/>
    <x v="2462"/>
    <x v="6"/>
    <x v="0"/>
    <x v="0"/>
    <x v="769"/>
    <x v="2445"/>
    <x v="1097"/>
    <x v="105"/>
    <x v="0"/>
    <x v="11"/>
    <x v="0"/>
    <x v="0"/>
    <x v="0"/>
  </r>
  <r>
    <x v="29"/>
    <x v="0"/>
    <x v="2664"/>
    <x v="283"/>
    <x v="2463"/>
    <x v="333"/>
    <x v="0"/>
    <x v="0"/>
    <x v="736"/>
    <x v="2446"/>
    <x v="1051"/>
    <x v="102"/>
    <x v="0"/>
    <x v="11"/>
    <x v="1"/>
    <x v="0"/>
    <x v="0"/>
  </r>
  <r>
    <x v="110"/>
    <x v="0"/>
    <x v="2665"/>
    <x v="283"/>
    <x v="2464"/>
    <x v="6"/>
    <x v="0"/>
    <x v="1465"/>
    <x v="770"/>
    <x v="2447"/>
    <x v="1098"/>
    <x v="228"/>
    <x v="0"/>
    <x v="11"/>
    <x v="1"/>
    <x v="0"/>
    <x v="0"/>
  </r>
  <r>
    <x v="126"/>
    <x v="6"/>
    <x v="2666"/>
    <x v="283"/>
    <x v="2465"/>
    <x v="6"/>
    <x v="0"/>
    <x v="1466"/>
    <x v="771"/>
    <x v="2448"/>
    <x v="1099"/>
    <x v="133"/>
    <x v="0"/>
    <x v="9"/>
    <x v="0"/>
    <x v="0"/>
    <x v="8"/>
  </r>
  <r>
    <x v="129"/>
    <x v="12"/>
    <x v="2667"/>
    <x v="283"/>
    <x v="2358"/>
    <x v="530"/>
    <x v="339"/>
    <x v="0"/>
    <x v="772"/>
    <x v="2346"/>
    <x v="1066"/>
    <x v="183"/>
    <x v="0"/>
    <x v="12"/>
    <x v="0"/>
    <x v="0"/>
    <x v="0"/>
  </r>
  <r>
    <x v="74"/>
    <x v="9"/>
    <x v="2668"/>
    <x v="283"/>
    <x v="12"/>
    <x v="6"/>
    <x v="0"/>
    <x v="31"/>
    <x v="773"/>
    <x v="130"/>
    <x v="81"/>
    <x v="183"/>
    <x v="0"/>
    <x v="12"/>
    <x v="0"/>
    <x v="0"/>
    <x v="0"/>
  </r>
  <r>
    <x v="80"/>
    <x v="4"/>
    <x v="2669"/>
    <x v="283"/>
    <x v="2466"/>
    <x v="6"/>
    <x v="0"/>
    <x v="1467"/>
    <x v="676"/>
    <x v="2449"/>
    <x v="964"/>
    <x v="90"/>
    <x v="0"/>
    <x v="10"/>
    <x v="1"/>
    <x v="0"/>
    <x v="11"/>
  </r>
  <r>
    <x v="3"/>
    <x v="0"/>
    <x v="2670"/>
    <x v="283"/>
    <x v="2467"/>
    <x v="554"/>
    <x v="0"/>
    <x v="0"/>
    <x v="743"/>
    <x v="2450"/>
    <x v="1060"/>
    <x v="265"/>
    <x v="0"/>
    <x v="10"/>
    <x v="0"/>
    <x v="0"/>
    <x v="0"/>
  </r>
  <r>
    <x v="136"/>
    <x v="2"/>
    <x v="2671"/>
    <x v="283"/>
    <x v="2468"/>
    <x v="6"/>
    <x v="0"/>
    <x v="0"/>
    <x v="725"/>
    <x v="2451"/>
    <x v="1035"/>
    <x v="184"/>
    <x v="0"/>
    <x v="10"/>
    <x v="0"/>
    <x v="0"/>
    <x v="0"/>
  </r>
  <r>
    <x v="136"/>
    <x v="0"/>
    <x v="2672"/>
    <x v="283"/>
    <x v="2469"/>
    <x v="555"/>
    <x v="359"/>
    <x v="0"/>
    <x v="725"/>
    <x v="2452"/>
    <x v="1035"/>
    <x v="184"/>
    <x v="0"/>
    <x v="10"/>
    <x v="0"/>
    <x v="0"/>
    <x v="0"/>
  </r>
  <r>
    <x v="24"/>
    <x v="0"/>
    <x v="2673"/>
    <x v="283"/>
    <x v="2470"/>
    <x v="556"/>
    <x v="0"/>
    <x v="0"/>
    <x v="774"/>
    <x v="2453"/>
    <x v="1100"/>
    <x v="271"/>
    <x v="0"/>
    <x v="12"/>
    <x v="0"/>
    <x v="0"/>
    <x v="0"/>
  </r>
  <r>
    <x v="125"/>
    <x v="7"/>
    <x v="2674"/>
    <x v="283"/>
    <x v="2471"/>
    <x v="6"/>
    <x v="0"/>
    <x v="0"/>
    <x v="761"/>
    <x v="2454"/>
    <x v="1084"/>
    <x v="202"/>
    <x v="0"/>
    <x v="10"/>
    <x v="0"/>
    <x v="0"/>
    <x v="0"/>
  </r>
  <r>
    <x v="20"/>
    <x v="0"/>
    <x v="2675"/>
    <x v="283"/>
    <x v="2472"/>
    <x v="283"/>
    <x v="0"/>
    <x v="0"/>
    <x v="775"/>
    <x v="2455"/>
    <x v="1101"/>
    <x v="111"/>
    <x v="0"/>
    <x v="11"/>
    <x v="0"/>
    <x v="0"/>
    <x v="0"/>
  </r>
  <r>
    <x v="20"/>
    <x v="0"/>
    <x v="2676"/>
    <x v="283"/>
    <x v="2473"/>
    <x v="557"/>
    <x v="0"/>
    <x v="0"/>
    <x v="775"/>
    <x v="2456"/>
    <x v="1101"/>
    <x v="111"/>
    <x v="0"/>
    <x v="11"/>
    <x v="0"/>
    <x v="0"/>
    <x v="0"/>
  </r>
  <r>
    <x v="122"/>
    <x v="6"/>
    <x v="2677"/>
    <x v="283"/>
    <x v="2474"/>
    <x v="6"/>
    <x v="0"/>
    <x v="1468"/>
    <x v="776"/>
    <x v="2457"/>
    <x v="1102"/>
    <x v="273"/>
    <x v="0"/>
    <x v="12"/>
    <x v="0"/>
    <x v="21"/>
    <x v="4"/>
  </r>
  <r>
    <x v="184"/>
    <x v="4"/>
    <x v="2678"/>
    <x v="209"/>
    <x v="2475"/>
    <x v="558"/>
    <x v="360"/>
    <x v="1469"/>
    <x v="777"/>
    <x v="2458"/>
    <x v="1103"/>
    <x v="255"/>
    <x v="1"/>
    <x v="11"/>
    <x v="1"/>
    <x v="22"/>
    <x v="0"/>
  </r>
  <r>
    <x v="69"/>
    <x v="6"/>
    <x v="2679"/>
    <x v="209"/>
    <x v="1490"/>
    <x v="6"/>
    <x v="0"/>
    <x v="884"/>
    <x v="758"/>
    <x v="1488"/>
    <x v="1080"/>
    <x v="258"/>
    <x v="0"/>
    <x v="9"/>
    <x v="0"/>
    <x v="0"/>
    <x v="7"/>
  </r>
  <r>
    <x v="156"/>
    <x v="0"/>
    <x v="2680"/>
    <x v="209"/>
    <x v="2476"/>
    <x v="6"/>
    <x v="0"/>
    <x v="0"/>
    <x v="778"/>
    <x v="2459"/>
    <x v="1104"/>
    <x v="97"/>
    <x v="0"/>
    <x v="10"/>
    <x v="0"/>
    <x v="0"/>
    <x v="0"/>
  </r>
  <r>
    <x v="100"/>
    <x v="6"/>
    <x v="2681"/>
    <x v="209"/>
    <x v="2477"/>
    <x v="6"/>
    <x v="0"/>
    <x v="0"/>
    <x v="779"/>
    <x v="2460"/>
    <x v="1105"/>
    <x v="274"/>
    <x v="0"/>
    <x v="12"/>
    <x v="0"/>
    <x v="0"/>
    <x v="0"/>
  </r>
  <r>
    <x v="164"/>
    <x v="15"/>
    <x v="2682"/>
    <x v="162"/>
    <x v="2478"/>
    <x v="407"/>
    <x v="223"/>
    <x v="1470"/>
    <x v="574"/>
    <x v="2461"/>
    <x v="1106"/>
    <x v="275"/>
    <x v="0"/>
    <x v="1"/>
    <x v="0"/>
    <x v="0"/>
    <x v="4"/>
  </r>
  <r>
    <x v="60"/>
    <x v="6"/>
    <x v="2683"/>
    <x v="209"/>
    <x v="34"/>
    <x v="111"/>
    <x v="48"/>
    <x v="0"/>
    <x v="714"/>
    <x v="34"/>
    <x v="1020"/>
    <x v="230"/>
    <x v="0"/>
    <x v="12"/>
    <x v="16"/>
    <x v="0"/>
    <x v="0"/>
  </r>
  <r>
    <x v="175"/>
    <x v="11"/>
    <x v="2684"/>
    <x v="209"/>
    <x v="2282"/>
    <x v="499"/>
    <x v="313"/>
    <x v="1358"/>
    <x v="696"/>
    <x v="2270"/>
    <x v="995"/>
    <x v="45"/>
    <x v="0"/>
    <x v="11"/>
    <x v="1"/>
    <x v="0"/>
    <x v="0"/>
  </r>
  <r>
    <x v="85"/>
    <x v="4"/>
    <x v="2685"/>
    <x v="209"/>
    <x v="2479"/>
    <x v="6"/>
    <x v="0"/>
    <x v="1471"/>
    <x v="698"/>
    <x v="2462"/>
    <x v="999"/>
    <x v="203"/>
    <x v="0"/>
    <x v="10"/>
    <x v="1"/>
    <x v="0"/>
    <x v="3"/>
  </r>
  <r>
    <x v="90"/>
    <x v="2"/>
    <x v="2686"/>
    <x v="209"/>
    <x v="1706"/>
    <x v="111"/>
    <x v="48"/>
    <x v="0"/>
    <x v="699"/>
    <x v="1702"/>
    <x v="1000"/>
    <x v="222"/>
    <x v="0"/>
    <x v="12"/>
    <x v="0"/>
    <x v="0"/>
    <x v="1"/>
  </r>
  <r>
    <x v="25"/>
    <x v="0"/>
    <x v="2687"/>
    <x v="284"/>
    <x v="2480"/>
    <x v="6"/>
    <x v="0"/>
    <x v="0"/>
    <x v="780"/>
    <x v="2463"/>
    <x v="1107"/>
    <x v="205"/>
    <x v="0"/>
    <x v="11"/>
    <x v="0"/>
    <x v="0"/>
    <x v="0"/>
  </r>
  <r>
    <x v="25"/>
    <x v="0"/>
    <x v="2688"/>
    <x v="284"/>
    <x v="2481"/>
    <x v="559"/>
    <x v="0"/>
    <x v="0"/>
    <x v="780"/>
    <x v="2464"/>
    <x v="1107"/>
    <x v="205"/>
    <x v="0"/>
    <x v="11"/>
    <x v="0"/>
    <x v="0"/>
    <x v="0"/>
  </r>
  <r>
    <x v="10"/>
    <x v="0"/>
    <x v="2689"/>
    <x v="284"/>
    <x v="2482"/>
    <x v="6"/>
    <x v="0"/>
    <x v="1472"/>
    <x v="693"/>
    <x v="2465"/>
    <x v="993"/>
    <x v="250"/>
    <x v="0"/>
    <x v="11"/>
    <x v="1"/>
    <x v="0"/>
    <x v="0"/>
  </r>
  <r>
    <x v="127"/>
    <x v="6"/>
    <x v="2690"/>
    <x v="284"/>
    <x v="2483"/>
    <x v="6"/>
    <x v="0"/>
    <x v="1473"/>
    <x v="768"/>
    <x v="2466"/>
    <x v="1096"/>
    <x v="90"/>
    <x v="0"/>
    <x v="10"/>
    <x v="0"/>
    <x v="0"/>
    <x v="6"/>
  </r>
  <r>
    <x v="127"/>
    <x v="6"/>
    <x v="2691"/>
    <x v="284"/>
    <x v="2484"/>
    <x v="6"/>
    <x v="0"/>
    <x v="1474"/>
    <x v="768"/>
    <x v="2467"/>
    <x v="1096"/>
    <x v="90"/>
    <x v="0"/>
    <x v="10"/>
    <x v="0"/>
    <x v="0"/>
    <x v="6"/>
  </r>
  <r>
    <x v="127"/>
    <x v="6"/>
    <x v="2692"/>
    <x v="284"/>
    <x v="237"/>
    <x v="6"/>
    <x v="0"/>
    <x v="101"/>
    <x v="768"/>
    <x v="238"/>
    <x v="1096"/>
    <x v="90"/>
    <x v="0"/>
    <x v="10"/>
    <x v="0"/>
    <x v="0"/>
    <x v="6"/>
  </r>
  <r>
    <x v="127"/>
    <x v="6"/>
    <x v="2693"/>
    <x v="284"/>
    <x v="2485"/>
    <x v="6"/>
    <x v="0"/>
    <x v="1475"/>
    <x v="768"/>
    <x v="2468"/>
    <x v="1096"/>
    <x v="90"/>
    <x v="0"/>
    <x v="10"/>
    <x v="0"/>
    <x v="0"/>
    <x v="6"/>
  </r>
  <r>
    <x v="41"/>
    <x v="9"/>
    <x v="2694"/>
    <x v="284"/>
    <x v="1162"/>
    <x v="111"/>
    <x v="48"/>
    <x v="0"/>
    <x v="570"/>
    <x v="1712"/>
    <x v="798"/>
    <x v="222"/>
    <x v="0"/>
    <x v="12"/>
    <x v="0"/>
    <x v="0"/>
    <x v="0"/>
  </r>
  <r>
    <x v="124"/>
    <x v="6"/>
    <x v="2695"/>
    <x v="284"/>
    <x v="2486"/>
    <x v="6"/>
    <x v="0"/>
    <x v="1476"/>
    <x v="781"/>
    <x v="2469"/>
    <x v="1108"/>
    <x v="133"/>
    <x v="0"/>
    <x v="9"/>
    <x v="1"/>
    <x v="0"/>
    <x v="0"/>
  </r>
  <r>
    <x v="74"/>
    <x v="9"/>
    <x v="2696"/>
    <x v="284"/>
    <x v="2487"/>
    <x v="6"/>
    <x v="0"/>
    <x v="1477"/>
    <x v="782"/>
    <x v="2470"/>
    <x v="1109"/>
    <x v="45"/>
    <x v="0"/>
    <x v="11"/>
    <x v="1"/>
    <x v="0"/>
    <x v="0"/>
  </r>
  <r>
    <x v="46"/>
    <x v="4"/>
    <x v="2697"/>
    <x v="284"/>
    <x v="2488"/>
    <x v="6"/>
    <x v="0"/>
    <x v="0"/>
    <x v="783"/>
    <x v="2471"/>
    <x v="1110"/>
    <x v="260"/>
    <x v="0"/>
    <x v="11"/>
    <x v="0"/>
    <x v="0"/>
    <x v="0"/>
  </r>
  <r>
    <x v="46"/>
    <x v="4"/>
    <x v="2698"/>
    <x v="284"/>
    <x v="2489"/>
    <x v="6"/>
    <x v="0"/>
    <x v="0"/>
    <x v="783"/>
    <x v="2472"/>
    <x v="1110"/>
    <x v="260"/>
    <x v="0"/>
    <x v="11"/>
    <x v="0"/>
    <x v="0"/>
    <x v="0"/>
  </r>
  <r>
    <x v="46"/>
    <x v="4"/>
    <x v="2699"/>
    <x v="284"/>
    <x v="2490"/>
    <x v="6"/>
    <x v="0"/>
    <x v="0"/>
    <x v="783"/>
    <x v="2473"/>
    <x v="1110"/>
    <x v="260"/>
    <x v="0"/>
    <x v="11"/>
    <x v="0"/>
    <x v="0"/>
    <x v="0"/>
  </r>
  <r>
    <x v="125"/>
    <x v="7"/>
    <x v="2700"/>
    <x v="284"/>
    <x v="2491"/>
    <x v="6"/>
    <x v="0"/>
    <x v="0"/>
    <x v="761"/>
    <x v="2474"/>
    <x v="1084"/>
    <x v="202"/>
    <x v="0"/>
    <x v="10"/>
    <x v="0"/>
    <x v="0"/>
    <x v="0"/>
  </r>
  <r>
    <x v="90"/>
    <x v="2"/>
    <x v="2701"/>
    <x v="284"/>
    <x v="2492"/>
    <x v="111"/>
    <x v="48"/>
    <x v="0"/>
    <x v="699"/>
    <x v="2475"/>
    <x v="1000"/>
    <x v="222"/>
    <x v="0"/>
    <x v="12"/>
    <x v="0"/>
    <x v="0"/>
    <x v="1"/>
  </r>
  <r>
    <x v="90"/>
    <x v="2"/>
    <x v="2702"/>
    <x v="284"/>
    <x v="2493"/>
    <x v="111"/>
    <x v="48"/>
    <x v="0"/>
    <x v="699"/>
    <x v="2476"/>
    <x v="1000"/>
    <x v="222"/>
    <x v="0"/>
    <x v="12"/>
    <x v="0"/>
    <x v="0"/>
    <x v="1"/>
  </r>
  <r>
    <x v="92"/>
    <x v="7"/>
    <x v="2703"/>
    <x v="60"/>
    <x v="2494"/>
    <x v="6"/>
    <x v="0"/>
    <x v="1478"/>
    <x v="784"/>
    <x v="2477"/>
    <x v="1111"/>
    <x v="199"/>
    <x v="0"/>
    <x v="10"/>
    <x v="0"/>
    <x v="0"/>
    <x v="0"/>
  </r>
  <r>
    <x v="164"/>
    <x v="15"/>
    <x v="2704"/>
    <x v="274"/>
    <x v="2495"/>
    <x v="6"/>
    <x v="0"/>
    <x v="1479"/>
    <x v="574"/>
    <x v="2478"/>
    <x v="1112"/>
    <x v="204"/>
    <x v="0"/>
    <x v="1"/>
    <x v="0"/>
    <x v="0"/>
    <x v="4"/>
  </r>
  <r>
    <x v="164"/>
    <x v="15"/>
    <x v="2705"/>
    <x v="37"/>
    <x v="2496"/>
    <x v="560"/>
    <x v="361"/>
    <x v="1480"/>
    <x v="574"/>
    <x v="2479"/>
    <x v="1113"/>
    <x v="276"/>
    <x v="0"/>
    <x v="1"/>
    <x v="0"/>
    <x v="0"/>
    <x v="4"/>
  </r>
  <r>
    <x v="69"/>
    <x v="6"/>
    <x v="2706"/>
    <x v="60"/>
    <x v="2497"/>
    <x v="6"/>
    <x v="0"/>
    <x v="1481"/>
    <x v="758"/>
    <x v="2480"/>
    <x v="1080"/>
    <x v="258"/>
    <x v="0"/>
    <x v="9"/>
    <x v="0"/>
    <x v="0"/>
    <x v="7"/>
  </r>
  <r>
    <x v="69"/>
    <x v="6"/>
    <x v="2707"/>
    <x v="60"/>
    <x v="2498"/>
    <x v="6"/>
    <x v="0"/>
    <x v="1212"/>
    <x v="758"/>
    <x v="2481"/>
    <x v="1080"/>
    <x v="258"/>
    <x v="0"/>
    <x v="9"/>
    <x v="0"/>
    <x v="0"/>
    <x v="7"/>
  </r>
  <r>
    <x v="76"/>
    <x v="11"/>
    <x v="2708"/>
    <x v="60"/>
    <x v="2499"/>
    <x v="561"/>
    <x v="362"/>
    <x v="0"/>
    <x v="785"/>
    <x v="2482"/>
    <x v="1114"/>
    <x v="79"/>
    <x v="0"/>
    <x v="12"/>
    <x v="0"/>
    <x v="0"/>
    <x v="0"/>
  </r>
  <r>
    <x v="164"/>
    <x v="15"/>
    <x v="2709"/>
    <x v="276"/>
    <x v="2500"/>
    <x v="562"/>
    <x v="363"/>
    <x v="1482"/>
    <x v="574"/>
    <x v="2483"/>
    <x v="1115"/>
    <x v="183"/>
    <x v="0"/>
    <x v="1"/>
    <x v="0"/>
    <x v="0"/>
    <x v="4"/>
  </r>
  <r>
    <x v="40"/>
    <x v="0"/>
    <x v="2710"/>
    <x v="60"/>
    <x v="2501"/>
    <x v="111"/>
    <x v="48"/>
    <x v="0"/>
    <x v="570"/>
    <x v="1712"/>
    <x v="798"/>
    <x v="222"/>
    <x v="0"/>
    <x v="12"/>
    <x v="0"/>
    <x v="0"/>
    <x v="0"/>
  </r>
  <r>
    <x v="127"/>
    <x v="6"/>
    <x v="2711"/>
    <x v="60"/>
    <x v="2502"/>
    <x v="6"/>
    <x v="0"/>
    <x v="1483"/>
    <x v="768"/>
    <x v="2484"/>
    <x v="1096"/>
    <x v="90"/>
    <x v="0"/>
    <x v="10"/>
    <x v="0"/>
    <x v="0"/>
    <x v="6"/>
  </r>
  <r>
    <x v="127"/>
    <x v="6"/>
    <x v="2712"/>
    <x v="60"/>
    <x v="2503"/>
    <x v="6"/>
    <x v="0"/>
    <x v="1484"/>
    <x v="768"/>
    <x v="2485"/>
    <x v="1096"/>
    <x v="90"/>
    <x v="0"/>
    <x v="10"/>
    <x v="0"/>
    <x v="0"/>
    <x v="6"/>
  </r>
  <r>
    <x v="95"/>
    <x v="4"/>
    <x v="2713"/>
    <x v="60"/>
    <x v="2504"/>
    <x v="6"/>
    <x v="0"/>
    <x v="1485"/>
    <x v="786"/>
    <x v="2486"/>
    <x v="1116"/>
    <x v="228"/>
    <x v="0"/>
    <x v="11"/>
    <x v="1"/>
    <x v="0"/>
    <x v="11"/>
  </r>
  <r>
    <x v="166"/>
    <x v="2"/>
    <x v="2714"/>
    <x v="60"/>
    <x v="2505"/>
    <x v="6"/>
    <x v="0"/>
    <x v="1486"/>
    <x v="787"/>
    <x v="2487"/>
    <x v="1117"/>
    <x v="255"/>
    <x v="0"/>
    <x v="11"/>
    <x v="0"/>
    <x v="0"/>
    <x v="0"/>
  </r>
  <r>
    <x v="60"/>
    <x v="6"/>
    <x v="2715"/>
    <x v="60"/>
    <x v="2506"/>
    <x v="111"/>
    <x v="48"/>
    <x v="0"/>
    <x v="714"/>
    <x v="2488"/>
    <x v="1020"/>
    <x v="230"/>
    <x v="0"/>
    <x v="12"/>
    <x v="16"/>
    <x v="0"/>
    <x v="0"/>
  </r>
  <r>
    <x v="61"/>
    <x v="6"/>
    <x v="2716"/>
    <x v="60"/>
    <x v="2507"/>
    <x v="6"/>
    <x v="0"/>
    <x v="0"/>
    <x v="788"/>
    <x v="2489"/>
    <x v="1118"/>
    <x v="274"/>
    <x v="0"/>
    <x v="12"/>
    <x v="0"/>
    <x v="0"/>
    <x v="0"/>
  </r>
  <r>
    <x v="102"/>
    <x v="0"/>
    <x v="2717"/>
    <x v="60"/>
    <x v="2508"/>
    <x v="6"/>
    <x v="0"/>
    <x v="1487"/>
    <x v="716"/>
    <x v="2490"/>
    <x v="1022"/>
    <x v="255"/>
    <x v="0"/>
    <x v="11"/>
    <x v="0"/>
    <x v="0"/>
    <x v="0"/>
  </r>
  <r>
    <x v="102"/>
    <x v="0"/>
    <x v="2718"/>
    <x v="60"/>
    <x v="2509"/>
    <x v="6"/>
    <x v="0"/>
    <x v="1488"/>
    <x v="716"/>
    <x v="2491"/>
    <x v="1022"/>
    <x v="255"/>
    <x v="0"/>
    <x v="11"/>
    <x v="0"/>
    <x v="0"/>
    <x v="0"/>
  </r>
  <r>
    <x v="102"/>
    <x v="0"/>
    <x v="2719"/>
    <x v="60"/>
    <x v="1289"/>
    <x v="6"/>
    <x v="0"/>
    <x v="1489"/>
    <x v="716"/>
    <x v="1287"/>
    <x v="1022"/>
    <x v="255"/>
    <x v="0"/>
    <x v="11"/>
    <x v="0"/>
    <x v="0"/>
    <x v="0"/>
  </r>
  <r>
    <x v="143"/>
    <x v="5"/>
    <x v="2720"/>
    <x v="60"/>
    <x v="2510"/>
    <x v="563"/>
    <x v="364"/>
    <x v="0"/>
    <x v="570"/>
    <x v="1712"/>
    <x v="798"/>
    <x v="222"/>
    <x v="0"/>
    <x v="13"/>
    <x v="0"/>
    <x v="0"/>
    <x v="0"/>
  </r>
  <r>
    <x v="6"/>
    <x v="0"/>
    <x v="2721"/>
    <x v="60"/>
    <x v="2511"/>
    <x v="564"/>
    <x v="365"/>
    <x v="0"/>
    <x v="789"/>
    <x v="2492"/>
    <x v="1119"/>
    <x v="230"/>
    <x v="0"/>
    <x v="12"/>
    <x v="0"/>
    <x v="0"/>
    <x v="0"/>
  </r>
  <r>
    <x v="63"/>
    <x v="6"/>
    <x v="2722"/>
    <x v="60"/>
    <x v="2512"/>
    <x v="6"/>
    <x v="0"/>
    <x v="0"/>
    <x v="790"/>
    <x v="2493"/>
    <x v="1120"/>
    <x v="277"/>
    <x v="0"/>
    <x v="12"/>
    <x v="0"/>
    <x v="0"/>
    <x v="0"/>
  </r>
  <r>
    <x v="128"/>
    <x v="6"/>
    <x v="2723"/>
    <x v="60"/>
    <x v="2513"/>
    <x v="6"/>
    <x v="0"/>
    <x v="0"/>
    <x v="762"/>
    <x v="1113"/>
    <x v="464"/>
    <x v="209"/>
    <x v="0"/>
    <x v="9"/>
    <x v="0"/>
    <x v="0"/>
    <x v="0"/>
  </r>
  <r>
    <x v="164"/>
    <x v="15"/>
    <x v="2724"/>
    <x v="58"/>
    <x v="2514"/>
    <x v="6"/>
    <x v="0"/>
    <x v="1490"/>
    <x v="574"/>
    <x v="2494"/>
    <x v="1121"/>
    <x v="278"/>
    <x v="0"/>
    <x v="1"/>
    <x v="0"/>
    <x v="0"/>
    <x v="4"/>
  </r>
  <r>
    <x v="164"/>
    <x v="15"/>
    <x v="2725"/>
    <x v="282"/>
    <x v="2515"/>
    <x v="565"/>
    <x v="366"/>
    <x v="1491"/>
    <x v="574"/>
    <x v="2495"/>
    <x v="1122"/>
    <x v="259"/>
    <x v="0"/>
    <x v="1"/>
    <x v="0"/>
    <x v="0"/>
    <x v="4"/>
  </r>
  <r>
    <x v="164"/>
    <x v="15"/>
    <x v="2726"/>
    <x v="60"/>
    <x v="2516"/>
    <x v="566"/>
    <x v="367"/>
    <x v="1492"/>
    <x v="574"/>
    <x v="2496"/>
    <x v="1123"/>
    <x v="264"/>
    <x v="0"/>
    <x v="1"/>
    <x v="0"/>
    <x v="0"/>
    <x v="4"/>
  </r>
  <r>
    <x v="4"/>
    <x v="0"/>
    <x v="2727"/>
    <x v="60"/>
    <x v="2517"/>
    <x v="6"/>
    <x v="0"/>
    <x v="0"/>
    <x v="650"/>
    <x v="2497"/>
    <x v="924"/>
    <x v="240"/>
    <x v="0"/>
    <x v="11"/>
    <x v="0"/>
    <x v="0"/>
    <x v="0"/>
  </r>
  <r>
    <x v="4"/>
    <x v="0"/>
    <x v="2728"/>
    <x v="60"/>
    <x v="2518"/>
    <x v="567"/>
    <x v="368"/>
    <x v="0"/>
    <x v="650"/>
    <x v="2498"/>
    <x v="924"/>
    <x v="240"/>
    <x v="0"/>
    <x v="11"/>
    <x v="0"/>
    <x v="0"/>
    <x v="0"/>
  </r>
  <r>
    <x v="83"/>
    <x v="2"/>
    <x v="2729"/>
    <x v="60"/>
    <x v="781"/>
    <x v="6"/>
    <x v="0"/>
    <x v="435"/>
    <x v="791"/>
    <x v="780"/>
    <x v="1124"/>
    <x v="255"/>
    <x v="0"/>
    <x v="11"/>
    <x v="1"/>
    <x v="0"/>
    <x v="0"/>
  </r>
  <r>
    <x v="108"/>
    <x v="6"/>
    <x v="2730"/>
    <x v="60"/>
    <x v="2519"/>
    <x v="6"/>
    <x v="0"/>
    <x v="1493"/>
    <x v="792"/>
    <x v="2499"/>
    <x v="1125"/>
    <x v="274"/>
    <x v="0"/>
    <x v="12"/>
    <x v="0"/>
    <x v="0"/>
    <x v="13"/>
  </r>
  <r>
    <x v="46"/>
    <x v="4"/>
    <x v="2731"/>
    <x v="60"/>
    <x v="2520"/>
    <x v="6"/>
    <x v="0"/>
    <x v="0"/>
    <x v="783"/>
    <x v="2500"/>
    <x v="1110"/>
    <x v="260"/>
    <x v="0"/>
    <x v="11"/>
    <x v="0"/>
    <x v="0"/>
    <x v="0"/>
  </r>
  <r>
    <x v="46"/>
    <x v="4"/>
    <x v="2732"/>
    <x v="60"/>
    <x v="2521"/>
    <x v="6"/>
    <x v="0"/>
    <x v="0"/>
    <x v="783"/>
    <x v="2501"/>
    <x v="1110"/>
    <x v="260"/>
    <x v="0"/>
    <x v="11"/>
    <x v="0"/>
    <x v="0"/>
    <x v="0"/>
  </r>
  <r>
    <x v="122"/>
    <x v="6"/>
    <x v="2733"/>
    <x v="60"/>
    <x v="966"/>
    <x v="6"/>
    <x v="0"/>
    <x v="1494"/>
    <x v="776"/>
    <x v="965"/>
    <x v="1102"/>
    <x v="273"/>
    <x v="0"/>
    <x v="12"/>
    <x v="0"/>
    <x v="21"/>
    <x v="4"/>
  </r>
  <r>
    <x v="58"/>
    <x v="7"/>
    <x v="2734"/>
    <x v="285"/>
    <x v="2522"/>
    <x v="162"/>
    <x v="82"/>
    <x v="1495"/>
    <x v="793"/>
    <x v="2502"/>
    <x v="1126"/>
    <x v="231"/>
    <x v="0"/>
    <x v="10"/>
    <x v="0"/>
    <x v="0"/>
    <x v="2"/>
  </r>
  <r>
    <x v="69"/>
    <x v="6"/>
    <x v="2735"/>
    <x v="285"/>
    <x v="2523"/>
    <x v="6"/>
    <x v="0"/>
    <x v="1496"/>
    <x v="758"/>
    <x v="2503"/>
    <x v="1080"/>
    <x v="258"/>
    <x v="0"/>
    <x v="9"/>
    <x v="0"/>
    <x v="0"/>
    <x v="7"/>
  </r>
  <r>
    <x v="10"/>
    <x v="0"/>
    <x v="2736"/>
    <x v="285"/>
    <x v="2524"/>
    <x v="6"/>
    <x v="0"/>
    <x v="1497"/>
    <x v="693"/>
    <x v="2504"/>
    <x v="993"/>
    <x v="250"/>
    <x v="0"/>
    <x v="11"/>
    <x v="1"/>
    <x v="0"/>
    <x v="0"/>
  </r>
  <r>
    <x v="127"/>
    <x v="6"/>
    <x v="2737"/>
    <x v="285"/>
    <x v="2525"/>
    <x v="6"/>
    <x v="0"/>
    <x v="1498"/>
    <x v="768"/>
    <x v="2505"/>
    <x v="1096"/>
    <x v="90"/>
    <x v="0"/>
    <x v="10"/>
    <x v="0"/>
    <x v="0"/>
    <x v="6"/>
  </r>
  <r>
    <x v="95"/>
    <x v="4"/>
    <x v="2738"/>
    <x v="285"/>
    <x v="2526"/>
    <x v="6"/>
    <x v="0"/>
    <x v="1499"/>
    <x v="794"/>
    <x v="2506"/>
    <x v="1127"/>
    <x v="231"/>
    <x v="0"/>
    <x v="10"/>
    <x v="1"/>
    <x v="0"/>
    <x v="11"/>
  </r>
  <r>
    <x v="72"/>
    <x v="3"/>
    <x v="2739"/>
    <x v="285"/>
    <x v="2527"/>
    <x v="568"/>
    <x v="369"/>
    <x v="0"/>
    <x v="717"/>
    <x v="2507"/>
    <x v="1023"/>
    <x v="184"/>
    <x v="0"/>
    <x v="10"/>
    <x v="0"/>
    <x v="0"/>
    <x v="0"/>
  </r>
  <r>
    <x v="72"/>
    <x v="3"/>
    <x v="2740"/>
    <x v="285"/>
    <x v="2528"/>
    <x v="569"/>
    <x v="370"/>
    <x v="0"/>
    <x v="717"/>
    <x v="2508"/>
    <x v="1023"/>
    <x v="184"/>
    <x v="0"/>
    <x v="10"/>
    <x v="0"/>
    <x v="0"/>
    <x v="0"/>
  </r>
  <r>
    <x v="69"/>
    <x v="6"/>
    <x v="2741"/>
    <x v="210"/>
    <x v="912"/>
    <x v="6"/>
    <x v="0"/>
    <x v="512"/>
    <x v="758"/>
    <x v="911"/>
    <x v="1080"/>
    <x v="258"/>
    <x v="0"/>
    <x v="9"/>
    <x v="0"/>
    <x v="0"/>
    <x v="7"/>
  </r>
  <r>
    <x v="164"/>
    <x v="15"/>
    <x v="2742"/>
    <x v="60"/>
    <x v="2529"/>
    <x v="570"/>
    <x v="371"/>
    <x v="1500"/>
    <x v="574"/>
    <x v="2509"/>
    <x v="1128"/>
    <x v="264"/>
    <x v="0"/>
    <x v="1"/>
    <x v="0"/>
    <x v="0"/>
    <x v="4"/>
  </r>
  <r>
    <x v="185"/>
    <x v="11"/>
    <x v="2743"/>
    <x v="286"/>
    <x v="443"/>
    <x v="6"/>
    <x v="0"/>
    <x v="0"/>
    <x v="795"/>
    <x v="444"/>
    <x v="255"/>
    <x v="266"/>
    <x v="0"/>
    <x v="12"/>
    <x v="0"/>
    <x v="0"/>
    <x v="0"/>
  </r>
  <r>
    <x v="167"/>
    <x v="17"/>
    <x v="2744"/>
    <x v="287"/>
    <x v="2530"/>
    <x v="436"/>
    <x v="249"/>
    <x v="1501"/>
    <x v="796"/>
    <x v="2510"/>
    <x v="1129"/>
    <x v="279"/>
    <x v="0"/>
    <x v="12"/>
    <x v="0"/>
    <x v="23"/>
    <x v="8"/>
  </r>
  <r>
    <x v="69"/>
    <x v="6"/>
    <x v="2745"/>
    <x v="287"/>
    <x v="2531"/>
    <x v="6"/>
    <x v="0"/>
    <x v="1502"/>
    <x v="758"/>
    <x v="2511"/>
    <x v="1080"/>
    <x v="258"/>
    <x v="0"/>
    <x v="9"/>
    <x v="0"/>
    <x v="0"/>
    <x v="7"/>
  </r>
  <r>
    <x v="127"/>
    <x v="6"/>
    <x v="2746"/>
    <x v="287"/>
    <x v="2532"/>
    <x v="6"/>
    <x v="0"/>
    <x v="1503"/>
    <x v="768"/>
    <x v="2512"/>
    <x v="1096"/>
    <x v="90"/>
    <x v="0"/>
    <x v="10"/>
    <x v="0"/>
    <x v="0"/>
    <x v="6"/>
  </r>
  <r>
    <x v="127"/>
    <x v="6"/>
    <x v="2747"/>
    <x v="287"/>
    <x v="2533"/>
    <x v="6"/>
    <x v="0"/>
    <x v="1504"/>
    <x v="768"/>
    <x v="2513"/>
    <x v="1096"/>
    <x v="90"/>
    <x v="0"/>
    <x v="10"/>
    <x v="0"/>
    <x v="0"/>
    <x v="6"/>
  </r>
  <r>
    <x v="142"/>
    <x v="2"/>
    <x v="2748"/>
    <x v="287"/>
    <x v="2534"/>
    <x v="6"/>
    <x v="0"/>
    <x v="0"/>
    <x v="759"/>
    <x v="2514"/>
    <x v="1082"/>
    <x v="218"/>
    <x v="0"/>
    <x v="11"/>
    <x v="0"/>
    <x v="0"/>
    <x v="0"/>
  </r>
  <r>
    <x v="142"/>
    <x v="2"/>
    <x v="2749"/>
    <x v="287"/>
    <x v="2535"/>
    <x v="6"/>
    <x v="0"/>
    <x v="0"/>
    <x v="759"/>
    <x v="2515"/>
    <x v="1082"/>
    <x v="218"/>
    <x v="0"/>
    <x v="11"/>
    <x v="0"/>
    <x v="0"/>
    <x v="0"/>
  </r>
  <r>
    <x v="41"/>
    <x v="9"/>
    <x v="2750"/>
    <x v="287"/>
    <x v="1009"/>
    <x v="111"/>
    <x v="48"/>
    <x v="0"/>
    <x v="570"/>
    <x v="1712"/>
    <x v="798"/>
    <x v="222"/>
    <x v="0"/>
    <x v="12"/>
    <x v="0"/>
    <x v="0"/>
    <x v="0"/>
  </r>
  <r>
    <x v="162"/>
    <x v="0"/>
    <x v="2751"/>
    <x v="287"/>
    <x v="2536"/>
    <x v="6"/>
    <x v="0"/>
    <x v="0"/>
    <x v="563"/>
    <x v="2516"/>
    <x v="788"/>
    <x v="209"/>
    <x v="0"/>
    <x v="10"/>
    <x v="0"/>
    <x v="0"/>
    <x v="0"/>
  </r>
  <r>
    <x v="7"/>
    <x v="0"/>
    <x v="2752"/>
    <x v="287"/>
    <x v="2027"/>
    <x v="6"/>
    <x v="0"/>
    <x v="0"/>
    <x v="769"/>
    <x v="2020"/>
    <x v="1097"/>
    <x v="105"/>
    <x v="0"/>
    <x v="11"/>
    <x v="0"/>
    <x v="0"/>
    <x v="0"/>
  </r>
  <r>
    <x v="110"/>
    <x v="0"/>
    <x v="2753"/>
    <x v="287"/>
    <x v="2537"/>
    <x v="6"/>
    <x v="0"/>
    <x v="1505"/>
    <x v="770"/>
    <x v="2517"/>
    <x v="1098"/>
    <x v="228"/>
    <x v="0"/>
    <x v="11"/>
    <x v="1"/>
    <x v="0"/>
    <x v="0"/>
  </r>
  <r>
    <x v="6"/>
    <x v="0"/>
    <x v="2754"/>
    <x v="287"/>
    <x v="2538"/>
    <x v="571"/>
    <x v="372"/>
    <x v="0"/>
    <x v="789"/>
    <x v="2518"/>
    <x v="1119"/>
    <x v="230"/>
    <x v="0"/>
    <x v="12"/>
    <x v="0"/>
    <x v="0"/>
    <x v="0"/>
  </r>
  <r>
    <x v="126"/>
    <x v="6"/>
    <x v="2755"/>
    <x v="287"/>
    <x v="2539"/>
    <x v="6"/>
    <x v="0"/>
    <x v="0"/>
    <x v="797"/>
    <x v="2519"/>
    <x v="1130"/>
    <x v="79"/>
    <x v="0"/>
    <x v="10"/>
    <x v="0"/>
    <x v="0"/>
    <x v="0"/>
  </r>
  <r>
    <x v="8"/>
    <x v="2"/>
    <x v="2756"/>
    <x v="287"/>
    <x v="2540"/>
    <x v="572"/>
    <x v="373"/>
    <x v="0"/>
    <x v="798"/>
    <x v="2520"/>
    <x v="1131"/>
    <x v="231"/>
    <x v="0"/>
    <x v="11"/>
    <x v="0"/>
    <x v="0"/>
    <x v="0"/>
  </r>
  <r>
    <x v="8"/>
    <x v="2"/>
    <x v="2757"/>
    <x v="287"/>
    <x v="2541"/>
    <x v="6"/>
    <x v="0"/>
    <x v="0"/>
    <x v="798"/>
    <x v="2521"/>
    <x v="1131"/>
    <x v="231"/>
    <x v="0"/>
    <x v="11"/>
    <x v="0"/>
    <x v="0"/>
    <x v="0"/>
  </r>
  <r>
    <x v="74"/>
    <x v="21"/>
    <x v="2758"/>
    <x v="287"/>
    <x v="2542"/>
    <x v="573"/>
    <x v="374"/>
    <x v="1506"/>
    <x v="782"/>
    <x v="2522"/>
    <x v="1109"/>
    <x v="45"/>
    <x v="0"/>
    <x v="11"/>
    <x v="1"/>
    <x v="0"/>
    <x v="0"/>
  </r>
  <r>
    <x v="74"/>
    <x v="21"/>
    <x v="2759"/>
    <x v="287"/>
    <x v="2542"/>
    <x v="573"/>
    <x v="374"/>
    <x v="1506"/>
    <x v="782"/>
    <x v="2522"/>
    <x v="1109"/>
    <x v="45"/>
    <x v="0"/>
    <x v="11"/>
    <x v="1"/>
    <x v="0"/>
    <x v="0"/>
  </r>
  <r>
    <x v="5"/>
    <x v="0"/>
    <x v="2760"/>
    <x v="287"/>
    <x v="2543"/>
    <x v="6"/>
    <x v="0"/>
    <x v="0"/>
    <x v="799"/>
    <x v="2523"/>
    <x v="1132"/>
    <x v="256"/>
    <x v="0"/>
    <x v="10"/>
    <x v="0"/>
    <x v="0"/>
    <x v="0"/>
  </r>
  <r>
    <x v="125"/>
    <x v="7"/>
    <x v="2761"/>
    <x v="287"/>
    <x v="2544"/>
    <x v="6"/>
    <x v="0"/>
    <x v="0"/>
    <x v="761"/>
    <x v="2524"/>
    <x v="1084"/>
    <x v="202"/>
    <x v="0"/>
    <x v="10"/>
    <x v="0"/>
    <x v="0"/>
    <x v="0"/>
  </r>
  <r>
    <x v="122"/>
    <x v="6"/>
    <x v="2762"/>
    <x v="287"/>
    <x v="2545"/>
    <x v="6"/>
    <x v="0"/>
    <x v="1507"/>
    <x v="776"/>
    <x v="2525"/>
    <x v="1102"/>
    <x v="273"/>
    <x v="0"/>
    <x v="12"/>
    <x v="0"/>
    <x v="21"/>
    <x v="4"/>
  </r>
  <r>
    <x v="27"/>
    <x v="0"/>
    <x v="2763"/>
    <x v="288"/>
    <x v="2546"/>
    <x v="574"/>
    <x v="375"/>
    <x v="0"/>
    <x v="800"/>
    <x v="2526"/>
    <x v="1133"/>
    <x v="97"/>
    <x v="0"/>
    <x v="10"/>
    <x v="0"/>
    <x v="0"/>
    <x v="0"/>
  </r>
  <r>
    <x v="100"/>
    <x v="6"/>
    <x v="2764"/>
    <x v="288"/>
    <x v="2547"/>
    <x v="6"/>
    <x v="0"/>
    <x v="0"/>
    <x v="779"/>
    <x v="2527"/>
    <x v="1105"/>
    <x v="274"/>
    <x v="0"/>
    <x v="12"/>
    <x v="0"/>
    <x v="0"/>
    <x v="0"/>
  </r>
  <r>
    <x v="186"/>
    <x v="0"/>
    <x v="2765"/>
    <x v="288"/>
    <x v="2548"/>
    <x v="575"/>
    <x v="376"/>
    <x v="0"/>
    <x v="801"/>
    <x v="2528"/>
    <x v="1134"/>
    <x v="273"/>
    <x v="0"/>
    <x v="11"/>
    <x v="0"/>
    <x v="0"/>
    <x v="0"/>
  </r>
  <r>
    <x v="135"/>
    <x v="2"/>
    <x v="2766"/>
    <x v="288"/>
    <x v="2549"/>
    <x v="6"/>
    <x v="0"/>
    <x v="0"/>
    <x v="802"/>
    <x v="2529"/>
    <x v="1135"/>
    <x v="226"/>
    <x v="0"/>
    <x v="10"/>
    <x v="0"/>
    <x v="0"/>
    <x v="0"/>
  </r>
  <r>
    <x v="60"/>
    <x v="6"/>
    <x v="2767"/>
    <x v="288"/>
    <x v="2550"/>
    <x v="111"/>
    <x v="48"/>
    <x v="0"/>
    <x v="714"/>
    <x v="2530"/>
    <x v="1020"/>
    <x v="230"/>
    <x v="0"/>
    <x v="12"/>
    <x v="16"/>
    <x v="0"/>
    <x v="0"/>
  </r>
  <r>
    <x v="56"/>
    <x v="3"/>
    <x v="2768"/>
    <x v="288"/>
    <x v="2551"/>
    <x v="576"/>
    <x v="377"/>
    <x v="0"/>
    <x v="803"/>
    <x v="2531"/>
    <x v="1136"/>
    <x v="214"/>
    <x v="0"/>
    <x v="13"/>
    <x v="0"/>
    <x v="0"/>
    <x v="0"/>
  </r>
  <r>
    <x v="56"/>
    <x v="3"/>
    <x v="2769"/>
    <x v="288"/>
    <x v="2552"/>
    <x v="577"/>
    <x v="378"/>
    <x v="0"/>
    <x v="803"/>
    <x v="2532"/>
    <x v="1136"/>
    <x v="214"/>
    <x v="0"/>
    <x v="13"/>
    <x v="0"/>
    <x v="0"/>
    <x v="0"/>
  </r>
  <r>
    <x v="187"/>
    <x v="5"/>
    <x v="2770"/>
    <x v="288"/>
    <x v="2553"/>
    <x v="578"/>
    <x v="379"/>
    <x v="0"/>
    <x v="804"/>
    <x v="2533"/>
    <x v="1137"/>
    <x v="266"/>
    <x v="0"/>
    <x v="12"/>
    <x v="0"/>
    <x v="0"/>
    <x v="0"/>
  </r>
  <r>
    <x v="180"/>
    <x v="5"/>
    <x v="2771"/>
    <x v="288"/>
    <x v="2554"/>
    <x v="579"/>
    <x v="380"/>
    <x v="0"/>
    <x v="805"/>
    <x v="2534"/>
    <x v="1138"/>
    <x v="89"/>
    <x v="0"/>
    <x v="12"/>
    <x v="0"/>
    <x v="0"/>
    <x v="0"/>
  </r>
  <r>
    <x v="175"/>
    <x v="11"/>
    <x v="2772"/>
    <x v="288"/>
    <x v="2282"/>
    <x v="499"/>
    <x v="313"/>
    <x v="1358"/>
    <x v="696"/>
    <x v="2270"/>
    <x v="995"/>
    <x v="45"/>
    <x v="0"/>
    <x v="11"/>
    <x v="1"/>
    <x v="0"/>
    <x v="0"/>
  </r>
  <r>
    <x v="164"/>
    <x v="15"/>
    <x v="2773"/>
    <x v="60"/>
    <x v="2555"/>
    <x v="6"/>
    <x v="0"/>
    <x v="1508"/>
    <x v="574"/>
    <x v="2535"/>
    <x v="1139"/>
    <x v="264"/>
    <x v="0"/>
    <x v="1"/>
    <x v="0"/>
    <x v="0"/>
    <x v="4"/>
  </r>
  <r>
    <x v="164"/>
    <x v="15"/>
    <x v="2774"/>
    <x v="288"/>
    <x v="2556"/>
    <x v="287"/>
    <x v="154"/>
    <x v="1509"/>
    <x v="574"/>
    <x v="2536"/>
    <x v="1140"/>
    <x v="258"/>
    <x v="0"/>
    <x v="1"/>
    <x v="0"/>
    <x v="0"/>
    <x v="4"/>
  </r>
  <r>
    <x v="66"/>
    <x v="3"/>
    <x v="2775"/>
    <x v="288"/>
    <x v="2557"/>
    <x v="111"/>
    <x v="48"/>
    <x v="0"/>
    <x v="570"/>
    <x v="1712"/>
    <x v="798"/>
    <x v="222"/>
    <x v="0"/>
    <x v="12"/>
    <x v="0"/>
    <x v="0"/>
    <x v="0"/>
  </r>
  <r>
    <x v="85"/>
    <x v="4"/>
    <x v="2776"/>
    <x v="288"/>
    <x v="2558"/>
    <x v="6"/>
    <x v="0"/>
    <x v="1510"/>
    <x v="698"/>
    <x v="2537"/>
    <x v="999"/>
    <x v="203"/>
    <x v="0"/>
    <x v="10"/>
    <x v="1"/>
    <x v="0"/>
    <x v="3"/>
  </r>
  <r>
    <x v="20"/>
    <x v="0"/>
    <x v="2777"/>
    <x v="288"/>
    <x v="2559"/>
    <x v="6"/>
    <x v="0"/>
    <x v="0"/>
    <x v="775"/>
    <x v="2538"/>
    <x v="1101"/>
    <x v="111"/>
    <x v="0"/>
    <x v="11"/>
    <x v="0"/>
    <x v="0"/>
    <x v="0"/>
  </r>
  <r>
    <x v="164"/>
    <x v="15"/>
    <x v="2778"/>
    <x v="288"/>
    <x v="2560"/>
    <x v="580"/>
    <x v="263"/>
    <x v="1511"/>
    <x v="574"/>
    <x v="2539"/>
    <x v="1141"/>
    <x v="258"/>
    <x v="0"/>
    <x v="1"/>
    <x v="0"/>
    <x v="0"/>
    <x v="4"/>
  </r>
  <r>
    <x v="69"/>
    <x v="6"/>
    <x v="2779"/>
    <x v="63"/>
    <x v="2561"/>
    <x v="6"/>
    <x v="0"/>
    <x v="1512"/>
    <x v="758"/>
    <x v="2540"/>
    <x v="1080"/>
    <x v="258"/>
    <x v="0"/>
    <x v="9"/>
    <x v="0"/>
    <x v="0"/>
    <x v="7"/>
  </r>
  <r>
    <x v="69"/>
    <x v="6"/>
    <x v="2780"/>
    <x v="63"/>
    <x v="1195"/>
    <x v="6"/>
    <x v="0"/>
    <x v="691"/>
    <x v="758"/>
    <x v="1194"/>
    <x v="1080"/>
    <x v="258"/>
    <x v="0"/>
    <x v="9"/>
    <x v="0"/>
    <x v="0"/>
    <x v="7"/>
  </r>
  <r>
    <x v="69"/>
    <x v="6"/>
    <x v="2781"/>
    <x v="63"/>
    <x v="2562"/>
    <x v="6"/>
    <x v="0"/>
    <x v="1513"/>
    <x v="806"/>
    <x v="2541"/>
    <x v="1142"/>
    <x v="231"/>
    <x v="0"/>
    <x v="10"/>
    <x v="0"/>
    <x v="0"/>
    <x v="7"/>
  </r>
  <r>
    <x v="127"/>
    <x v="6"/>
    <x v="2782"/>
    <x v="63"/>
    <x v="2563"/>
    <x v="6"/>
    <x v="0"/>
    <x v="1514"/>
    <x v="768"/>
    <x v="2542"/>
    <x v="1096"/>
    <x v="90"/>
    <x v="0"/>
    <x v="10"/>
    <x v="0"/>
    <x v="0"/>
    <x v="6"/>
  </r>
  <r>
    <x v="127"/>
    <x v="6"/>
    <x v="2783"/>
    <x v="63"/>
    <x v="2564"/>
    <x v="6"/>
    <x v="0"/>
    <x v="1515"/>
    <x v="768"/>
    <x v="2543"/>
    <x v="1096"/>
    <x v="90"/>
    <x v="0"/>
    <x v="10"/>
    <x v="0"/>
    <x v="0"/>
    <x v="6"/>
  </r>
  <r>
    <x v="124"/>
    <x v="6"/>
    <x v="2784"/>
    <x v="63"/>
    <x v="1247"/>
    <x v="6"/>
    <x v="0"/>
    <x v="726"/>
    <x v="807"/>
    <x v="1245"/>
    <x v="1143"/>
    <x v="226"/>
    <x v="0"/>
    <x v="10"/>
    <x v="1"/>
    <x v="0"/>
    <x v="0"/>
  </r>
  <r>
    <x v="74"/>
    <x v="21"/>
    <x v="2785"/>
    <x v="63"/>
    <x v="2565"/>
    <x v="6"/>
    <x v="0"/>
    <x v="1516"/>
    <x v="782"/>
    <x v="2544"/>
    <x v="1109"/>
    <x v="45"/>
    <x v="0"/>
    <x v="11"/>
    <x v="1"/>
    <x v="0"/>
    <x v="0"/>
  </r>
  <r>
    <x v="83"/>
    <x v="2"/>
    <x v="2786"/>
    <x v="63"/>
    <x v="2566"/>
    <x v="6"/>
    <x v="0"/>
    <x v="1517"/>
    <x v="791"/>
    <x v="2545"/>
    <x v="1124"/>
    <x v="255"/>
    <x v="0"/>
    <x v="11"/>
    <x v="0"/>
    <x v="0"/>
    <x v="0"/>
  </r>
  <r>
    <x v="19"/>
    <x v="2"/>
    <x v="2787"/>
    <x v="63"/>
    <x v="2567"/>
    <x v="581"/>
    <x v="0"/>
    <x v="0"/>
    <x v="808"/>
    <x v="2546"/>
    <x v="1144"/>
    <x v="280"/>
    <x v="0"/>
    <x v="12"/>
    <x v="0"/>
    <x v="0"/>
    <x v="1"/>
  </r>
  <r>
    <x v="19"/>
    <x v="2"/>
    <x v="2788"/>
    <x v="63"/>
    <x v="2568"/>
    <x v="6"/>
    <x v="0"/>
    <x v="0"/>
    <x v="808"/>
    <x v="2547"/>
    <x v="1144"/>
    <x v="280"/>
    <x v="0"/>
    <x v="12"/>
    <x v="0"/>
    <x v="0"/>
    <x v="1"/>
  </r>
  <r>
    <x v="19"/>
    <x v="2"/>
    <x v="2789"/>
    <x v="63"/>
    <x v="2222"/>
    <x v="6"/>
    <x v="0"/>
    <x v="0"/>
    <x v="808"/>
    <x v="2210"/>
    <x v="1144"/>
    <x v="280"/>
    <x v="0"/>
    <x v="12"/>
    <x v="0"/>
    <x v="0"/>
    <x v="1"/>
  </r>
  <r>
    <x v="19"/>
    <x v="2"/>
    <x v="2790"/>
    <x v="63"/>
    <x v="2569"/>
    <x v="516"/>
    <x v="0"/>
    <x v="0"/>
    <x v="808"/>
    <x v="2548"/>
    <x v="1144"/>
    <x v="280"/>
    <x v="0"/>
    <x v="12"/>
    <x v="0"/>
    <x v="0"/>
    <x v="1"/>
  </r>
  <r>
    <x v="11"/>
    <x v="2"/>
    <x v="2791"/>
    <x v="63"/>
    <x v="2570"/>
    <x v="6"/>
    <x v="0"/>
    <x v="0"/>
    <x v="809"/>
    <x v="2549"/>
    <x v="1145"/>
    <x v="240"/>
    <x v="0"/>
    <x v="11"/>
    <x v="0"/>
    <x v="0"/>
    <x v="0"/>
  </r>
  <r>
    <x v="11"/>
    <x v="2"/>
    <x v="2792"/>
    <x v="63"/>
    <x v="2571"/>
    <x v="6"/>
    <x v="0"/>
    <x v="0"/>
    <x v="809"/>
    <x v="2550"/>
    <x v="1145"/>
    <x v="240"/>
    <x v="0"/>
    <x v="11"/>
    <x v="0"/>
    <x v="0"/>
    <x v="0"/>
  </r>
  <r>
    <x v="46"/>
    <x v="4"/>
    <x v="2793"/>
    <x v="63"/>
    <x v="2572"/>
    <x v="6"/>
    <x v="0"/>
    <x v="0"/>
    <x v="783"/>
    <x v="2551"/>
    <x v="1110"/>
    <x v="260"/>
    <x v="0"/>
    <x v="11"/>
    <x v="0"/>
    <x v="0"/>
    <x v="0"/>
  </r>
  <r>
    <x v="125"/>
    <x v="7"/>
    <x v="2794"/>
    <x v="63"/>
    <x v="2573"/>
    <x v="6"/>
    <x v="0"/>
    <x v="0"/>
    <x v="761"/>
    <x v="2552"/>
    <x v="1084"/>
    <x v="202"/>
    <x v="0"/>
    <x v="10"/>
    <x v="0"/>
    <x v="0"/>
    <x v="0"/>
  </r>
  <r>
    <x v="90"/>
    <x v="2"/>
    <x v="2795"/>
    <x v="63"/>
    <x v="2574"/>
    <x v="111"/>
    <x v="48"/>
    <x v="0"/>
    <x v="699"/>
    <x v="2553"/>
    <x v="1000"/>
    <x v="222"/>
    <x v="0"/>
    <x v="12"/>
    <x v="0"/>
    <x v="0"/>
    <x v="1"/>
  </r>
  <r>
    <x v="90"/>
    <x v="2"/>
    <x v="2796"/>
    <x v="63"/>
    <x v="2575"/>
    <x v="111"/>
    <x v="48"/>
    <x v="0"/>
    <x v="699"/>
    <x v="2554"/>
    <x v="1000"/>
    <x v="222"/>
    <x v="0"/>
    <x v="12"/>
    <x v="0"/>
    <x v="0"/>
    <x v="1"/>
  </r>
  <r>
    <x v="67"/>
    <x v="8"/>
    <x v="2797"/>
    <x v="63"/>
    <x v="2576"/>
    <x v="6"/>
    <x v="0"/>
    <x v="1518"/>
    <x v="810"/>
    <x v="2555"/>
    <x v="1146"/>
    <x v="76"/>
    <x v="0"/>
    <x v="9"/>
    <x v="1"/>
    <x v="0"/>
    <x v="10"/>
  </r>
  <r>
    <x v="92"/>
    <x v="7"/>
    <x v="2798"/>
    <x v="64"/>
    <x v="2577"/>
    <x v="6"/>
    <x v="0"/>
    <x v="1519"/>
    <x v="784"/>
    <x v="2556"/>
    <x v="1111"/>
    <x v="199"/>
    <x v="0"/>
    <x v="10"/>
    <x v="0"/>
    <x v="0"/>
    <x v="0"/>
  </r>
  <r>
    <x v="164"/>
    <x v="15"/>
    <x v="2799"/>
    <x v="64"/>
    <x v="2578"/>
    <x v="6"/>
    <x v="0"/>
    <x v="1520"/>
    <x v="574"/>
    <x v="2557"/>
    <x v="1147"/>
    <x v="199"/>
    <x v="0"/>
    <x v="1"/>
    <x v="0"/>
    <x v="0"/>
    <x v="4"/>
  </r>
  <r>
    <x v="164"/>
    <x v="15"/>
    <x v="2800"/>
    <x v="64"/>
    <x v="2118"/>
    <x v="454"/>
    <x v="267"/>
    <x v="1265"/>
    <x v="574"/>
    <x v="2107"/>
    <x v="968"/>
    <x v="199"/>
    <x v="0"/>
    <x v="1"/>
    <x v="0"/>
    <x v="0"/>
    <x v="4"/>
  </r>
  <r>
    <x v="69"/>
    <x v="6"/>
    <x v="2801"/>
    <x v="64"/>
    <x v="2579"/>
    <x v="6"/>
    <x v="0"/>
    <x v="1521"/>
    <x v="806"/>
    <x v="2558"/>
    <x v="1142"/>
    <x v="231"/>
    <x v="0"/>
    <x v="10"/>
    <x v="0"/>
    <x v="0"/>
    <x v="7"/>
  </r>
  <r>
    <x v="164"/>
    <x v="15"/>
    <x v="2802"/>
    <x v="289"/>
    <x v="2580"/>
    <x v="582"/>
    <x v="381"/>
    <x v="1522"/>
    <x v="574"/>
    <x v="2559"/>
    <x v="1148"/>
    <x v="254"/>
    <x v="0"/>
    <x v="1"/>
    <x v="0"/>
    <x v="0"/>
    <x v="4"/>
  </r>
  <r>
    <x v="10"/>
    <x v="0"/>
    <x v="2803"/>
    <x v="64"/>
    <x v="2581"/>
    <x v="6"/>
    <x v="0"/>
    <x v="1523"/>
    <x v="693"/>
    <x v="2560"/>
    <x v="993"/>
    <x v="250"/>
    <x v="0"/>
    <x v="11"/>
    <x v="1"/>
    <x v="0"/>
    <x v="0"/>
  </r>
  <r>
    <x v="127"/>
    <x v="6"/>
    <x v="2804"/>
    <x v="64"/>
    <x v="1639"/>
    <x v="6"/>
    <x v="0"/>
    <x v="979"/>
    <x v="768"/>
    <x v="1636"/>
    <x v="1096"/>
    <x v="90"/>
    <x v="0"/>
    <x v="10"/>
    <x v="0"/>
    <x v="0"/>
    <x v="6"/>
  </r>
  <r>
    <x v="95"/>
    <x v="4"/>
    <x v="2805"/>
    <x v="64"/>
    <x v="2582"/>
    <x v="6"/>
    <x v="0"/>
    <x v="1524"/>
    <x v="786"/>
    <x v="2561"/>
    <x v="1116"/>
    <x v="228"/>
    <x v="0"/>
    <x v="11"/>
    <x v="1"/>
    <x v="0"/>
    <x v="0"/>
  </r>
  <r>
    <x v="60"/>
    <x v="6"/>
    <x v="2806"/>
    <x v="64"/>
    <x v="2583"/>
    <x v="111"/>
    <x v="48"/>
    <x v="0"/>
    <x v="714"/>
    <x v="2562"/>
    <x v="1020"/>
    <x v="230"/>
    <x v="0"/>
    <x v="12"/>
    <x v="16"/>
    <x v="0"/>
    <x v="0"/>
  </r>
  <r>
    <x v="41"/>
    <x v="2"/>
    <x v="2807"/>
    <x v="64"/>
    <x v="710"/>
    <x v="6"/>
    <x v="0"/>
    <x v="385"/>
    <x v="811"/>
    <x v="710"/>
    <x v="1149"/>
    <x v="108"/>
    <x v="0"/>
    <x v="11"/>
    <x v="1"/>
    <x v="0"/>
    <x v="14"/>
  </r>
  <r>
    <x v="41"/>
    <x v="2"/>
    <x v="2808"/>
    <x v="64"/>
    <x v="2584"/>
    <x v="6"/>
    <x v="0"/>
    <x v="1525"/>
    <x v="811"/>
    <x v="2563"/>
    <x v="1149"/>
    <x v="108"/>
    <x v="0"/>
    <x v="11"/>
    <x v="1"/>
    <x v="0"/>
    <x v="14"/>
  </r>
  <r>
    <x v="41"/>
    <x v="2"/>
    <x v="2809"/>
    <x v="64"/>
    <x v="973"/>
    <x v="6"/>
    <x v="0"/>
    <x v="660"/>
    <x v="811"/>
    <x v="972"/>
    <x v="1149"/>
    <x v="108"/>
    <x v="0"/>
    <x v="11"/>
    <x v="1"/>
    <x v="0"/>
    <x v="14"/>
  </r>
  <r>
    <x v="61"/>
    <x v="6"/>
    <x v="2810"/>
    <x v="64"/>
    <x v="2585"/>
    <x v="6"/>
    <x v="0"/>
    <x v="0"/>
    <x v="788"/>
    <x v="2564"/>
    <x v="1118"/>
    <x v="274"/>
    <x v="0"/>
    <x v="12"/>
    <x v="0"/>
    <x v="0"/>
    <x v="0"/>
  </r>
  <r>
    <x v="188"/>
    <x v="2"/>
    <x v="2811"/>
    <x v="64"/>
    <x v="2586"/>
    <x v="6"/>
    <x v="0"/>
    <x v="1526"/>
    <x v="812"/>
    <x v="2565"/>
    <x v="1150"/>
    <x v="45"/>
    <x v="0"/>
    <x v="12"/>
    <x v="1"/>
    <x v="0"/>
    <x v="0"/>
  </r>
  <r>
    <x v="118"/>
    <x v="2"/>
    <x v="2812"/>
    <x v="64"/>
    <x v="2587"/>
    <x v="6"/>
    <x v="0"/>
    <x v="0"/>
    <x v="813"/>
    <x v="2566"/>
    <x v="1151"/>
    <x v="281"/>
    <x v="0"/>
    <x v="13"/>
    <x v="0"/>
    <x v="0"/>
    <x v="0"/>
  </r>
  <r>
    <x v="88"/>
    <x v="0"/>
    <x v="2813"/>
    <x v="64"/>
    <x v="2588"/>
    <x v="111"/>
    <x v="48"/>
    <x v="0"/>
    <x v="570"/>
    <x v="1712"/>
    <x v="798"/>
    <x v="222"/>
    <x v="0"/>
    <x v="12"/>
    <x v="0"/>
    <x v="0"/>
    <x v="0"/>
  </r>
  <r>
    <x v="88"/>
    <x v="0"/>
    <x v="2814"/>
    <x v="64"/>
    <x v="2589"/>
    <x v="111"/>
    <x v="48"/>
    <x v="0"/>
    <x v="570"/>
    <x v="1712"/>
    <x v="798"/>
    <x v="222"/>
    <x v="0"/>
    <x v="12"/>
    <x v="0"/>
    <x v="0"/>
    <x v="0"/>
  </r>
  <r>
    <x v="6"/>
    <x v="0"/>
    <x v="2815"/>
    <x v="64"/>
    <x v="993"/>
    <x v="6"/>
    <x v="0"/>
    <x v="0"/>
    <x v="789"/>
    <x v="992"/>
    <x v="1119"/>
    <x v="230"/>
    <x v="0"/>
    <x v="12"/>
    <x v="0"/>
    <x v="0"/>
    <x v="0"/>
  </r>
  <r>
    <x v="63"/>
    <x v="6"/>
    <x v="2816"/>
    <x v="64"/>
    <x v="2590"/>
    <x v="6"/>
    <x v="0"/>
    <x v="0"/>
    <x v="790"/>
    <x v="2567"/>
    <x v="1120"/>
    <x v="277"/>
    <x v="0"/>
    <x v="12"/>
    <x v="0"/>
    <x v="0"/>
    <x v="0"/>
  </r>
  <r>
    <x v="157"/>
    <x v="4"/>
    <x v="2817"/>
    <x v="64"/>
    <x v="2591"/>
    <x v="583"/>
    <x v="382"/>
    <x v="1527"/>
    <x v="814"/>
    <x v="2568"/>
    <x v="1152"/>
    <x v="112"/>
    <x v="0"/>
    <x v="12"/>
    <x v="0"/>
    <x v="0"/>
    <x v="0"/>
  </r>
  <r>
    <x v="157"/>
    <x v="4"/>
    <x v="2818"/>
    <x v="71"/>
    <x v="2592"/>
    <x v="584"/>
    <x v="383"/>
    <x v="1528"/>
    <x v="814"/>
    <x v="2569"/>
    <x v="1152"/>
    <x v="112"/>
    <x v="0"/>
    <x v="13"/>
    <x v="0"/>
    <x v="0"/>
    <x v="0"/>
  </r>
  <r>
    <x v="157"/>
    <x v="4"/>
    <x v="2819"/>
    <x v="75"/>
    <x v="2593"/>
    <x v="585"/>
    <x v="384"/>
    <x v="0"/>
    <x v="570"/>
    <x v="1712"/>
    <x v="798"/>
    <x v="222"/>
    <x v="0"/>
    <x v="13"/>
    <x v="0"/>
    <x v="0"/>
    <x v="0"/>
  </r>
  <r>
    <x v="44"/>
    <x v="2"/>
    <x v="2820"/>
    <x v="64"/>
    <x v="2594"/>
    <x v="6"/>
    <x v="0"/>
    <x v="0"/>
    <x v="815"/>
    <x v="2570"/>
    <x v="1153"/>
    <x v="282"/>
    <x v="0"/>
    <x v="12"/>
    <x v="0"/>
    <x v="0"/>
    <x v="0"/>
  </r>
  <r>
    <x v="164"/>
    <x v="15"/>
    <x v="2821"/>
    <x v="289"/>
    <x v="2595"/>
    <x v="477"/>
    <x v="385"/>
    <x v="1529"/>
    <x v="574"/>
    <x v="2571"/>
    <x v="1154"/>
    <x v="254"/>
    <x v="0"/>
    <x v="1"/>
    <x v="0"/>
    <x v="0"/>
    <x v="4"/>
  </r>
  <r>
    <x v="164"/>
    <x v="15"/>
    <x v="2822"/>
    <x v="65"/>
    <x v="2596"/>
    <x v="6"/>
    <x v="0"/>
    <x v="1530"/>
    <x v="574"/>
    <x v="2572"/>
    <x v="1155"/>
    <x v="270"/>
    <x v="0"/>
    <x v="1"/>
    <x v="0"/>
    <x v="0"/>
    <x v="4"/>
  </r>
  <r>
    <x v="108"/>
    <x v="6"/>
    <x v="2823"/>
    <x v="64"/>
    <x v="2597"/>
    <x v="6"/>
    <x v="0"/>
    <x v="1531"/>
    <x v="792"/>
    <x v="2573"/>
    <x v="1125"/>
    <x v="274"/>
    <x v="0"/>
    <x v="12"/>
    <x v="0"/>
    <x v="0"/>
    <x v="13"/>
  </r>
  <r>
    <x v="46"/>
    <x v="4"/>
    <x v="2824"/>
    <x v="64"/>
    <x v="600"/>
    <x v="6"/>
    <x v="0"/>
    <x v="0"/>
    <x v="783"/>
    <x v="601"/>
    <x v="1110"/>
    <x v="260"/>
    <x v="0"/>
    <x v="11"/>
    <x v="0"/>
    <x v="0"/>
    <x v="0"/>
  </r>
  <r>
    <x v="46"/>
    <x v="4"/>
    <x v="2825"/>
    <x v="64"/>
    <x v="2598"/>
    <x v="6"/>
    <x v="0"/>
    <x v="0"/>
    <x v="783"/>
    <x v="2574"/>
    <x v="1110"/>
    <x v="260"/>
    <x v="0"/>
    <x v="11"/>
    <x v="0"/>
    <x v="0"/>
    <x v="0"/>
  </r>
  <r>
    <x v="46"/>
    <x v="4"/>
    <x v="2826"/>
    <x v="64"/>
    <x v="2599"/>
    <x v="6"/>
    <x v="0"/>
    <x v="0"/>
    <x v="783"/>
    <x v="2575"/>
    <x v="1110"/>
    <x v="260"/>
    <x v="0"/>
    <x v="11"/>
    <x v="0"/>
    <x v="0"/>
    <x v="0"/>
  </r>
  <r>
    <x v="46"/>
    <x v="4"/>
    <x v="2827"/>
    <x v="64"/>
    <x v="1911"/>
    <x v="6"/>
    <x v="0"/>
    <x v="0"/>
    <x v="783"/>
    <x v="1905"/>
    <x v="1110"/>
    <x v="260"/>
    <x v="0"/>
    <x v="11"/>
    <x v="0"/>
    <x v="0"/>
    <x v="0"/>
  </r>
  <r>
    <x v="46"/>
    <x v="4"/>
    <x v="2828"/>
    <x v="64"/>
    <x v="2600"/>
    <x v="6"/>
    <x v="0"/>
    <x v="0"/>
    <x v="783"/>
    <x v="2576"/>
    <x v="1110"/>
    <x v="260"/>
    <x v="0"/>
    <x v="11"/>
    <x v="0"/>
    <x v="0"/>
    <x v="0"/>
  </r>
  <r>
    <x v="122"/>
    <x v="6"/>
    <x v="2829"/>
    <x v="64"/>
    <x v="2601"/>
    <x v="6"/>
    <x v="0"/>
    <x v="1532"/>
    <x v="776"/>
    <x v="2577"/>
    <x v="1102"/>
    <x v="273"/>
    <x v="0"/>
    <x v="12"/>
    <x v="0"/>
    <x v="21"/>
    <x v="4"/>
  </r>
  <r>
    <x v="58"/>
    <x v="7"/>
    <x v="2830"/>
    <x v="290"/>
    <x v="2602"/>
    <x v="162"/>
    <x v="82"/>
    <x v="1533"/>
    <x v="793"/>
    <x v="2578"/>
    <x v="1126"/>
    <x v="231"/>
    <x v="0"/>
    <x v="10"/>
    <x v="0"/>
    <x v="0"/>
    <x v="2"/>
  </r>
  <r>
    <x v="69"/>
    <x v="6"/>
    <x v="2831"/>
    <x v="290"/>
    <x v="2603"/>
    <x v="6"/>
    <x v="0"/>
    <x v="1534"/>
    <x v="806"/>
    <x v="2579"/>
    <x v="1142"/>
    <x v="231"/>
    <x v="0"/>
    <x v="10"/>
    <x v="0"/>
    <x v="0"/>
    <x v="7"/>
  </r>
  <r>
    <x v="69"/>
    <x v="6"/>
    <x v="2832"/>
    <x v="290"/>
    <x v="1688"/>
    <x v="6"/>
    <x v="0"/>
    <x v="1012"/>
    <x v="806"/>
    <x v="1685"/>
    <x v="1142"/>
    <x v="231"/>
    <x v="0"/>
    <x v="10"/>
    <x v="0"/>
    <x v="0"/>
    <x v="7"/>
  </r>
  <r>
    <x v="127"/>
    <x v="6"/>
    <x v="2833"/>
    <x v="290"/>
    <x v="2604"/>
    <x v="6"/>
    <x v="0"/>
    <x v="1535"/>
    <x v="768"/>
    <x v="2580"/>
    <x v="1096"/>
    <x v="90"/>
    <x v="0"/>
    <x v="10"/>
    <x v="0"/>
    <x v="0"/>
    <x v="6"/>
  </r>
  <r>
    <x v="95"/>
    <x v="4"/>
    <x v="2834"/>
    <x v="290"/>
    <x v="2605"/>
    <x v="6"/>
    <x v="0"/>
    <x v="1536"/>
    <x v="794"/>
    <x v="2581"/>
    <x v="1127"/>
    <x v="231"/>
    <x v="0"/>
    <x v="10"/>
    <x v="1"/>
    <x v="0"/>
    <x v="11"/>
  </r>
  <r>
    <x v="154"/>
    <x v="2"/>
    <x v="2835"/>
    <x v="290"/>
    <x v="2606"/>
    <x v="362"/>
    <x v="0"/>
    <x v="1537"/>
    <x v="816"/>
    <x v="2582"/>
    <x v="1156"/>
    <x v="216"/>
    <x v="0"/>
    <x v="9"/>
    <x v="0"/>
    <x v="0"/>
    <x v="4"/>
  </r>
  <r>
    <x v="5"/>
    <x v="0"/>
    <x v="2836"/>
    <x v="290"/>
    <x v="2607"/>
    <x v="6"/>
    <x v="0"/>
    <x v="1538"/>
    <x v="817"/>
    <x v="2583"/>
    <x v="1157"/>
    <x v="250"/>
    <x v="0"/>
    <x v="11"/>
    <x v="1"/>
    <x v="0"/>
    <x v="0"/>
  </r>
  <r>
    <x v="26"/>
    <x v="0"/>
    <x v="2837"/>
    <x v="291"/>
    <x v="2608"/>
    <x v="6"/>
    <x v="0"/>
    <x v="1539"/>
    <x v="818"/>
    <x v="2584"/>
    <x v="1158"/>
    <x v="112"/>
    <x v="0"/>
    <x v="12"/>
    <x v="0"/>
    <x v="0"/>
    <x v="0"/>
  </r>
  <r>
    <x v="26"/>
    <x v="0"/>
    <x v="2838"/>
    <x v="291"/>
    <x v="2609"/>
    <x v="6"/>
    <x v="0"/>
    <x v="1540"/>
    <x v="818"/>
    <x v="2585"/>
    <x v="1158"/>
    <x v="112"/>
    <x v="0"/>
    <x v="12"/>
    <x v="0"/>
    <x v="0"/>
    <x v="0"/>
  </r>
  <r>
    <x v="26"/>
    <x v="0"/>
    <x v="2839"/>
    <x v="291"/>
    <x v="2610"/>
    <x v="6"/>
    <x v="386"/>
    <x v="1541"/>
    <x v="818"/>
    <x v="2586"/>
    <x v="1158"/>
    <x v="112"/>
    <x v="0"/>
    <x v="12"/>
    <x v="0"/>
    <x v="0"/>
    <x v="0"/>
  </r>
  <r>
    <x v="26"/>
    <x v="0"/>
    <x v="2840"/>
    <x v="291"/>
    <x v="2611"/>
    <x v="6"/>
    <x v="387"/>
    <x v="1542"/>
    <x v="818"/>
    <x v="2587"/>
    <x v="1158"/>
    <x v="112"/>
    <x v="0"/>
    <x v="12"/>
    <x v="0"/>
    <x v="0"/>
    <x v="0"/>
  </r>
  <r>
    <x v="26"/>
    <x v="0"/>
    <x v="2841"/>
    <x v="291"/>
    <x v="2612"/>
    <x v="6"/>
    <x v="388"/>
    <x v="1543"/>
    <x v="818"/>
    <x v="2588"/>
    <x v="1158"/>
    <x v="112"/>
    <x v="0"/>
    <x v="12"/>
    <x v="0"/>
    <x v="0"/>
    <x v="0"/>
  </r>
  <r>
    <x v="26"/>
    <x v="0"/>
    <x v="2842"/>
    <x v="291"/>
    <x v="2613"/>
    <x v="6"/>
    <x v="0"/>
    <x v="1544"/>
    <x v="818"/>
    <x v="2589"/>
    <x v="1158"/>
    <x v="112"/>
    <x v="0"/>
    <x v="12"/>
    <x v="0"/>
    <x v="0"/>
    <x v="0"/>
  </r>
  <r>
    <x v="26"/>
    <x v="0"/>
    <x v="2843"/>
    <x v="291"/>
    <x v="2614"/>
    <x v="6"/>
    <x v="0"/>
    <x v="1545"/>
    <x v="818"/>
    <x v="2590"/>
    <x v="1158"/>
    <x v="112"/>
    <x v="0"/>
    <x v="12"/>
    <x v="0"/>
    <x v="0"/>
    <x v="0"/>
  </r>
  <r>
    <x v="127"/>
    <x v="6"/>
    <x v="2844"/>
    <x v="291"/>
    <x v="2615"/>
    <x v="6"/>
    <x v="0"/>
    <x v="1546"/>
    <x v="819"/>
    <x v="2591"/>
    <x v="1159"/>
    <x v="283"/>
    <x v="0"/>
    <x v="11"/>
    <x v="0"/>
    <x v="0"/>
    <x v="6"/>
  </r>
  <r>
    <x v="85"/>
    <x v="4"/>
    <x v="2845"/>
    <x v="291"/>
    <x v="2616"/>
    <x v="6"/>
    <x v="0"/>
    <x v="1547"/>
    <x v="698"/>
    <x v="2592"/>
    <x v="999"/>
    <x v="203"/>
    <x v="0"/>
    <x v="10"/>
    <x v="1"/>
    <x v="0"/>
    <x v="3"/>
  </r>
  <r>
    <x v="28"/>
    <x v="0"/>
    <x v="2846"/>
    <x v="292"/>
    <x v="2617"/>
    <x v="586"/>
    <x v="0"/>
    <x v="0"/>
    <x v="820"/>
    <x v="2593"/>
    <x v="1160"/>
    <x v="102"/>
    <x v="0"/>
    <x v="11"/>
    <x v="0"/>
    <x v="0"/>
    <x v="0"/>
  </r>
  <r>
    <x v="127"/>
    <x v="6"/>
    <x v="2847"/>
    <x v="292"/>
    <x v="2618"/>
    <x v="6"/>
    <x v="0"/>
    <x v="1548"/>
    <x v="819"/>
    <x v="2594"/>
    <x v="1159"/>
    <x v="283"/>
    <x v="0"/>
    <x v="11"/>
    <x v="0"/>
    <x v="0"/>
    <x v="6"/>
  </r>
  <r>
    <x v="7"/>
    <x v="0"/>
    <x v="2848"/>
    <x v="292"/>
    <x v="2619"/>
    <x v="6"/>
    <x v="0"/>
    <x v="0"/>
    <x v="769"/>
    <x v="2595"/>
    <x v="1097"/>
    <x v="105"/>
    <x v="0"/>
    <x v="11"/>
    <x v="0"/>
    <x v="0"/>
    <x v="0"/>
  </r>
  <r>
    <x v="7"/>
    <x v="0"/>
    <x v="2849"/>
    <x v="292"/>
    <x v="2620"/>
    <x v="587"/>
    <x v="389"/>
    <x v="0"/>
    <x v="769"/>
    <x v="2596"/>
    <x v="1097"/>
    <x v="105"/>
    <x v="0"/>
    <x v="11"/>
    <x v="0"/>
    <x v="0"/>
    <x v="0"/>
  </r>
  <r>
    <x v="7"/>
    <x v="0"/>
    <x v="2850"/>
    <x v="292"/>
    <x v="2621"/>
    <x v="588"/>
    <x v="390"/>
    <x v="0"/>
    <x v="769"/>
    <x v="2597"/>
    <x v="1097"/>
    <x v="105"/>
    <x v="0"/>
    <x v="11"/>
    <x v="0"/>
    <x v="0"/>
    <x v="0"/>
  </r>
  <r>
    <x v="7"/>
    <x v="0"/>
    <x v="2851"/>
    <x v="292"/>
    <x v="2622"/>
    <x v="589"/>
    <x v="391"/>
    <x v="0"/>
    <x v="769"/>
    <x v="2598"/>
    <x v="1097"/>
    <x v="105"/>
    <x v="0"/>
    <x v="11"/>
    <x v="0"/>
    <x v="0"/>
    <x v="0"/>
  </r>
  <r>
    <x v="6"/>
    <x v="0"/>
    <x v="2852"/>
    <x v="292"/>
    <x v="2623"/>
    <x v="174"/>
    <x v="91"/>
    <x v="0"/>
    <x v="789"/>
    <x v="2599"/>
    <x v="1119"/>
    <x v="230"/>
    <x v="0"/>
    <x v="12"/>
    <x v="0"/>
    <x v="0"/>
    <x v="0"/>
  </r>
  <r>
    <x v="6"/>
    <x v="0"/>
    <x v="2853"/>
    <x v="292"/>
    <x v="2624"/>
    <x v="6"/>
    <x v="0"/>
    <x v="0"/>
    <x v="789"/>
    <x v="2600"/>
    <x v="1119"/>
    <x v="230"/>
    <x v="0"/>
    <x v="12"/>
    <x v="0"/>
    <x v="0"/>
    <x v="0"/>
  </r>
  <r>
    <x v="126"/>
    <x v="6"/>
    <x v="2854"/>
    <x v="292"/>
    <x v="2625"/>
    <x v="6"/>
    <x v="0"/>
    <x v="0"/>
    <x v="655"/>
    <x v="2601"/>
    <x v="932"/>
    <x v="202"/>
    <x v="0"/>
    <x v="10"/>
    <x v="0"/>
    <x v="0"/>
    <x v="0"/>
  </r>
  <r>
    <x v="3"/>
    <x v="0"/>
    <x v="2855"/>
    <x v="292"/>
    <x v="2626"/>
    <x v="590"/>
    <x v="0"/>
    <x v="0"/>
    <x v="743"/>
    <x v="2602"/>
    <x v="1060"/>
    <x v="265"/>
    <x v="0"/>
    <x v="10"/>
    <x v="0"/>
    <x v="0"/>
    <x v="0"/>
  </r>
  <r>
    <x v="24"/>
    <x v="0"/>
    <x v="2856"/>
    <x v="292"/>
    <x v="2627"/>
    <x v="591"/>
    <x v="0"/>
    <x v="0"/>
    <x v="774"/>
    <x v="2603"/>
    <x v="1100"/>
    <x v="271"/>
    <x v="0"/>
    <x v="12"/>
    <x v="0"/>
    <x v="0"/>
    <x v="0"/>
  </r>
  <r>
    <x v="125"/>
    <x v="7"/>
    <x v="2857"/>
    <x v="292"/>
    <x v="2628"/>
    <x v="6"/>
    <x v="0"/>
    <x v="0"/>
    <x v="821"/>
    <x v="2604"/>
    <x v="1161"/>
    <x v="203"/>
    <x v="0"/>
    <x v="10"/>
    <x v="0"/>
    <x v="0"/>
    <x v="0"/>
  </r>
  <r>
    <x v="69"/>
    <x v="6"/>
    <x v="2858"/>
    <x v="289"/>
    <x v="2629"/>
    <x v="6"/>
    <x v="0"/>
    <x v="1549"/>
    <x v="806"/>
    <x v="2605"/>
    <x v="1142"/>
    <x v="231"/>
    <x v="0"/>
    <x v="10"/>
    <x v="0"/>
    <x v="0"/>
    <x v="7"/>
  </r>
  <r>
    <x v="69"/>
    <x v="6"/>
    <x v="2859"/>
    <x v="289"/>
    <x v="2409"/>
    <x v="6"/>
    <x v="0"/>
    <x v="1435"/>
    <x v="806"/>
    <x v="2396"/>
    <x v="1142"/>
    <x v="231"/>
    <x v="0"/>
    <x v="10"/>
    <x v="0"/>
    <x v="0"/>
    <x v="7"/>
  </r>
  <r>
    <x v="156"/>
    <x v="0"/>
    <x v="2860"/>
    <x v="289"/>
    <x v="2630"/>
    <x v="6"/>
    <x v="0"/>
    <x v="0"/>
    <x v="778"/>
    <x v="2606"/>
    <x v="1104"/>
    <x v="97"/>
    <x v="0"/>
    <x v="10"/>
    <x v="0"/>
    <x v="0"/>
    <x v="0"/>
  </r>
  <r>
    <x v="100"/>
    <x v="6"/>
    <x v="2861"/>
    <x v="289"/>
    <x v="2631"/>
    <x v="6"/>
    <x v="0"/>
    <x v="0"/>
    <x v="779"/>
    <x v="2607"/>
    <x v="1105"/>
    <x v="274"/>
    <x v="0"/>
    <x v="12"/>
    <x v="0"/>
    <x v="0"/>
    <x v="0"/>
  </r>
  <r>
    <x v="60"/>
    <x v="6"/>
    <x v="2862"/>
    <x v="289"/>
    <x v="2632"/>
    <x v="111"/>
    <x v="48"/>
    <x v="0"/>
    <x v="714"/>
    <x v="2608"/>
    <x v="1020"/>
    <x v="230"/>
    <x v="0"/>
    <x v="12"/>
    <x v="16"/>
    <x v="0"/>
    <x v="0"/>
  </r>
  <r>
    <x v="110"/>
    <x v="0"/>
    <x v="2863"/>
    <x v="289"/>
    <x v="2633"/>
    <x v="6"/>
    <x v="0"/>
    <x v="1550"/>
    <x v="770"/>
    <x v="2609"/>
    <x v="1098"/>
    <x v="228"/>
    <x v="0"/>
    <x v="11"/>
    <x v="1"/>
    <x v="0"/>
    <x v="0"/>
  </r>
  <r>
    <x v="175"/>
    <x v="11"/>
    <x v="2864"/>
    <x v="289"/>
    <x v="2282"/>
    <x v="499"/>
    <x v="313"/>
    <x v="1358"/>
    <x v="696"/>
    <x v="2270"/>
    <x v="995"/>
    <x v="45"/>
    <x v="0"/>
    <x v="11"/>
    <x v="1"/>
    <x v="0"/>
    <x v="0"/>
  </r>
  <r>
    <x v="164"/>
    <x v="15"/>
    <x v="2865"/>
    <x v="216"/>
    <x v="2634"/>
    <x v="465"/>
    <x v="277"/>
    <x v="1551"/>
    <x v="574"/>
    <x v="2610"/>
    <x v="1162"/>
    <x v="184"/>
    <x v="0"/>
    <x v="1"/>
    <x v="0"/>
    <x v="0"/>
    <x v="4"/>
  </r>
  <r>
    <x v="164"/>
    <x v="15"/>
    <x v="2866"/>
    <x v="216"/>
    <x v="2635"/>
    <x v="592"/>
    <x v="330"/>
    <x v="1552"/>
    <x v="574"/>
    <x v="2611"/>
    <x v="1163"/>
    <x v="184"/>
    <x v="0"/>
    <x v="1"/>
    <x v="0"/>
    <x v="0"/>
    <x v="4"/>
  </r>
  <r>
    <x v="85"/>
    <x v="4"/>
    <x v="2867"/>
    <x v="289"/>
    <x v="2636"/>
    <x v="6"/>
    <x v="0"/>
    <x v="1553"/>
    <x v="698"/>
    <x v="2612"/>
    <x v="999"/>
    <x v="203"/>
    <x v="0"/>
    <x v="10"/>
    <x v="1"/>
    <x v="0"/>
    <x v="3"/>
  </r>
  <r>
    <x v="149"/>
    <x v="0"/>
    <x v="2868"/>
    <x v="289"/>
    <x v="2637"/>
    <x v="380"/>
    <x v="0"/>
    <x v="1554"/>
    <x v="822"/>
    <x v="2613"/>
    <x v="1164"/>
    <x v="111"/>
    <x v="0"/>
    <x v="11"/>
    <x v="0"/>
    <x v="0"/>
    <x v="9"/>
  </r>
  <r>
    <x v="149"/>
    <x v="0"/>
    <x v="2869"/>
    <x v="289"/>
    <x v="2638"/>
    <x v="6"/>
    <x v="0"/>
    <x v="1555"/>
    <x v="822"/>
    <x v="2614"/>
    <x v="1164"/>
    <x v="111"/>
    <x v="0"/>
    <x v="11"/>
    <x v="0"/>
    <x v="0"/>
    <x v="9"/>
  </r>
  <r>
    <x v="146"/>
    <x v="12"/>
    <x v="2870"/>
    <x v="293"/>
    <x v="2639"/>
    <x v="593"/>
    <x v="392"/>
    <x v="0"/>
    <x v="823"/>
    <x v="2615"/>
    <x v="1165"/>
    <x v="213"/>
    <x v="0"/>
    <x v="13"/>
    <x v="0"/>
    <x v="0"/>
    <x v="0"/>
  </r>
  <r>
    <x v="25"/>
    <x v="0"/>
    <x v="2871"/>
    <x v="293"/>
    <x v="2640"/>
    <x v="594"/>
    <x v="0"/>
    <x v="0"/>
    <x v="780"/>
    <x v="2616"/>
    <x v="1107"/>
    <x v="205"/>
    <x v="0"/>
    <x v="11"/>
    <x v="0"/>
    <x v="0"/>
    <x v="0"/>
  </r>
  <r>
    <x v="127"/>
    <x v="6"/>
    <x v="2872"/>
    <x v="293"/>
    <x v="1547"/>
    <x v="6"/>
    <x v="0"/>
    <x v="923"/>
    <x v="819"/>
    <x v="1544"/>
    <x v="1159"/>
    <x v="283"/>
    <x v="0"/>
    <x v="11"/>
    <x v="0"/>
    <x v="0"/>
    <x v="6"/>
  </r>
  <r>
    <x v="123"/>
    <x v="2"/>
    <x v="2873"/>
    <x v="293"/>
    <x v="2641"/>
    <x v="6"/>
    <x v="0"/>
    <x v="0"/>
    <x v="824"/>
    <x v="2617"/>
    <x v="1166"/>
    <x v="244"/>
    <x v="0"/>
    <x v="11"/>
    <x v="0"/>
    <x v="0"/>
    <x v="0"/>
  </r>
  <r>
    <x v="123"/>
    <x v="2"/>
    <x v="2874"/>
    <x v="293"/>
    <x v="2642"/>
    <x v="6"/>
    <x v="0"/>
    <x v="0"/>
    <x v="824"/>
    <x v="2618"/>
    <x v="1166"/>
    <x v="244"/>
    <x v="0"/>
    <x v="11"/>
    <x v="0"/>
    <x v="0"/>
    <x v="0"/>
  </r>
  <r>
    <x v="34"/>
    <x v="0"/>
    <x v="2875"/>
    <x v="293"/>
    <x v="2643"/>
    <x v="595"/>
    <x v="0"/>
    <x v="0"/>
    <x v="570"/>
    <x v="2619"/>
    <x v="798"/>
    <x v="222"/>
    <x v="0"/>
    <x v="12"/>
    <x v="0"/>
    <x v="0"/>
    <x v="0"/>
  </r>
  <r>
    <x v="34"/>
    <x v="0"/>
    <x v="2876"/>
    <x v="293"/>
    <x v="2644"/>
    <x v="596"/>
    <x v="0"/>
    <x v="0"/>
    <x v="570"/>
    <x v="2619"/>
    <x v="798"/>
    <x v="222"/>
    <x v="0"/>
    <x v="12"/>
    <x v="0"/>
    <x v="0"/>
    <x v="0"/>
  </r>
  <r>
    <x v="189"/>
    <x v="0"/>
    <x v="2877"/>
    <x v="293"/>
    <x v="2645"/>
    <x v="6"/>
    <x v="0"/>
    <x v="0"/>
    <x v="825"/>
    <x v="2620"/>
    <x v="1167"/>
    <x v="258"/>
    <x v="0"/>
    <x v="10"/>
    <x v="0"/>
    <x v="0"/>
    <x v="0"/>
  </r>
  <r>
    <x v="43"/>
    <x v="0"/>
    <x v="2878"/>
    <x v="293"/>
    <x v="2646"/>
    <x v="470"/>
    <x v="282"/>
    <x v="0"/>
    <x v="602"/>
    <x v="2621"/>
    <x v="848"/>
    <x v="230"/>
    <x v="0"/>
    <x v="13"/>
    <x v="0"/>
    <x v="0"/>
    <x v="0"/>
  </r>
  <r>
    <x v="31"/>
    <x v="0"/>
    <x v="2879"/>
    <x v="293"/>
    <x v="2647"/>
    <x v="6"/>
    <x v="0"/>
    <x v="0"/>
    <x v="681"/>
    <x v="2622"/>
    <x v="970"/>
    <x v="231"/>
    <x v="0"/>
    <x v="10"/>
    <x v="0"/>
    <x v="20"/>
    <x v="0"/>
  </r>
  <r>
    <x v="31"/>
    <x v="0"/>
    <x v="2880"/>
    <x v="293"/>
    <x v="2648"/>
    <x v="6"/>
    <x v="0"/>
    <x v="0"/>
    <x v="681"/>
    <x v="2623"/>
    <x v="970"/>
    <x v="231"/>
    <x v="0"/>
    <x v="10"/>
    <x v="0"/>
    <x v="20"/>
    <x v="0"/>
  </r>
  <r>
    <x v="124"/>
    <x v="6"/>
    <x v="2881"/>
    <x v="293"/>
    <x v="2649"/>
    <x v="6"/>
    <x v="0"/>
    <x v="1556"/>
    <x v="807"/>
    <x v="2624"/>
    <x v="1143"/>
    <x v="226"/>
    <x v="0"/>
    <x v="10"/>
    <x v="1"/>
    <x v="0"/>
    <x v="0"/>
  </r>
  <r>
    <x v="129"/>
    <x v="12"/>
    <x v="2882"/>
    <x v="293"/>
    <x v="2650"/>
    <x v="597"/>
    <x v="393"/>
    <x v="0"/>
    <x v="826"/>
    <x v="2625"/>
    <x v="1168"/>
    <x v="79"/>
    <x v="0"/>
    <x v="12"/>
    <x v="0"/>
    <x v="0"/>
    <x v="0"/>
  </r>
  <r>
    <x v="74"/>
    <x v="9"/>
    <x v="2883"/>
    <x v="293"/>
    <x v="2651"/>
    <x v="6"/>
    <x v="0"/>
    <x v="1557"/>
    <x v="782"/>
    <x v="2626"/>
    <x v="1109"/>
    <x v="45"/>
    <x v="0"/>
    <x v="11"/>
    <x v="1"/>
    <x v="0"/>
    <x v="0"/>
  </r>
  <r>
    <x v="74"/>
    <x v="9"/>
    <x v="2884"/>
    <x v="293"/>
    <x v="2542"/>
    <x v="573"/>
    <x v="374"/>
    <x v="1506"/>
    <x v="782"/>
    <x v="2522"/>
    <x v="1109"/>
    <x v="45"/>
    <x v="0"/>
    <x v="11"/>
    <x v="1"/>
    <x v="0"/>
    <x v="0"/>
  </r>
  <r>
    <x v="46"/>
    <x v="4"/>
    <x v="2885"/>
    <x v="293"/>
    <x v="2652"/>
    <x v="6"/>
    <x v="0"/>
    <x v="0"/>
    <x v="783"/>
    <x v="2627"/>
    <x v="1110"/>
    <x v="260"/>
    <x v="0"/>
    <x v="11"/>
    <x v="0"/>
    <x v="0"/>
    <x v="0"/>
  </r>
  <r>
    <x v="46"/>
    <x v="4"/>
    <x v="2886"/>
    <x v="293"/>
    <x v="2653"/>
    <x v="6"/>
    <x v="0"/>
    <x v="0"/>
    <x v="783"/>
    <x v="2628"/>
    <x v="1110"/>
    <x v="260"/>
    <x v="0"/>
    <x v="11"/>
    <x v="0"/>
    <x v="0"/>
    <x v="0"/>
  </r>
  <r>
    <x v="90"/>
    <x v="2"/>
    <x v="2887"/>
    <x v="293"/>
    <x v="2654"/>
    <x v="111"/>
    <x v="48"/>
    <x v="0"/>
    <x v="699"/>
    <x v="2629"/>
    <x v="1000"/>
    <x v="222"/>
    <x v="0"/>
    <x v="12"/>
    <x v="0"/>
    <x v="0"/>
    <x v="0"/>
  </r>
  <r>
    <x v="90"/>
    <x v="2"/>
    <x v="2888"/>
    <x v="293"/>
    <x v="2655"/>
    <x v="111"/>
    <x v="48"/>
    <x v="0"/>
    <x v="699"/>
    <x v="2630"/>
    <x v="1000"/>
    <x v="222"/>
    <x v="0"/>
    <x v="12"/>
    <x v="0"/>
    <x v="0"/>
    <x v="0"/>
  </r>
  <r>
    <x v="144"/>
    <x v="0"/>
    <x v="2889"/>
    <x v="293"/>
    <x v="2656"/>
    <x v="598"/>
    <x v="394"/>
    <x v="0"/>
    <x v="827"/>
    <x v="2631"/>
    <x v="1169"/>
    <x v="230"/>
    <x v="0"/>
    <x v="12"/>
    <x v="0"/>
    <x v="0"/>
    <x v="0"/>
  </r>
  <r>
    <x v="122"/>
    <x v="6"/>
    <x v="2890"/>
    <x v="293"/>
    <x v="2272"/>
    <x v="6"/>
    <x v="0"/>
    <x v="1558"/>
    <x v="776"/>
    <x v="2261"/>
    <x v="1102"/>
    <x v="273"/>
    <x v="0"/>
    <x v="12"/>
    <x v="0"/>
    <x v="21"/>
    <x v="4"/>
  </r>
  <r>
    <x v="25"/>
    <x v="0"/>
    <x v="2891"/>
    <x v="65"/>
    <x v="2657"/>
    <x v="168"/>
    <x v="0"/>
    <x v="0"/>
    <x v="780"/>
    <x v="2632"/>
    <x v="1107"/>
    <x v="205"/>
    <x v="0"/>
    <x v="11"/>
    <x v="0"/>
    <x v="0"/>
    <x v="0"/>
  </r>
  <r>
    <x v="164"/>
    <x v="15"/>
    <x v="2892"/>
    <x v="71"/>
    <x v="2658"/>
    <x v="407"/>
    <x v="223"/>
    <x v="1559"/>
    <x v="574"/>
    <x v="2633"/>
    <x v="1170"/>
    <x v="284"/>
    <x v="0"/>
    <x v="1"/>
    <x v="0"/>
    <x v="0"/>
    <x v="4"/>
  </r>
  <r>
    <x v="95"/>
    <x v="4"/>
    <x v="2893"/>
    <x v="294"/>
    <x v="2659"/>
    <x v="6"/>
    <x v="0"/>
    <x v="1560"/>
    <x v="794"/>
    <x v="2634"/>
    <x v="1127"/>
    <x v="231"/>
    <x v="0"/>
    <x v="10"/>
    <x v="1"/>
    <x v="0"/>
    <x v="11"/>
  </r>
  <r>
    <x v="166"/>
    <x v="2"/>
    <x v="2894"/>
    <x v="65"/>
    <x v="2660"/>
    <x v="6"/>
    <x v="0"/>
    <x v="1561"/>
    <x v="787"/>
    <x v="2635"/>
    <x v="1117"/>
    <x v="255"/>
    <x v="0"/>
    <x v="11"/>
    <x v="0"/>
    <x v="0"/>
    <x v="0"/>
  </r>
  <r>
    <x v="60"/>
    <x v="6"/>
    <x v="2895"/>
    <x v="65"/>
    <x v="2661"/>
    <x v="111"/>
    <x v="48"/>
    <x v="0"/>
    <x v="714"/>
    <x v="2636"/>
    <x v="1020"/>
    <x v="230"/>
    <x v="0"/>
    <x v="12"/>
    <x v="16"/>
    <x v="0"/>
    <x v="0"/>
  </r>
  <r>
    <x v="41"/>
    <x v="2"/>
    <x v="2896"/>
    <x v="65"/>
    <x v="1009"/>
    <x v="6"/>
    <x v="0"/>
    <x v="1562"/>
    <x v="811"/>
    <x v="1008"/>
    <x v="1149"/>
    <x v="108"/>
    <x v="0"/>
    <x v="11"/>
    <x v="1"/>
    <x v="0"/>
    <x v="14"/>
  </r>
  <r>
    <x v="41"/>
    <x v="2"/>
    <x v="2897"/>
    <x v="65"/>
    <x v="2662"/>
    <x v="6"/>
    <x v="0"/>
    <x v="1563"/>
    <x v="811"/>
    <x v="2637"/>
    <x v="1149"/>
    <x v="108"/>
    <x v="0"/>
    <x v="11"/>
    <x v="1"/>
    <x v="0"/>
    <x v="14"/>
  </r>
  <r>
    <x v="61"/>
    <x v="6"/>
    <x v="2898"/>
    <x v="65"/>
    <x v="2663"/>
    <x v="6"/>
    <x v="0"/>
    <x v="0"/>
    <x v="788"/>
    <x v="2638"/>
    <x v="1118"/>
    <x v="274"/>
    <x v="0"/>
    <x v="12"/>
    <x v="0"/>
    <x v="0"/>
    <x v="0"/>
  </r>
  <r>
    <x v="164"/>
    <x v="15"/>
    <x v="2899"/>
    <x v="71"/>
    <x v="2664"/>
    <x v="580"/>
    <x v="395"/>
    <x v="1511"/>
    <x v="574"/>
    <x v="2639"/>
    <x v="1171"/>
    <x v="284"/>
    <x v="0"/>
    <x v="1"/>
    <x v="0"/>
    <x v="0"/>
    <x v="4"/>
  </r>
  <r>
    <x v="63"/>
    <x v="6"/>
    <x v="2900"/>
    <x v="65"/>
    <x v="2665"/>
    <x v="6"/>
    <x v="0"/>
    <x v="0"/>
    <x v="790"/>
    <x v="2640"/>
    <x v="1120"/>
    <x v="277"/>
    <x v="0"/>
    <x v="12"/>
    <x v="0"/>
    <x v="0"/>
    <x v="0"/>
  </r>
  <r>
    <x v="128"/>
    <x v="6"/>
    <x v="2901"/>
    <x v="65"/>
    <x v="2666"/>
    <x v="6"/>
    <x v="0"/>
    <x v="0"/>
    <x v="828"/>
    <x v="544"/>
    <x v="464"/>
    <x v="79"/>
    <x v="0"/>
    <x v="9"/>
    <x v="0"/>
    <x v="0"/>
    <x v="0"/>
  </r>
  <r>
    <x v="164"/>
    <x v="15"/>
    <x v="2902"/>
    <x v="295"/>
    <x v="2667"/>
    <x v="599"/>
    <x v="396"/>
    <x v="1564"/>
    <x v="574"/>
    <x v="2641"/>
    <x v="1172"/>
    <x v="229"/>
    <x v="0"/>
    <x v="1"/>
    <x v="0"/>
    <x v="0"/>
    <x v="4"/>
  </r>
  <r>
    <x v="83"/>
    <x v="2"/>
    <x v="2903"/>
    <x v="65"/>
    <x v="2668"/>
    <x v="6"/>
    <x v="0"/>
    <x v="1565"/>
    <x v="791"/>
    <x v="2642"/>
    <x v="1124"/>
    <x v="255"/>
    <x v="0"/>
    <x v="11"/>
    <x v="0"/>
    <x v="0"/>
    <x v="0"/>
  </r>
  <r>
    <x v="190"/>
    <x v="2"/>
    <x v="2904"/>
    <x v="65"/>
    <x v="2669"/>
    <x v="6"/>
    <x v="0"/>
    <x v="1566"/>
    <x v="829"/>
    <x v="2643"/>
    <x v="1173"/>
    <x v="108"/>
    <x v="0"/>
    <x v="11"/>
    <x v="1"/>
    <x v="0"/>
    <x v="14"/>
  </r>
  <r>
    <x v="108"/>
    <x v="6"/>
    <x v="2905"/>
    <x v="65"/>
    <x v="2670"/>
    <x v="6"/>
    <x v="0"/>
    <x v="1567"/>
    <x v="792"/>
    <x v="2644"/>
    <x v="1125"/>
    <x v="274"/>
    <x v="0"/>
    <x v="12"/>
    <x v="0"/>
    <x v="0"/>
    <x v="13"/>
  </r>
  <r>
    <x v="108"/>
    <x v="6"/>
    <x v="2906"/>
    <x v="71"/>
    <x v="2074"/>
    <x v="6"/>
    <x v="0"/>
    <x v="0"/>
    <x v="792"/>
    <x v="2063"/>
    <x v="1125"/>
    <x v="274"/>
    <x v="0"/>
    <x v="13"/>
    <x v="0"/>
    <x v="0"/>
    <x v="0"/>
  </r>
  <r>
    <x v="108"/>
    <x v="6"/>
    <x v="2907"/>
    <x v="39"/>
    <x v="2671"/>
    <x v="6"/>
    <x v="0"/>
    <x v="0"/>
    <x v="830"/>
    <x v="2645"/>
    <x v="1174"/>
    <x v="285"/>
    <x v="0"/>
    <x v="13"/>
    <x v="0"/>
    <x v="0"/>
    <x v="0"/>
  </r>
  <r>
    <x v="108"/>
    <x v="6"/>
    <x v="2908"/>
    <x v="75"/>
    <x v="2672"/>
    <x v="6"/>
    <x v="0"/>
    <x v="0"/>
    <x v="830"/>
    <x v="2646"/>
    <x v="1174"/>
    <x v="285"/>
    <x v="0"/>
    <x v="13"/>
    <x v="0"/>
    <x v="0"/>
    <x v="0"/>
  </r>
  <r>
    <x v="46"/>
    <x v="4"/>
    <x v="2909"/>
    <x v="65"/>
    <x v="2673"/>
    <x v="6"/>
    <x v="0"/>
    <x v="0"/>
    <x v="783"/>
    <x v="2647"/>
    <x v="1110"/>
    <x v="260"/>
    <x v="0"/>
    <x v="11"/>
    <x v="0"/>
    <x v="0"/>
    <x v="0"/>
  </r>
  <r>
    <x v="46"/>
    <x v="4"/>
    <x v="2910"/>
    <x v="65"/>
    <x v="2674"/>
    <x v="6"/>
    <x v="0"/>
    <x v="0"/>
    <x v="783"/>
    <x v="2648"/>
    <x v="1110"/>
    <x v="260"/>
    <x v="0"/>
    <x v="11"/>
    <x v="0"/>
    <x v="0"/>
    <x v="0"/>
  </r>
  <r>
    <x v="46"/>
    <x v="4"/>
    <x v="2911"/>
    <x v="65"/>
    <x v="264"/>
    <x v="6"/>
    <x v="0"/>
    <x v="0"/>
    <x v="783"/>
    <x v="265"/>
    <x v="1110"/>
    <x v="260"/>
    <x v="0"/>
    <x v="11"/>
    <x v="0"/>
    <x v="0"/>
    <x v="0"/>
  </r>
  <r>
    <x v="122"/>
    <x v="6"/>
    <x v="2912"/>
    <x v="65"/>
    <x v="2675"/>
    <x v="6"/>
    <x v="0"/>
    <x v="1568"/>
    <x v="776"/>
    <x v="2649"/>
    <x v="1102"/>
    <x v="273"/>
    <x v="0"/>
    <x v="12"/>
    <x v="0"/>
    <x v="21"/>
    <x v="4"/>
  </r>
  <r>
    <x v="58"/>
    <x v="7"/>
    <x v="2913"/>
    <x v="294"/>
    <x v="2676"/>
    <x v="162"/>
    <x v="82"/>
    <x v="1569"/>
    <x v="793"/>
    <x v="2650"/>
    <x v="1126"/>
    <x v="231"/>
    <x v="0"/>
    <x v="10"/>
    <x v="0"/>
    <x v="0"/>
    <x v="2"/>
  </r>
  <r>
    <x v="70"/>
    <x v="6"/>
    <x v="2914"/>
    <x v="294"/>
    <x v="2677"/>
    <x v="6"/>
    <x v="0"/>
    <x v="0"/>
    <x v="831"/>
    <x v="2651"/>
    <x v="1175"/>
    <x v="218"/>
    <x v="0"/>
    <x v="11"/>
    <x v="0"/>
    <x v="0"/>
    <x v="0"/>
  </r>
  <r>
    <x v="127"/>
    <x v="6"/>
    <x v="2915"/>
    <x v="294"/>
    <x v="976"/>
    <x v="6"/>
    <x v="0"/>
    <x v="549"/>
    <x v="819"/>
    <x v="975"/>
    <x v="1159"/>
    <x v="283"/>
    <x v="0"/>
    <x v="11"/>
    <x v="0"/>
    <x v="0"/>
    <x v="6"/>
  </r>
  <r>
    <x v="127"/>
    <x v="6"/>
    <x v="2916"/>
    <x v="294"/>
    <x v="888"/>
    <x v="6"/>
    <x v="0"/>
    <x v="787"/>
    <x v="819"/>
    <x v="887"/>
    <x v="1159"/>
    <x v="283"/>
    <x v="0"/>
    <x v="11"/>
    <x v="0"/>
    <x v="0"/>
    <x v="6"/>
  </r>
  <r>
    <x v="95"/>
    <x v="4"/>
    <x v="2917"/>
    <x v="296"/>
    <x v="2678"/>
    <x v="6"/>
    <x v="0"/>
    <x v="1570"/>
    <x v="794"/>
    <x v="2652"/>
    <x v="1127"/>
    <x v="231"/>
    <x v="0"/>
    <x v="10"/>
    <x v="1"/>
    <x v="0"/>
    <x v="11"/>
  </r>
  <r>
    <x v="120"/>
    <x v="2"/>
    <x v="2918"/>
    <x v="294"/>
    <x v="2665"/>
    <x v="6"/>
    <x v="0"/>
    <x v="0"/>
    <x v="832"/>
    <x v="2640"/>
    <x v="1176"/>
    <x v="258"/>
    <x v="0"/>
    <x v="10"/>
    <x v="0"/>
    <x v="0"/>
    <x v="0"/>
  </r>
  <r>
    <x v="67"/>
    <x v="8"/>
    <x v="2919"/>
    <x v="294"/>
    <x v="2679"/>
    <x v="6"/>
    <x v="0"/>
    <x v="1571"/>
    <x v="833"/>
    <x v="2653"/>
    <x v="1177"/>
    <x v="258"/>
    <x v="0"/>
    <x v="9"/>
    <x v="1"/>
    <x v="0"/>
    <x v="10"/>
  </r>
  <r>
    <x v="69"/>
    <x v="6"/>
    <x v="2920"/>
    <x v="297"/>
    <x v="2680"/>
    <x v="6"/>
    <x v="0"/>
    <x v="1572"/>
    <x v="806"/>
    <x v="2654"/>
    <x v="1142"/>
    <x v="231"/>
    <x v="0"/>
    <x v="10"/>
    <x v="0"/>
    <x v="0"/>
    <x v="7"/>
  </r>
  <r>
    <x v="69"/>
    <x v="6"/>
    <x v="2921"/>
    <x v="297"/>
    <x v="2681"/>
    <x v="6"/>
    <x v="0"/>
    <x v="1573"/>
    <x v="806"/>
    <x v="2655"/>
    <x v="1142"/>
    <x v="231"/>
    <x v="0"/>
    <x v="10"/>
    <x v="0"/>
    <x v="0"/>
    <x v="7"/>
  </r>
  <r>
    <x v="22"/>
    <x v="6"/>
    <x v="2922"/>
    <x v="297"/>
    <x v="2682"/>
    <x v="600"/>
    <x v="0"/>
    <x v="0"/>
    <x v="763"/>
    <x v="2656"/>
    <x v="1085"/>
    <x v="230"/>
    <x v="0"/>
    <x v="12"/>
    <x v="0"/>
    <x v="0"/>
    <x v="0"/>
  </r>
  <r>
    <x v="164"/>
    <x v="15"/>
    <x v="2923"/>
    <x v="39"/>
    <x v="2683"/>
    <x v="435"/>
    <x v="244"/>
    <x v="1574"/>
    <x v="574"/>
    <x v="2657"/>
    <x v="1178"/>
    <x v="286"/>
    <x v="0"/>
    <x v="1"/>
    <x v="0"/>
    <x v="0"/>
    <x v="4"/>
  </r>
  <r>
    <x v="164"/>
    <x v="15"/>
    <x v="2924"/>
    <x v="217"/>
    <x v="2684"/>
    <x v="533"/>
    <x v="342"/>
    <x v="1575"/>
    <x v="574"/>
    <x v="2658"/>
    <x v="1179"/>
    <x v="287"/>
    <x v="0"/>
    <x v="1"/>
    <x v="0"/>
    <x v="0"/>
    <x v="4"/>
  </r>
  <r>
    <x v="28"/>
    <x v="0"/>
    <x v="2925"/>
    <x v="298"/>
    <x v="56"/>
    <x v="6"/>
    <x v="0"/>
    <x v="762"/>
    <x v="834"/>
    <x v="56"/>
    <x v="1180"/>
    <x v="112"/>
    <x v="0"/>
    <x v="12"/>
    <x v="0"/>
    <x v="0"/>
    <x v="0"/>
  </r>
  <r>
    <x v="28"/>
    <x v="0"/>
    <x v="2926"/>
    <x v="298"/>
    <x v="2685"/>
    <x v="601"/>
    <x v="0"/>
    <x v="0"/>
    <x v="820"/>
    <x v="2659"/>
    <x v="1160"/>
    <x v="102"/>
    <x v="0"/>
    <x v="11"/>
    <x v="0"/>
    <x v="0"/>
    <x v="0"/>
  </r>
  <r>
    <x v="49"/>
    <x v="0"/>
    <x v="2927"/>
    <x v="298"/>
    <x v="2686"/>
    <x v="602"/>
    <x v="0"/>
    <x v="1576"/>
    <x v="835"/>
    <x v="2660"/>
    <x v="1181"/>
    <x v="282"/>
    <x v="0"/>
    <x v="12"/>
    <x v="0"/>
    <x v="0"/>
    <x v="0"/>
  </r>
  <r>
    <x v="7"/>
    <x v="0"/>
    <x v="2928"/>
    <x v="298"/>
    <x v="2687"/>
    <x v="6"/>
    <x v="0"/>
    <x v="0"/>
    <x v="769"/>
    <x v="2661"/>
    <x v="1097"/>
    <x v="105"/>
    <x v="0"/>
    <x v="11"/>
    <x v="0"/>
    <x v="0"/>
    <x v="0"/>
  </r>
  <r>
    <x v="110"/>
    <x v="0"/>
    <x v="2929"/>
    <x v="298"/>
    <x v="2688"/>
    <x v="6"/>
    <x v="0"/>
    <x v="1577"/>
    <x v="770"/>
    <x v="2662"/>
    <x v="1098"/>
    <x v="228"/>
    <x v="0"/>
    <x v="11"/>
    <x v="1"/>
    <x v="0"/>
    <x v="0"/>
  </r>
  <r>
    <x v="6"/>
    <x v="0"/>
    <x v="2930"/>
    <x v="298"/>
    <x v="2689"/>
    <x v="603"/>
    <x v="397"/>
    <x v="0"/>
    <x v="789"/>
    <x v="2663"/>
    <x v="1119"/>
    <x v="230"/>
    <x v="0"/>
    <x v="12"/>
    <x v="0"/>
    <x v="0"/>
    <x v="0"/>
  </r>
  <r>
    <x v="126"/>
    <x v="6"/>
    <x v="2931"/>
    <x v="298"/>
    <x v="2690"/>
    <x v="6"/>
    <x v="0"/>
    <x v="0"/>
    <x v="836"/>
    <x v="2664"/>
    <x v="1182"/>
    <x v="105"/>
    <x v="0"/>
    <x v="10"/>
    <x v="0"/>
    <x v="0"/>
    <x v="0"/>
  </r>
  <r>
    <x v="80"/>
    <x v="4"/>
    <x v="2932"/>
    <x v="298"/>
    <x v="2691"/>
    <x v="6"/>
    <x v="0"/>
    <x v="1578"/>
    <x v="676"/>
    <x v="2665"/>
    <x v="964"/>
    <x v="90"/>
    <x v="0"/>
    <x v="10"/>
    <x v="1"/>
    <x v="0"/>
    <x v="11"/>
  </r>
  <r>
    <x v="125"/>
    <x v="7"/>
    <x v="2933"/>
    <x v="298"/>
    <x v="2692"/>
    <x v="6"/>
    <x v="0"/>
    <x v="0"/>
    <x v="821"/>
    <x v="2666"/>
    <x v="1161"/>
    <x v="203"/>
    <x v="0"/>
    <x v="10"/>
    <x v="0"/>
    <x v="0"/>
    <x v="0"/>
  </r>
  <r>
    <x v="69"/>
    <x v="6"/>
    <x v="2934"/>
    <x v="216"/>
    <x v="2693"/>
    <x v="6"/>
    <x v="0"/>
    <x v="1579"/>
    <x v="837"/>
    <x v="2667"/>
    <x v="1183"/>
    <x v="262"/>
    <x v="0"/>
    <x v="11"/>
    <x v="0"/>
    <x v="0"/>
    <x v="7"/>
  </r>
  <r>
    <x v="69"/>
    <x v="6"/>
    <x v="2935"/>
    <x v="216"/>
    <x v="2694"/>
    <x v="6"/>
    <x v="0"/>
    <x v="1580"/>
    <x v="837"/>
    <x v="2668"/>
    <x v="1183"/>
    <x v="262"/>
    <x v="0"/>
    <x v="11"/>
    <x v="0"/>
    <x v="0"/>
    <x v="7"/>
  </r>
  <r>
    <x v="69"/>
    <x v="6"/>
    <x v="2936"/>
    <x v="216"/>
    <x v="2695"/>
    <x v="6"/>
    <x v="0"/>
    <x v="1581"/>
    <x v="837"/>
    <x v="2669"/>
    <x v="1183"/>
    <x v="262"/>
    <x v="0"/>
    <x v="11"/>
    <x v="0"/>
    <x v="0"/>
    <x v="7"/>
  </r>
  <r>
    <x v="100"/>
    <x v="6"/>
    <x v="2937"/>
    <x v="216"/>
    <x v="2696"/>
    <x v="6"/>
    <x v="0"/>
    <x v="0"/>
    <x v="779"/>
    <x v="2670"/>
    <x v="1105"/>
    <x v="274"/>
    <x v="0"/>
    <x v="12"/>
    <x v="0"/>
    <x v="0"/>
    <x v="0"/>
  </r>
  <r>
    <x v="164"/>
    <x v="15"/>
    <x v="2938"/>
    <x v="75"/>
    <x v="2697"/>
    <x v="6"/>
    <x v="0"/>
    <x v="1582"/>
    <x v="574"/>
    <x v="2671"/>
    <x v="1184"/>
    <x v="288"/>
    <x v="0"/>
    <x v="1"/>
    <x v="0"/>
    <x v="0"/>
    <x v="4"/>
  </r>
  <r>
    <x v="70"/>
    <x v="6"/>
    <x v="2939"/>
    <x v="216"/>
    <x v="1596"/>
    <x v="6"/>
    <x v="0"/>
    <x v="0"/>
    <x v="831"/>
    <x v="1593"/>
    <x v="1175"/>
    <x v="218"/>
    <x v="0"/>
    <x v="11"/>
    <x v="0"/>
    <x v="0"/>
    <x v="0"/>
  </r>
  <r>
    <x v="70"/>
    <x v="6"/>
    <x v="2940"/>
    <x v="216"/>
    <x v="2698"/>
    <x v="6"/>
    <x v="0"/>
    <x v="0"/>
    <x v="831"/>
    <x v="2672"/>
    <x v="1175"/>
    <x v="218"/>
    <x v="0"/>
    <x v="11"/>
    <x v="0"/>
    <x v="0"/>
    <x v="0"/>
  </r>
  <r>
    <x v="10"/>
    <x v="0"/>
    <x v="2941"/>
    <x v="216"/>
    <x v="2699"/>
    <x v="6"/>
    <x v="0"/>
    <x v="1583"/>
    <x v="693"/>
    <x v="2673"/>
    <x v="993"/>
    <x v="250"/>
    <x v="0"/>
    <x v="11"/>
    <x v="1"/>
    <x v="0"/>
    <x v="0"/>
  </r>
  <r>
    <x v="60"/>
    <x v="6"/>
    <x v="2942"/>
    <x v="216"/>
    <x v="2700"/>
    <x v="111"/>
    <x v="48"/>
    <x v="0"/>
    <x v="714"/>
    <x v="2674"/>
    <x v="1020"/>
    <x v="230"/>
    <x v="0"/>
    <x v="12"/>
    <x v="16"/>
    <x v="0"/>
    <x v="0"/>
  </r>
  <r>
    <x v="60"/>
    <x v="6"/>
    <x v="2943"/>
    <x v="216"/>
    <x v="2701"/>
    <x v="111"/>
    <x v="48"/>
    <x v="0"/>
    <x v="714"/>
    <x v="2675"/>
    <x v="1020"/>
    <x v="230"/>
    <x v="0"/>
    <x v="12"/>
    <x v="16"/>
    <x v="0"/>
    <x v="0"/>
  </r>
  <r>
    <x v="60"/>
    <x v="6"/>
    <x v="2944"/>
    <x v="216"/>
    <x v="2610"/>
    <x v="111"/>
    <x v="48"/>
    <x v="0"/>
    <x v="714"/>
    <x v="2586"/>
    <x v="1020"/>
    <x v="230"/>
    <x v="0"/>
    <x v="12"/>
    <x v="16"/>
    <x v="0"/>
    <x v="0"/>
  </r>
  <r>
    <x v="15"/>
    <x v="0"/>
    <x v="2945"/>
    <x v="216"/>
    <x v="2702"/>
    <x v="6"/>
    <x v="0"/>
    <x v="0"/>
    <x v="570"/>
    <x v="1712"/>
    <x v="798"/>
    <x v="222"/>
    <x v="0"/>
    <x v="13"/>
    <x v="0"/>
    <x v="0"/>
    <x v="0"/>
  </r>
  <r>
    <x v="187"/>
    <x v="5"/>
    <x v="2946"/>
    <x v="216"/>
    <x v="2703"/>
    <x v="604"/>
    <x v="398"/>
    <x v="0"/>
    <x v="838"/>
    <x v="2676"/>
    <x v="1185"/>
    <x v="265"/>
    <x v="0"/>
    <x v="12"/>
    <x v="0"/>
    <x v="0"/>
    <x v="0"/>
  </r>
  <r>
    <x v="187"/>
    <x v="5"/>
    <x v="2947"/>
    <x v="216"/>
    <x v="12"/>
    <x v="6"/>
    <x v="0"/>
    <x v="0"/>
    <x v="839"/>
    <x v="130"/>
    <x v="81"/>
    <x v="265"/>
    <x v="0"/>
    <x v="12"/>
    <x v="0"/>
    <x v="0"/>
    <x v="0"/>
  </r>
  <r>
    <x v="44"/>
    <x v="2"/>
    <x v="2948"/>
    <x v="216"/>
    <x v="2704"/>
    <x v="6"/>
    <x v="0"/>
    <x v="1584"/>
    <x v="667"/>
    <x v="2677"/>
    <x v="951"/>
    <x v="234"/>
    <x v="0"/>
    <x v="10"/>
    <x v="0"/>
    <x v="0"/>
    <x v="4"/>
  </r>
  <r>
    <x v="175"/>
    <x v="11"/>
    <x v="2949"/>
    <x v="216"/>
    <x v="2282"/>
    <x v="499"/>
    <x v="313"/>
    <x v="1358"/>
    <x v="696"/>
    <x v="2270"/>
    <x v="995"/>
    <x v="45"/>
    <x v="0"/>
    <x v="11"/>
    <x v="1"/>
    <x v="0"/>
    <x v="0"/>
  </r>
  <r>
    <x v="164"/>
    <x v="15"/>
    <x v="2950"/>
    <x v="75"/>
    <x v="2705"/>
    <x v="580"/>
    <x v="395"/>
    <x v="1585"/>
    <x v="574"/>
    <x v="2678"/>
    <x v="1186"/>
    <x v="288"/>
    <x v="0"/>
    <x v="1"/>
    <x v="0"/>
    <x v="0"/>
    <x v="4"/>
  </r>
  <r>
    <x v="164"/>
    <x v="15"/>
    <x v="2951"/>
    <x v="41"/>
    <x v="2706"/>
    <x v="605"/>
    <x v="399"/>
    <x v="1586"/>
    <x v="574"/>
    <x v="2679"/>
    <x v="1187"/>
    <x v="228"/>
    <x v="0"/>
    <x v="1"/>
    <x v="18"/>
    <x v="0"/>
    <x v="0"/>
  </r>
  <r>
    <x v="66"/>
    <x v="3"/>
    <x v="2952"/>
    <x v="216"/>
    <x v="2707"/>
    <x v="606"/>
    <x v="400"/>
    <x v="1587"/>
    <x v="176"/>
    <x v="2680"/>
    <x v="1188"/>
    <x v="202"/>
    <x v="0"/>
    <x v="10"/>
    <x v="0"/>
    <x v="5"/>
    <x v="7"/>
  </r>
  <r>
    <x v="85"/>
    <x v="4"/>
    <x v="2953"/>
    <x v="216"/>
    <x v="2708"/>
    <x v="6"/>
    <x v="0"/>
    <x v="1588"/>
    <x v="698"/>
    <x v="2681"/>
    <x v="999"/>
    <x v="203"/>
    <x v="0"/>
    <x v="10"/>
    <x v="1"/>
    <x v="0"/>
    <x v="3"/>
  </r>
  <r>
    <x v="67"/>
    <x v="8"/>
    <x v="2954"/>
    <x v="216"/>
    <x v="2709"/>
    <x v="6"/>
    <x v="0"/>
    <x v="1589"/>
    <x v="840"/>
    <x v="2682"/>
    <x v="1189"/>
    <x v="202"/>
    <x v="0"/>
    <x v="10"/>
    <x v="1"/>
    <x v="0"/>
    <x v="10"/>
  </r>
  <r>
    <x v="122"/>
    <x v="6"/>
    <x v="2955"/>
    <x v="216"/>
    <x v="2272"/>
    <x v="6"/>
    <x v="0"/>
    <x v="1558"/>
    <x v="776"/>
    <x v="2261"/>
    <x v="1102"/>
    <x v="273"/>
    <x v="0"/>
    <x v="13"/>
    <x v="0"/>
    <x v="21"/>
    <x v="4"/>
  </r>
  <r>
    <x v="25"/>
    <x v="0"/>
    <x v="2956"/>
    <x v="299"/>
    <x v="2710"/>
    <x v="6"/>
    <x v="0"/>
    <x v="0"/>
    <x v="780"/>
    <x v="2683"/>
    <x v="1107"/>
    <x v="205"/>
    <x v="0"/>
    <x v="11"/>
    <x v="0"/>
    <x v="0"/>
    <x v="0"/>
  </r>
  <r>
    <x v="69"/>
    <x v="6"/>
    <x v="2957"/>
    <x v="299"/>
    <x v="2711"/>
    <x v="6"/>
    <x v="0"/>
    <x v="1590"/>
    <x v="837"/>
    <x v="2684"/>
    <x v="1183"/>
    <x v="262"/>
    <x v="0"/>
    <x v="11"/>
    <x v="0"/>
    <x v="0"/>
    <x v="7"/>
  </r>
  <r>
    <x v="21"/>
    <x v="0"/>
    <x v="2958"/>
    <x v="299"/>
    <x v="2712"/>
    <x v="607"/>
    <x v="0"/>
    <x v="0"/>
    <x v="841"/>
    <x v="2685"/>
    <x v="1190"/>
    <x v="234"/>
    <x v="0"/>
    <x v="10"/>
    <x v="0"/>
    <x v="0"/>
    <x v="0"/>
  </r>
  <r>
    <x v="10"/>
    <x v="0"/>
    <x v="2959"/>
    <x v="299"/>
    <x v="2713"/>
    <x v="6"/>
    <x v="0"/>
    <x v="1591"/>
    <x v="693"/>
    <x v="2686"/>
    <x v="993"/>
    <x v="250"/>
    <x v="0"/>
    <x v="11"/>
    <x v="1"/>
    <x v="0"/>
    <x v="0"/>
  </r>
  <r>
    <x v="10"/>
    <x v="0"/>
    <x v="2960"/>
    <x v="299"/>
    <x v="724"/>
    <x v="6"/>
    <x v="0"/>
    <x v="253"/>
    <x v="693"/>
    <x v="724"/>
    <x v="993"/>
    <x v="250"/>
    <x v="0"/>
    <x v="11"/>
    <x v="1"/>
    <x v="0"/>
    <x v="0"/>
  </r>
  <r>
    <x v="127"/>
    <x v="6"/>
    <x v="2961"/>
    <x v="299"/>
    <x v="2714"/>
    <x v="6"/>
    <x v="0"/>
    <x v="1592"/>
    <x v="819"/>
    <x v="2687"/>
    <x v="1159"/>
    <x v="283"/>
    <x v="0"/>
    <x v="11"/>
    <x v="0"/>
    <x v="0"/>
    <x v="6"/>
  </r>
  <r>
    <x v="124"/>
    <x v="6"/>
    <x v="2962"/>
    <x v="299"/>
    <x v="2715"/>
    <x v="6"/>
    <x v="0"/>
    <x v="1593"/>
    <x v="842"/>
    <x v="2688"/>
    <x v="1191"/>
    <x v="89"/>
    <x v="0"/>
    <x v="10"/>
    <x v="1"/>
    <x v="0"/>
    <x v="0"/>
  </r>
  <r>
    <x v="74"/>
    <x v="9"/>
    <x v="2963"/>
    <x v="299"/>
    <x v="2716"/>
    <x v="6"/>
    <x v="0"/>
    <x v="1594"/>
    <x v="782"/>
    <x v="2689"/>
    <x v="1109"/>
    <x v="45"/>
    <x v="0"/>
    <x v="11"/>
    <x v="1"/>
    <x v="0"/>
    <x v="0"/>
  </r>
  <r>
    <x v="74"/>
    <x v="9"/>
    <x v="2964"/>
    <x v="299"/>
    <x v="2542"/>
    <x v="573"/>
    <x v="374"/>
    <x v="1506"/>
    <x v="782"/>
    <x v="2522"/>
    <x v="1109"/>
    <x v="45"/>
    <x v="0"/>
    <x v="11"/>
    <x v="1"/>
    <x v="0"/>
    <x v="0"/>
  </r>
  <r>
    <x v="19"/>
    <x v="2"/>
    <x v="2965"/>
    <x v="299"/>
    <x v="237"/>
    <x v="6"/>
    <x v="0"/>
    <x v="0"/>
    <x v="808"/>
    <x v="238"/>
    <x v="1144"/>
    <x v="280"/>
    <x v="0"/>
    <x v="13"/>
    <x v="0"/>
    <x v="0"/>
    <x v="1"/>
  </r>
  <r>
    <x v="19"/>
    <x v="2"/>
    <x v="2966"/>
    <x v="299"/>
    <x v="2717"/>
    <x v="6"/>
    <x v="0"/>
    <x v="0"/>
    <x v="808"/>
    <x v="2690"/>
    <x v="1144"/>
    <x v="280"/>
    <x v="0"/>
    <x v="13"/>
    <x v="0"/>
    <x v="0"/>
    <x v="1"/>
  </r>
  <r>
    <x v="19"/>
    <x v="2"/>
    <x v="2967"/>
    <x v="299"/>
    <x v="2718"/>
    <x v="6"/>
    <x v="0"/>
    <x v="0"/>
    <x v="808"/>
    <x v="2691"/>
    <x v="1144"/>
    <x v="280"/>
    <x v="0"/>
    <x v="13"/>
    <x v="0"/>
    <x v="0"/>
    <x v="1"/>
  </r>
  <r>
    <x v="19"/>
    <x v="2"/>
    <x v="2968"/>
    <x v="299"/>
    <x v="2719"/>
    <x v="6"/>
    <x v="0"/>
    <x v="0"/>
    <x v="808"/>
    <x v="2692"/>
    <x v="1144"/>
    <x v="280"/>
    <x v="0"/>
    <x v="13"/>
    <x v="0"/>
    <x v="0"/>
    <x v="1"/>
  </r>
  <r>
    <x v="19"/>
    <x v="2"/>
    <x v="2969"/>
    <x v="299"/>
    <x v="2720"/>
    <x v="6"/>
    <x v="0"/>
    <x v="0"/>
    <x v="808"/>
    <x v="2693"/>
    <x v="1144"/>
    <x v="280"/>
    <x v="0"/>
    <x v="13"/>
    <x v="0"/>
    <x v="0"/>
    <x v="1"/>
  </r>
  <r>
    <x v="12"/>
    <x v="0"/>
    <x v="2970"/>
    <x v="299"/>
    <x v="2721"/>
    <x v="6"/>
    <x v="0"/>
    <x v="0"/>
    <x v="843"/>
    <x v="2694"/>
    <x v="1192"/>
    <x v="234"/>
    <x v="0"/>
    <x v="10"/>
    <x v="0"/>
    <x v="0"/>
    <x v="0"/>
  </r>
  <r>
    <x v="46"/>
    <x v="4"/>
    <x v="2971"/>
    <x v="299"/>
    <x v="2722"/>
    <x v="6"/>
    <x v="0"/>
    <x v="0"/>
    <x v="783"/>
    <x v="2695"/>
    <x v="1110"/>
    <x v="260"/>
    <x v="0"/>
    <x v="11"/>
    <x v="0"/>
    <x v="0"/>
    <x v="0"/>
  </r>
  <r>
    <x v="125"/>
    <x v="7"/>
    <x v="2972"/>
    <x v="299"/>
    <x v="2723"/>
    <x v="6"/>
    <x v="0"/>
    <x v="0"/>
    <x v="821"/>
    <x v="2696"/>
    <x v="1161"/>
    <x v="203"/>
    <x v="0"/>
    <x v="10"/>
    <x v="0"/>
    <x v="0"/>
    <x v="0"/>
  </r>
  <r>
    <x v="90"/>
    <x v="2"/>
    <x v="2973"/>
    <x v="299"/>
    <x v="2724"/>
    <x v="111"/>
    <x v="48"/>
    <x v="0"/>
    <x v="699"/>
    <x v="2697"/>
    <x v="1000"/>
    <x v="222"/>
    <x v="0"/>
    <x v="13"/>
    <x v="0"/>
    <x v="0"/>
    <x v="0"/>
  </r>
  <r>
    <x v="90"/>
    <x v="2"/>
    <x v="2974"/>
    <x v="299"/>
    <x v="2725"/>
    <x v="111"/>
    <x v="48"/>
    <x v="0"/>
    <x v="699"/>
    <x v="2698"/>
    <x v="1000"/>
    <x v="222"/>
    <x v="0"/>
    <x v="13"/>
    <x v="0"/>
    <x v="0"/>
    <x v="0"/>
  </r>
  <r>
    <x v="25"/>
    <x v="0"/>
    <x v="2975"/>
    <x v="71"/>
    <x v="2726"/>
    <x v="608"/>
    <x v="0"/>
    <x v="0"/>
    <x v="780"/>
    <x v="2699"/>
    <x v="1107"/>
    <x v="205"/>
    <x v="0"/>
    <x v="11"/>
    <x v="0"/>
    <x v="0"/>
    <x v="0"/>
  </r>
  <r>
    <x v="25"/>
    <x v="0"/>
    <x v="2976"/>
    <x v="71"/>
    <x v="2727"/>
    <x v="609"/>
    <x v="0"/>
    <x v="0"/>
    <x v="780"/>
    <x v="2700"/>
    <x v="1107"/>
    <x v="205"/>
    <x v="0"/>
    <x v="11"/>
    <x v="0"/>
    <x v="0"/>
    <x v="0"/>
  </r>
  <r>
    <x v="92"/>
    <x v="7"/>
    <x v="2977"/>
    <x v="71"/>
    <x v="2728"/>
    <x v="6"/>
    <x v="0"/>
    <x v="1595"/>
    <x v="751"/>
    <x v="2701"/>
    <x v="1069"/>
    <x v="106"/>
    <x v="0"/>
    <x v="11"/>
    <x v="0"/>
    <x v="0"/>
    <x v="0"/>
  </r>
  <r>
    <x v="164"/>
    <x v="15"/>
    <x v="2978"/>
    <x v="80"/>
    <x v="2729"/>
    <x v="536"/>
    <x v="345"/>
    <x v="1596"/>
    <x v="574"/>
    <x v="2702"/>
    <x v="1193"/>
    <x v="289"/>
    <x v="0"/>
    <x v="1"/>
    <x v="19"/>
    <x v="0"/>
    <x v="0"/>
  </r>
  <r>
    <x v="164"/>
    <x v="15"/>
    <x v="2979"/>
    <x v="80"/>
    <x v="2730"/>
    <x v="560"/>
    <x v="361"/>
    <x v="1597"/>
    <x v="574"/>
    <x v="2703"/>
    <x v="1194"/>
    <x v="289"/>
    <x v="0"/>
    <x v="1"/>
    <x v="20"/>
    <x v="0"/>
    <x v="0"/>
  </r>
  <r>
    <x v="69"/>
    <x v="6"/>
    <x v="2980"/>
    <x v="71"/>
    <x v="2731"/>
    <x v="6"/>
    <x v="0"/>
    <x v="1598"/>
    <x v="837"/>
    <x v="2704"/>
    <x v="1183"/>
    <x v="262"/>
    <x v="0"/>
    <x v="11"/>
    <x v="0"/>
    <x v="0"/>
    <x v="7"/>
  </r>
  <r>
    <x v="95"/>
    <x v="4"/>
    <x v="2981"/>
    <x v="300"/>
    <x v="2732"/>
    <x v="6"/>
    <x v="0"/>
    <x v="1599"/>
    <x v="786"/>
    <x v="2705"/>
    <x v="1116"/>
    <x v="228"/>
    <x v="0"/>
    <x v="11"/>
    <x v="1"/>
    <x v="0"/>
    <x v="11"/>
  </r>
  <r>
    <x v="61"/>
    <x v="6"/>
    <x v="2982"/>
    <x v="71"/>
    <x v="2733"/>
    <x v="6"/>
    <x v="0"/>
    <x v="0"/>
    <x v="788"/>
    <x v="2706"/>
    <x v="1118"/>
    <x v="274"/>
    <x v="0"/>
    <x v="13"/>
    <x v="0"/>
    <x v="0"/>
    <x v="0"/>
  </r>
  <r>
    <x v="88"/>
    <x v="0"/>
    <x v="2983"/>
    <x v="71"/>
    <x v="2734"/>
    <x v="111"/>
    <x v="48"/>
    <x v="0"/>
    <x v="570"/>
    <x v="1712"/>
    <x v="798"/>
    <x v="222"/>
    <x v="0"/>
    <x v="13"/>
    <x v="0"/>
    <x v="0"/>
    <x v="0"/>
  </r>
  <r>
    <x v="164"/>
    <x v="15"/>
    <x v="2984"/>
    <x v="301"/>
    <x v="2735"/>
    <x v="424"/>
    <x v="237"/>
    <x v="1600"/>
    <x v="574"/>
    <x v="2707"/>
    <x v="1195"/>
    <x v="290"/>
    <x v="0"/>
    <x v="1"/>
    <x v="21"/>
    <x v="0"/>
    <x v="0"/>
  </r>
  <r>
    <x v="63"/>
    <x v="6"/>
    <x v="2985"/>
    <x v="71"/>
    <x v="2736"/>
    <x v="6"/>
    <x v="0"/>
    <x v="0"/>
    <x v="790"/>
    <x v="2708"/>
    <x v="1120"/>
    <x v="277"/>
    <x v="0"/>
    <x v="13"/>
    <x v="0"/>
    <x v="0"/>
    <x v="0"/>
  </r>
  <r>
    <x v="157"/>
    <x v="4"/>
    <x v="2986"/>
    <x v="302"/>
    <x v="2737"/>
    <x v="610"/>
    <x v="401"/>
    <x v="0"/>
    <x v="570"/>
    <x v="1712"/>
    <x v="798"/>
    <x v="222"/>
    <x v="0"/>
    <x v="13"/>
    <x v="0"/>
    <x v="0"/>
    <x v="0"/>
  </r>
  <r>
    <x v="128"/>
    <x v="6"/>
    <x v="2987"/>
    <x v="71"/>
    <x v="2738"/>
    <x v="6"/>
    <x v="0"/>
    <x v="0"/>
    <x v="828"/>
    <x v="544"/>
    <x v="464"/>
    <x v="79"/>
    <x v="0"/>
    <x v="13"/>
    <x v="0"/>
    <x v="0"/>
    <x v="0"/>
  </r>
  <r>
    <x v="44"/>
    <x v="2"/>
    <x v="2988"/>
    <x v="71"/>
    <x v="2739"/>
    <x v="6"/>
    <x v="0"/>
    <x v="1601"/>
    <x v="815"/>
    <x v="2709"/>
    <x v="1153"/>
    <x v="282"/>
    <x v="0"/>
    <x v="13"/>
    <x v="22"/>
    <x v="0"/>
    <x v="11"/>
  </r>
  <r>
    <x v="164"/>
    <x v="15"/>
    <x v="2989"/>
    <x v="301"/>
    <x v="2740"/>
    <x v="477"/>
    <x v="385"/>
    <x v="1602"/>
    <x v="574"/>
    <x v="2710"/>
    <x v="1196"/>
    <x v="290"/>
    <x v="0"/>
    <x v="1"/>
    <x v="23"/>
    <x v="0"/>
    <x v="0"/>
  </r>
  <r>
    <x v="164"/>
    <x v="15"/>
    <x v="2990"/>
    <x v="85"/>
    <x v="2741"/>
    <x v="6"/>
    <x v="0"/>
    <x v="1603"/>
    <x v="574"/>
    <x v="2711"/>
    <x v="1197"/>
    <x v="291"/>
    <x v="0"/>
    <x v="1"/>
    <x v="24"/>
    <x v="0"/>
    <x v="0"/>
  </r>
  <r>
    <x v="83"/>
    <x v="2"/>
    <x v="2991"/>
    <x v="71"/>
    <x v="2742"/>
    <x v="6"/>
    <x v="0"/>
    <x v="1604"/>
    <x v="791"/>
    <x v="2712"/>
    <x v="1124"/>
    <x v="255"/>
    <x v="0"/>
    <x v="11"/>
    <x v="0"/>
    <x v="0"/>
    <x v="0"/>
  </r>
  <r>
    <x v="46"/>
    <x v="4"/>
    <x v="2992"/>
    <x v="71"/>
    <x v="2743"/>
    <x v="6"/>
    <x v="0"/>
    <x v="0"/>
    <x v="783"/>
    <x v="2713"/>
    <x v="1110"/>
    <x v="260"/>
    <x v="0"/>
    <x v="11"/>
    <x v="0"/>
    <x v="0"/>
    <x v="0"/>
  </r>
  <r>
    <x v="46"/>
    <x v="4"/>
    <x v="2993"/>
    <x v="71"/>
    <x v="554"/>
    <x v="6"/>
    <x v="0"/>
    <x v="0"/>
    <x v="783"/>
    <x v="555"/>
    <x v="1110"/>
    <x v="260"/>
    <x v="0"/>
    <x v="11"/>
    <x v="0"/>
    <x v="0"/>
    <x v="0"/>
  </r>
  <r>
    <x v="46"/>
    <x v="4"/>
    <x v="2994"/>
    <x v="71"/>
    <x v="2744"/>
    <x v="6"/>
    <x v="0"/>
    <x v="0"/>
    <x v="783"/>
    <x v="2714"/>
    <x v="1110"/>
    <x v="260"/>
    <x v="0"/>
    <x v="11"/>
    <x v="0"/>
    <x v="0"/>
    <x v="0"/>
  </r>
  <r>
    <x v="46"/>
    <x v="4"/>
    <x v="2995"/>
    <x v="71"/>
    <x v="2745"/>
    <x v="6"/>
    <x v="0"/>
    <x v="0"/>
    <x v="783"/>
    <x v="2715"/>
    <x v="1110"/>
    <x v="260"/>
    <x v="0"/>
    <x v="11"/>
    <x v="0"/>
    <x v="0"/>
    <x v="0"/>
  </r>
  <r>
    <x v="46"/>
    <x v="4"/>
    <x v="2996"/>
    <x v="84"/>
    <x v="2746"/>
    <x v="6"/>
    <x v="0"/>
    <x v="0"/>
    <x v="844"/>
    <x v="2716"/>
    <x v="1198"/>
    <x v="292"/>
    <x v="0"/>
    <x v="13"/>
    <x v="0"/>
    <x v="0"/>
    <x v="0"/>
  </r>
  <r>
    <x v="46"/>
    <x v="4"/>
    <x v="2997"/>
    <x v="80"/>
    <x v="2747"/>
    <x v="6"/>
    <x v="0"/>
    <x v="0"/>
    <x v="844"/>
    <x v="2717"/>
    <x v="1198"/>
    <x v="292"/>
    <x v="0"/>
    <x v="13"/>
    <x v="0"/>
    <x v="0"/>
    <x v="0"/>
  </r>
  <r>
    <x v="46"/>
    <x v="4"/>
    <x v="2998"/>
    <x v="80"/>
    <x v="2748"/>
    <x v="6"/>
    <x v="0"/>
    <x v="0"/>
    <x v="844"/>
    <x v="2718"/>
    <x v="1198"/>
    <x v="292"/>
    <x v="0"/>
    <x v="13"/>
    <x v="0"/>
    <x v="0"/>
    <x v="0"/>
  </r>
  <r>
    <x v="46"/>
    <x v="4"/>
    <x v="2999"/>
    <x v="80"/>
    <x v="2749"/>
    <x v="6"/>
    <x v="0"/>
    <x v="0"/>
    <x v="844"/>
    <x v="2719"/>
    <x v="1198"/>
    <x v="292"/>
    <x v="0"/>
    <x v="13"/>
    <x v="0"/>
    <x v="0"/>
    <x v="0"/>
  </r>
  <r>
    <x v="46"/>
    <x v="4"/>
    <x v="3000"/>
    <x v="80"/>
    <x v="2750"/>
    <x v="6"/>
    <x v="0"/>
    <x v="0"/>
    <x v="844"/>
    <x v="2720"/>
    <x v="1198"/>
    <x v="292"/>
    <x v="0"/>
    <x v="13"/>
    <x v="0"/>
    <x v="0"/>
    <x v="0"/>
  </r>
  <r>
    <x v="46"/>
    <x v="4"/>
    <x v="3001"/>
    <x v="303"/>
    <x v="2751"/>
    <x v="6"/>
    <x v="0"/>
    <x v="0"/>
    <x v="844"/>
    <x v="2721"/>
    <x v="1198"/>
    <x v="292"/>
    <x v="0"/>
    <x v="13"/>
    <x v="0"/>
    <x v="0"/>
    <x v="0"/>
  </r>
  <r>
    <x v="46"/>
    <x v="4"/>
    <x v="3002"/>
    <x v="78"/>
    <x v="2752"/>
    <x v="6"/>
    <x v="0"/>
    <x v="0"/>
    <x v="844"/>
    <x v="2722"/>
    <x v="1198"/>
    <x v="292"/>
    <x v="0"/>
    <x v="13"/>
    <x v="0"/>
    <x v="0"/>
    <x v="0"/>
  </r>
  <r>
    <x v="46"/>
    <x v="4"/>
    <x v="3003"/>
    <x v="78"/>
    <x v="2753"/>
    <x v="6"/>
    <x v="0"/>
    <x v="0"/>
    <x v="844"/>
    <x v="2723"/>
    <x v="1198"/>
    <x v="292"/>
    <x v="0"/>
    <x v="13"/>
    <x v="0"/>
    <x v="0"/>
    <x v="0"/>
  </r>
  <r>
    <x v="46"/>
    <x v="4"/>
    <x v="3004"/>
    <x v="78"/>
    <x v="2754"/>
    <x v="6"/>
    <x v="0"/>
    <x v="0"/>
    <x v="844"/>
    <x v="2724"/>
    <x v="1198"/>
    <x v="292"/>
    <x v="0"/>
    <x v="13"/>
    <x v="0"/>
    <x v="0"/>
    <x v="0"/>
  </r>
  <r>
    <x v="46"/>
    <x v="4"/>
    <x v="3005"/>
    <x v="76"/>
    <x v="2755"/>
    <x v="6"/>
    <x v="0"/>
    <x v="0"/>
    <x v="844"/>
    <x v="2725"/>
    <x v="1198"/>
    <x v="292"/>
    <x v="0"/>
    <x v="13"/>
    <x v="0"/>
    <x v="0"/>
    <x v="0"/>
  </r>
  <r>
    <x v="46"/>
    <x v="4"/>
    <x v="3006"/>
    <x v="76"/>
    <x v="2756"/>
    <x v="6"/>
    <x v="0"/>
    <x v="0"/>
    <x v="844"/>
    <x v="2726"/>
    <x v="1198"/>
    <x v="292"/>
    <x v="0"/>
    <x v="13"/>
    <x v="0"/>
    <x v="0"/>
    <x v="0"/>
  </r>
  <r>
    <x v="46"/>
    <x v="4"/>
    <x v="3007"/>
    <x v="75"/>
    <x v="2757"/>
    <x v="6"/>
    <x v="0"/>
    <x v="0"/>
    <x v="844"/>
    <x v="2727"/>
    <x v="1198"/>
    <x v="292"/>
    <x v="0"/>
    <x v="13"/>
    <x v="0"/>
    <x v="0"/>
    <x v="0"/>
  </r>
  <r>
    <x v="46"/>
    <x v="4"/>
    <x v="3008"/>
    <x v="75"/>
    <x v="2758"/>
    <x v="6"/>
    <x v="0"/>
    <x v="0"/>
    <x v="844"/>
    <x v="2728"/>
    <x v="1198"/>
    <x v="292"/>
    <x v="0"/>
    <x v="13"/>
    <x v="0"/>
    <x v="0"/>
    <x v="0"/>
  </r>
  <r>
    <x v="46"/>
    <x v="4"/>
    <x v="3009"/>
    <x v="304"/>
    <x v="2759"/>
    <x v="6"/>
    <x v="0"/>
    <x v="0"/>
    <x v="844"/>
    <x v="2729"/>
    <x v="1198"/>
    <x v="292"/>
    <x v="0"/>
    <x v="13"/>
    <x v="0"/>
    <x v="0"/>
    <x v="0"/>
  </r>
  <r>
    <x v="46"/>
    <x v="4"/>
    <x v="3010"/>
    <x v="39"/>
    <x v="2760"/>
    <x v="6"/>
    <x v="0"/>
    <x v="0"/>
    <x v="844"/>
    <x v="2730"/>
    <x v="1198"/>
    <x v="292"/>
    <x v="0"/>
    <x v="13"/>
    <x v="0"/>
    <x v="0"/>
    <x v="0"/>
  </r>
  <r>
    <x v="46"/>
    <x v="4"/>
    <x v="3011"/>
    <x v="39"/>
    <x v="2715"/>
    <x v="6"/>
    <x v="0"/>
    <x v="0"/>
    <x v="844"/>
    <x v="2688"/>
    <x v="1198"/>
    <x v="292"/>
    <x v="0"/>
    <x v="13"/>
    <x v="0"/>
    <x v="0"/>
    <x v="0"/>
  </r>
  <r>
    <x v="46"/>
    <x v="4"/>
    <x v="3012"/>
    <x v="39"/>
    <x v="1072"/>
    <x v="6"/>
    <x v="0"/>
    <x v="0"/>
    <x v="844"/>
    <x v="1071"/>
    <x v="1198"/>
    <x v="292"/>
    <x v="0"/>
    <x v="13"/>
    <x v="0"/>
    <x v="0"/>
    <x v="0"/>
  </r>
  <r>
    <x v="46"/>
    <x v="4"/>
    <x v="3013"/>
    <x v="72"/>
    <x v="2761"/>
    <x v="6"/>
    <x v="0"/>
    <x v="0"/>
    <x v="844"/>
    <x v="2731"/>
    <x v="1198"/>
    <x v="292"/>
    <x v="0"/>
    <x v="13"/>
    <x v="0"/>
    <x v="0"/>
    <x v="0"/>
  </r>
  <r>
    <x v="191"/>
    <x v="22"/>
    <x v="3014"/>
    <x v="305"/>
    <x v="2762"/>
    <x v="111"/>
    <x v="48"/>
    <x v="0"/>
    <x v="570"/>
    <x v="1712"/>
    <x v="798"/>
    <x v="222"/>
    <x v="0"/>
    <x v="13"/>
    <x v="0"/>
    <x v="0"/>
    <x v="0"/>
  </r>
  <r>
    <x v="122"/>
    <x v="6"/>
    <x v="3015"/>
    <x v="71"/>
    <x v="1518"/>
    <x v="6"/>
    <x v="0"/>
    <x v="1605"/>
    <x v="776"/>
    <x v="1516"/>
    <x v="1102"/>
    <x v="273"/>
    <x v="0"/>
    <x v="13"/>
    <x v="0"/>
    <x v="21"/>
    <x v="4"/>
  </r>
  <r>
    <x v="58"/>
    <x v="7"/>
    <x v="3016"/>
    <x v="296"/>
    <x v="2763"/>
    <x v="203"/>
    <x v="99"/>
    <x v="1606"/>
    <x v="793"/>
    <x v="2732"/>
    <x v="1126"/>
    <x v="231"/>
    <x v="0"/>
    <x v="10"/>
    <x v="0"/>
    <x v="0"/>
    <x v="2"/>
  </r>
  <r>
    <x v="40"/>
    <x v="0"/>
    <x v="3017"/>
    <x v="296"/>
    <x v="1306"/>
    <x v="111"/>
    <x v="48"/>
    <x v="0"/>
    <x v="570"/>
    <x v="1712"/>
    <x v="798"/>
    <x v="222"/>
    <x v="0"/>
    <x v="13"/>
    <x v="0"/>
    <x v="0"/>
    <x v="0"/>
  </r>
  <r>
    <x v="127"/>
    <x v="6"/>
    <x v="3018"/>
    <x v="296"/>
    <x v="2764"/>
    <x v="6"/>
    <x v="0"/>
    <x v="1607"/>
    <x v="819"/>
    <x v="2733"/>
    <x v="1159"/>
    <x v="283"/>
    <x v="0"/>
    <x v="11"/>
    <x v="0"/>
    <x v="0"/>
    <x v="6"/>
  </r>
  <r>
    <x v="95"/>
    <x v="4"/>
    <x v="3019"/>
    <x v="259"/>
    <x v="2659"/>
    <x v="6"/>
    <x v="0"/>
    <x v="1560"/>
    <x v="786"/>
    <x v="2634"/>
    <x v="1116"/>
    <x v="228"/>
    <x v="0"/>
    <x v="11"/>
    <x v="1"/>
    <x v="0"/>
    <x v="0"/>
  </r>
  <r>
    <x v="67"/>
    <x v="8"/>
    <x v="3020"/>
    <x v="296"/>
    <x v="2765"/>
    <x v="6"/>
    <x v="0"/>
    <x v="1608"/>
    <x v="845"/>
    <x v="2734"/>
    <x v="1199"/>
    <x v="254"/>
    <x v="0"/>
    <x v="10"/>
    <x v="1"/>
    <x v="0"/>
    <x v="10"/>
  </r>
  <r>
    <x v="69"/>
    <x v="6"/>
    <x v="3021"/>
    <x v="306"/>
    <x v="1163"/>
    <x v="6"/>
    <x v="0"/>
    <x v="663"/>
    <x v="837"/>
    <x v="1162"/>
    <x v="1183"/>
    <x v="262"/>
    <x v="0"/>
    <x v="11"/>
    <x v="0"/>
    <x v="0"/>
    <x v="7"/>
  </r>
  <r>
    <x v="69"/>
    <x v="6"/>
    <x v="3022"/>
    <x v="306"/>
    <x v="2766"/>
    <x v="6"/>
    <x v="0"/>
    <x v="1609"/>
    <x v="837"/>
    <x v="2735"/>
    <x v="1183"/>
    <x v="262"/>
    <x v="0"/>
    <x v="11"/>
    <x v="0"/>
    <x v="0"/>
    <x v="7"/>
  </r>
  <r>
    <x v="69"/>
    <x v="6"/>
    <x v="3023"/>
    <x v="306"/>
    <x v="2409"/>
    <x v="6"/>
    <x v="0"/>
    <x v="1435"/>
    <x v="837"/>
    <x v="2396"/>
    <x v="1183"/>
    <x v="262"/>
    <x v="0"/>
    <x v="11"/>
    <x v="0"/>
    <x v="0"/>
    <x v="7"/>
  </r>
  <r>
    <x v="192"/>
    <x v="21"/>
    <x v="3024"/>
    <x v="307"/>
    <x v="2767"/>
    <x v="611"/>
    <x v="0"/>
    <x v="0"/>
    <x v="846"/>
    <x v="2736"/>
    <x v="1200"/>
    <x v="229"/>
    <x v="0"/>
    <x v="11"/>
    <x v="0"/>
    <x v="0"/>
    <x v="0"/>
  </r>
  <r>
    <x v="69"/>
    <x v="6"/>
    <x v="3025"/>
    <x v="307"/>
    <x v="2768"/>
    <x v="6"/>
    <x v="0"/>
    <x v="1610"/>
    <x v="837"/>
    <x v="2737"/>
    <x v="1183"/>
    <x v="262"/>
    <x v="0"/>
    <x v="11"/>
    <x v="0"/>
    <x v="0"/>
    <x v="7"/>
  </r>
  <r>
    <x v="69"/>
    <x v="6"/>
    <x v="3026"/>
    <x v="307"/>
    <x v="1275"/>
    <x v="6"/>
    <x v="0"/>
    <x v="1611"/>
    <x v="837"/>
    <x v="1272"/>
    <x v="1183"/>
    <x v="262"/>
    <x v="0"/>
    <x v="11"/>
    <x v="0"/>
    <x v="0"/>
    <x v="7"/>
  </r>
  <r>
    <x v="186"/>
    <x v="0"/>
    <x v="3027"/>
    <x v="307"/>
    <x v="1202"/>
    <x v="6"/>
    <x v="0"/>
    <x v="0"/>
    <x v="801"/>
    <x v="1200"/>
    <x v="1134"/>
    <x v="273"/>
    <x v="0"/>
    <x v="11"/>
    <x v="0"/>
    <x v="0"/>
    <x v="0"/>
  </r>
  <r>
    <x v="59"/>
    <x v="0"/>
    <x v="3028"/>
    <x v="307"/>
    <x v="2769"/>
    <x v="612"/>
    <x v="402"/>
    <x v="0"/>
    <x v="847"/>
    <x v="2738"/>
    <x v="1201"/>
    <x v="90"/>
    <x v="0"/>
    <x v="10"/>
    <x v="0"/>
    <x v="0"/>
    <x v="0"/>
  </r>
  <r>
    <x v="127"/>
    <x v="6"/>
    <x v="3029"/>
    <x v="307"/>
    <x v="1476"/>
    <x v="6"/>
    <x v="0"/>
    <x v="873"/>
    <x v="819"/>
    <x v="1474"/>
    <x v="1159"/>
    <x v="283"/>
    <x v="0"/>
    <x v="11"/>
    <x v="0"/>
    <x v="0"/>
    <x v="6"/>
  </r>
  <r>
    <x v="7"/>
    <x v="0"/>
    <x v="3030"/>
    <x v="307"/>
    <x v="2108"/>
    <x v="6"/>
    <x v="0"/>
    <x v="0"/>
    <x v="769"/>
    <x v="2097"/>
    <x v="1097"/>
    <x v="105"/>
    <x v="0"/>
    <x v="11"/>
    <x v="0"/>
    <x v="0"/>
    <x v="0"/>
  </r>
  <r>
    <x v="7"/>
    <x v="0"/>
    <x v="3031"/>
    <x v="307"/>
    <x v="2770"/>
    <x v="6"/>
    <x v="0"/>
    <x v="0"/>
    <x v="769"/>
    <x v="2739"/>
    <x v="1097"/>
    <x v="105"/>
    <x v="0"/>
    <x v="11"/>
    <x v="0"/>
    <x v="0"/>
    <x v="0"/>
  </r>
  <r>
    <x v="7"/>
    <x v="0"/>
    <x v="3032"/>
    <x v="307"/>
    <x v="1042"/>
    <x v="6"/>
    <x v="0"/>
    <x v="0"/>
    <x v="769"/>
    <x v="1041"/>
    <x v="1097"/>
    <x v="105"/>
    <x v="0"/>
    <x v="11"/>
    <x v="0"/>
    <x v="0"/>
    <x v="0"/>
  </r>
  <r>
    <x v="7"/>
    <x v="0"/>
    <x v="3033"/>
    <x v="307"/>
    <x v="2771"/>
    <x v="613"/>
    <x v="403"/>
    <x v="0"/>
    <x v="769"/>
    <x v="2740"/>
    <x v="1097"/>
    <x v="105"/>
    <x v="0"/>
    <x v="11"/>
    <x v="0"/>
    <x v="0"/>
    <x v="0"/>
  </r>
  <r>
    <x v="7"/>
    <x v="0"/>
    <x v="3034"/>
    <x v="307"/>
    <x v="2772"/>
    <x v="614"/>
    <x v="404"/>
    <x v="0"/>
    <x v="769"/>
    <x v="2741"/>
    <x v="1097"/>
    <x v="105"/>
    <x v="0"/>
    <x v="11"/>
    <x v="0"/>
    <x v="0"/>
    <x v="0"/>
  </r>
  <r>
    <x v="110"/>
    <x v="0"/>
    <x v="3035"/>
    <x v="307"/>
    <x v="2773"/>
    <x v="6"/>
    <x v="0"/>
    <x v="1612"/>
    <x v="770"/>
    <x v="2742"/>
    <x v="1098"/>
    <x v="228"/>
    <x v="0"/>
    <x v="11"/>
    <x v="1"/>
    <x v="0"/>
    <x v="0"/>
  </r>
  <r>
    <x v="6"/>
    <x v="0"/>
    <x v="3036"/>
    <x v="307"/>
    <x v="2774"/>
    <x v="482"/>
    <x v="300"/>
    <x v="0"/>
    <x v="789"/>
    <x v="2743"/>
    <x v="1119"/>
    <x v="230"/>
    <x v="0"/>
    <x v="13"/>
    <x v="0"/>
    <x v="0"/>
    <x v="0"/>
  </r>
  <r>
    <x v="126"/>
    <x v="6"/>
    <x v="3037"/>
    <x v="307"/>
    <x v="2775"/>
    <x v="6"/>
    <x v="0"/>
    <x v="1613"/>
    <x v="848"/>
    <x v="2744"/>
    <x v="1202"/>
    <x v="260"/>
    <x v="0"/>
    <x v="11"/>
    <x v="0"/>
    <x v="0"/>
    <x v="15"/>
  </r>
  <r>
    <x v="24"/>
    <x v="0"/>
    <x v="3038"/>
    <x v="307"/>
    <x v="2776"/>
    <x v="299"/>
    <x v="0"/>
    <x v="0"/>
    <x v="774"/>
    <x v="2745"/>
    <x v="1100"/>
    <x v="271"/>
    <x v="0"/>
    <x v="13"/>
    <x v="0"/>
    <x v="0"/>
    <x v="0"/>
  </r>
  <r>
    <x v="125"/>
    <x v="7"/>
    <x v="3039"/>
    <x v="307"/>
    <x v="2777"/>
    <x v="6"/>
    <x v="0"/>
    <x v="0"/>
    <x v="849"/>
    <x v="2746"/>
    <x v="1203"/>
    <x v="244"/>
    <x v="0"/>
    <x v="11"/>
    <x v="0"/>
    <x v="0"/>
    <x v="0"/>
  </r>
  <r>
    <x v="116"/>
    <x v="0"/>
    <x v="3040"/>
    <x v="295"/>
    <x v="2778"/>
    <x v="6"/>
    <x v="0"/>
    <x v="0"/>
    <x v="329"/>
    <x v="2747"/>
    <x v="441"/>
    <x v="89"/>
    <x v="0"/>
    <x v="10"/>
    <x v="0"/>
    <x v="0"/>
    <x v="0"/>
  </r>
  <r>
    <x v="156"/>
    <x v="2"/>
    <x v="3041"/>
    <x v="295"/>
    <x v="2779"/>
    <x v="6"/>
    <x v="0"/>
    <x v="0"/>
    <x v="850"/>
    <x v="2748"/>
    <x v="1204"/>
    <x v="260"/>
    <x v="0"/>
    <x v="11"/>
    <x v="0"/>
    <x v="0"/>
    <x v="0"/>
  </r>
  <r>
    <x v="100"/>
    <x v="6"/>
    <x v="3042"/>
    <x v="295"/>
    <x v="2780"/>
    <x v="6"/>
    <x v="0"/>
    <x v="0"/>
    <x v="779"/>
    <x v="2749"/>
    <x v="1105"/>
    <x v="274"/>
    <x v="0"/>
    <x v="13"/>
    <x v="0"/>
    <x v="0"/>
    <x v="0"/>
  </r>
  <r>
    <x v="1"/>
    <x v="0"/>
    <x v="3043"/>
    <x v="295"/>
    <x v="2781"/>
    <x v="615"/>
    <x v="0"/>
    <x v="0"/>
    <x v="851"/>
    <x v="2750"/>
    <x v="1205"/>
    <x v="293"/>
    <x v="0"/>
    <x v="13"/>
    <x v="0"/>
    <x v="0"/>
    <x v="0"/>
  </r>
  <r>
    <x v="70"/>
    <x v="6"/>
    <x v="3044"/>
    <x v="295"/>
    <x v="2782"/>
    <x v="6"/>
    <x v="0"/>
    <x v="0"/>
    <x v="831"/>
    <x v="2751"/>
    <x v="1175"/>
    <x v="218"/>
    <x v="0"/>
    <x v="11"/>
    <x v="0"/>
    <x v="0"/>
    <x v="0"/>
  </r>
  <r>
    <x v="70"/>
    <x v="6"/>
    <x v="3045"/>
    <x v="295"/>
    <x v="2273"/>
    <x v="6"/>
    <x v="0"/>
    <x v="0"/>
    <x v="831"/>
    <x v="2262"/>
    <x v="1175"/>
    <x v="218"/>
    <x v="0"/>
    <x v="11"/>
    <x v="0"/>
    <x v="0"/>
    <x v="0"/>
  </r>
  <r>
    <x v="70"/>
    <x v="6"/>
    <x v="3046"/>
    <x v="295"/>
    <x v="1547"/>
    <x v="6"/>
    <x v="0"/>
    <x v="0"/>
    <x v="831"/>
    <x v="1544"/>
    <x v="1175"/>
    <x v="218"/>
    <x v="0"/>
    <x v="11"/>
    <x v="0"/>
    <x v="0"/>
    <x v="0"/>
  </r>
  <r>
    <x v="70"/>
    <x v="6"/>
    <x v="3047"/>
    <x v="295"/>
    <x v="2783"/>
    <x v="6"/>
    <x v="0"/>
    <x v="0"/>
    <x v="831"/>
    <x v="2752"/>
    <x v="1175"/>
    <x v="218"/>
    <x v="0"/>
    <x v="11"/>
    <x v="0"/>
    <x v="0"/>
    <x v="0"/>
  </r>
  <r>
    <x v="60"/>
    <x v="6"/>
    <x v="3048"/>
    <x v="295"/>
    <x v="2042"/>
    <x v="111"/>
    <x v="48"/>
    <x v="0"/>
    <x v="570"/>
    <x v="1712"/>
    <x v="798"/>
    <x v="222"/>
    <x v="0"/>
    <x v="13"/>
    <x v="0"/>
    <x v="0"/>
    <x v="0"/>
  </r>
  <r>
    <x v="120"/>
    <x v="2"/>
    <x v="3049"/>
    <x v="295"/>
    <x v="2784"/>
    <x v="6"/>
    <x v="0"/>
    <x v="1614"/>
    <x v="852"/>
    <x v="2753"/>
    <x v="1206"/>
    <x v="265"/>
    <x v="0"/>
    <x v="10"/>
    <x v="1"/>
    <x v="0"/>
    <x v="4"/>
  </r>
  <r>
    <x v="120"/>
    <x v="2"/>
    <x v="3050"/>
    <x v="295"/>
    <x v="2785"/>
    <x v="6"/>
    <x v="0"/>
    <x v="1615"/>
    <x v="853"/>
    <x v="2754"/>
    <x v="1207"/>
    <x v="89"/>
    <x v="0"/>
    <x v="10"/>
    <x v="0"/>
    <x v="24"/>
    <x v="4"/>
  </r>
  <r>
    <x v="120"/>
    <x v="2"/>
    <x v="3050"/>
    <x v="295"/>
    <x v="12"/>
    <x v="6"/>
    <x v="0"/>
    <x v="1615"/>
    <x v="853"/>
    <x v="2754"/>
    <x v="1207"/>
    <x v="89"/>
    <x v="0"/>
    <x v="11"/>
    <x v="0"/>
    <x v="24"/>
    <x v="4"/>
  </r>
  <r>
    <x v="120"/>
    <x v="2"/>
    <x v="3050"/>
    <x v="295"/>
    <x v="12"/>
    <x v="6"/>
    <x v="0"/>
    <x v="0"/>
    <x v="853"/>
    <x v="2755"/>
    <x v="1208"/>
    <x v="89"/>
    <x v="0"/>
    <x v="11"/>
    <x v="0"/>
    <x v="25"/>
    <x v="0"/>
  </r>
  <r>
    <x v="164"/>
    <x v="15"/>
    <x v="3051"/>
    <x v="85"/>
    <x v="2786"/>
    <x v="472"/>
    <x v="283"/>
    <x v="1616"/>
    <x v="574"/>
    <x v="2756"/>
    <x v="1209"/>
    <x v="291"/>
    <x v="0"/>
    <x v="1"/>
    <x v="25"/>
    <x v="0"/>
    <x v="0"/>
  </r>
  <r>
    <x v="85"/>
    <x v="4"/>
    <x v="3052"/>
    <x v="295"/>
    <x v="2787"/>
    <x v="6"/>
    <x v="0"/>
    <x v="1617"/>
    <x v="854"/>
    <x v="2757"/>
    <x v="1210"/>
    <x v="250"/>
    <x v="0"/>
    <x v="11"/>
    <x v="0"/>
    <x v="0"/>
    <x v="0"/>
  </r>
  <r>
    <x v="90"/>
    <x v="2"/>
    <x v="3053"/>
    <x v="295"/>
    <x v="2788"/>
    <x v="111"/>
    <x v="48"/>
    <x v="0"/>
    <x v="570"/>
    <x v="1712"/>
    <x v="798"/>
    <x v="222"/>
    <x v="0"/>
    <x v="13"/>
    <x v="0"/>
    <x v="0"/>
    <x v="0"/>
  </r>
  <r>
    <x v="122"/>
    <x v="6"/>
    <x v="3054"/>
    <x v="295"/>
    <x v="2272"/>
    <x v="6"/>
    <x v="0"/>
    <x v="1558"/>
    <x v="776"/>
    <x v="2261"/>
    <x v="1102"/>
    <x v="273"/>
    <x v="0"/>
    <x v="13"/>
    <x v="0"/>
    <x v="21"/>
    <x v="4"/>
  </r>
  <r>
    <x v="164"/>
    <x v="15"/>
    <x v="3055"/>
    <x v="308"/>
    <x v="2789"/>
    <x v="472"/>
    <x v="283"/>
    <x v="1618"/>
    <x v="574"/>
    <x v="2758"/>
    <x v="1211"/>
    <x v="273"/>
    <x v="0"/>
    <x v="1"/>
    <x v="26"/>
    <x v="0"/>
    <x v="11"/>
  </r>
  <r>
    <x v="69"/>
    <x v="6"/>
    <x v="3056"/>
    <x v="72"/>
    <x v="2790"/>
    <x v="6"/>
    <x v="0"/>
    <x v="1619"/>
    <x v="837"/>
    <x v="2759"/>
    <x v="1183"/>
    <x v="262"/>
    <x v="0"/>
    <x v="11"/>
    <x v="0"/>
    <x v="0"/>
    <x v="7"/>
  </r>
  <r>
    <x v="135"/>
    <x v="2"/>
    <x v="3057"/>
    <x v="72"/>
    <x v="1403"/>
    <x v="6"/>
    <x v="0"/>
    <x v="0"/>
    <x v="855"/>
    <x v="1400"/>
    <x v="679"/>
    <x v="105"/>
    <x v="0"/>
    <x v="11"/>
    <x v="0"/>
    <x v="0"/>
    <x v="0"/>
  </r>
  <r>
    <x v="56"/>
    <x v="3"/>
    <x v="3058"/>
    <x v="72"/>
    <x v="2791"/>
    <x v="111"/>
    <x v="48"/>
    <x v="0"/>
    <x v="570"/>
    <x v="1712"/>
    <x v="798"/>
    <x v="222"/>
    <x v="0"/>
    <x v="13"/>
    <x v="0"/>
    <x v="0"/>
    <x v="0"/>
  </r>
  <r>
    <x v="120"/>
    <x v="2"/>
    <x v="3050"/>
    <x v="72"/>
    <x v="12"/>
    <x v="6"/>
    <x v="0"/>
    <x v="0"/>
    <x v="856"/>
    <x v="2754"/>
    <x v="1212"/>
    <x v="273"/>
    <x v="0"/>
    <x v="11"/>
    <x v="0"/>
    <x v="26"/>
    <x v="0"/>
  </r>
  <r>
    <x v="180"/>
    <x v="5"/>
    <x v="3059"/>
    <x v="72"/>
    <x v="2792"/>
    <x v="616"/>
    <x v="405"/>
    <x v="0"/>
    <x v="805"/>
    <x v="2760"/>
    <x v="1138"/>
    <x v="89"/>
    <x v="0"/>
    <x v="13"/>
    <x v="0"/>
    <x v="0"/>
    <x v="0"/>
  </r>
  <r>
    <x v="129"/>
    <x v="12"/>
    <x v="3060"/>
    <x v="72"/>
    <x v="2793"/>
    <x v="617"/>
    <x v="406"/>
    <x v="0"/>
    <x v="857"/>
    <x v="2761"/>
    <x v="1213"/>
    <x v="89"/>
    <x v="0"/>
    <x v="13"/>
    <x v="0"/>
    <x v="0"/>
    <x v="0"/>
  </r>
  <r>
    <x v="74"/>
    <x v="9"/>
    <x v="3061"/>
    <x v="72"/>
    <x v="2794"/>
    <x v="6"/>
    <x v="0"/>
    <x v="1620"/>
    <x v="858"/>
    <x v="2762"/>
    <x v="1214"/>
    <x v="294"/>
    <x v="0"/>
    <x v="13"/>
    <x v="27"/>
    <x v="0"/>
    <x v="3"/>
  </r>
  <r>
    <x v="74"/>
    <x v="21"/>
    <x v="3062"/>
    <x v="72"/>
    <x v="1242"/>
    <x v="482"/>
    <x v="300"/>
    <x v="1041"/>
    <x v="858"/>
    <x v="1240"/>
    <x v="1214"/>
    <x v="294"/>
    <x v="0"/>
    <x v="13"/>
    <x v="28"/>
    <x v="0"/>
    <x v="3"/>
  </r>
  <r>
    <x v="19"/>
    <x v="2"/>
    <x v="3063"/>
    <x v="72"/>
    <x v="2795"/>
    <x v="618"/>
    <x v="0"/>
    <x v="0"/>
    <x v="808"/>
    <x v="2763"/>
    <x v="1144"/>
    <x v="280"/>
    <x v="0"/>
    <x v="13"/>
    <x v="0"/>
    <x v="0"/>
    <x v="1"/>
  </r>
  <r>
    <x v="19"/>
    <x v="2"/>
    <x v="3064"/>
    <x v="72"/>
    <x v="323"/>
    <x v="6"/>
    <x v="0"/>
    <x v="0"/>
    <x v="808"/>
    <x v="324"/>
    <x v="1144"/>
    <x v="280"/>
    <x v="0"/>
    <x v="13"/>
    <x v="0"/>
    <x v="0"/>
    <x v="1"/>
  </r>
  <r>
    <x v="11"/>
    <x v="2"/>
    <x v="3065"/>
    <x v="72"/>
    <x v="2796"/>
    <x v="6"/>
    <x v="0"/>
    <x v="0"/>
    <x v="809"/>
    <x v="2764"/>
    <x v="1145"/>
    <x v="240"/>
    <x v="0"/>
    <x v="11"/>
    <x v="0"/>
    <x v="0"/>
    <x v="0"/>
  </r>
  <r>
    <x v="11"/>
    <x v="2"/>
    <x v="3066"/>
    <x v="72"/>
    <x v="2797"/>
    <x v="6"/>
    <x v="0"/>
    <x v="0"/>
    <x v="809"/>
    <x v="2765"/>
    <x v="1145"/>
    <x v="240"/>
    <x v="0"/>
    <x v="11"/>
    <x v="0"/>
    <x v="0"/>
    <x v="0"/>
  </r>
  <r>
    <x v="90"/>
    <x v="2"/>
    <x v="3067"/>
    <x v="72"/>
    <x v="2798"/>
    <x v="111"/>
    <x v="48"/>
    <x v="0"/>
    <x v="570"/>
    <x v="1712"/>
    <x v="798"/>
    <x v="222"/>
    <x v="0"/>
    <x v="13"/>
    <x v="0"/>
    <x v="0"/>
    <x v="0"/>
  </r>
  <r>
    <x v="90"/>
    <x v="2"/>
    <x v="3068"/>
    <x v="72"/>
    <x v="2799"/>
    <x v="111"/>
    <x v="48"/>
    <x v="0"/>
    <x v="570"/>
    <x v="1712"/>
    <x v="798"/>
    <x v="222"/>
    <x v="0"/>
    <x v="13"/>
    <x v="0"/>
    <x v="0"/>
    <x v="0"/>
  </r>
  <r>
    <x v="164"/>
    <x v="15"/>
    <x v="3069"/>
    <x v="308"/>
    <x v="2800"/>
    <x v="536"/>
    <x v="345"/>
    <x v="1621"/>
    <x v="574"/>
    <x v="2766"/>
    <x v="1215"/>
    <x v="273"/>
    <x v="0"/>
    <x v="1"/>
    <x v="29"/>
    <x v="0"/>
    <x v="11"/>
  </r>
  <r>
    <x v="109"/>
    <x v="0"/>
    <x v="3070"/>
    <x v="39"/>
    <x v="2801"/>
    <x v="6"/>
    <x v="0"/>
    <x v="0"/>
    <x v="859"/>
    <x v="2767"/>
    <x v="1216"/>
    <x v="295"/>
    <x v="0"/>
    <x v="13"/>
    <x v="0"/>
    <x v="0"/>
    <x v="0"/>
  </r>
  <r>
    <x v="109"/>
    <x v="0"/>
    <x v="3071"/>
    <x v="39"/>
    <x v="2802"/>
    <x v="6"/>
    <x v="0"/>
    <x v="0"/>
    <x v="859"/>
    <x v="2768"/>
    <x v="1216"/>
    <x v="295"/>
    <x v="0"/>
    <x v="13"/>
    <x v="0"/>
    <x v="0"/>
    <x v="0"/>
  </r>
  <r>
    <x v="164"/>
    <x v="15"/>
    <x v="3072"/>
    <x v="308"/>
    <x v="2803"/>
    <x v="6"/>
    <x v="0"/>
    <x v="1622"/>
    <x v="574"/>
    <x v="2769"/>
    <x v="1217"/>
    <x v="273"/>
    <x v="0"/>
    <x v="1"/>
    <x v="30"/>
    <x v="0"/>
    <x v="11"/>
  </r>
  <r>
    <x v="164"/>
    <x v="15"/>
    <x v="3073"/>
    <x v="87"/>
    <x v="2804"/>
    <x v="6"/>
    <x v="0"/>
    <x v="1623"/>
    <x v="574"/>
    <x v="2770"/>
    <x v="1218"/>
    <x v="296"/>
    <x v="0"/>
    <x v="1"/>
    <x v="0"/>
    <x v="0"/>
    <x v="15"/>
  </r>
  <r>
    <x v="69"/>
    <x v="6"/>
    <x v="3074"/>
    <x v="39"/>
    <x v="2805"/>
    <x v="6"/>
    <x v="0"/>
    <x v="1624"/>
    <x v="837"/>
    <x v="2771"/>
    <x v="1183"/>
    <x v="262"/>
    <x v="0"/>
    <x v="11"/>
    <x v="0"/>
    <x v="0"/>
    <x v="7"/>
  </r>
  <r>
    <x v="95"/>
    <x v="4"/>
    <x v="3075"/>
    <x v="309"/>
    <x v="2806"/>
    <x v="6"/>
    <x v="0"/>
    <x v="1625"/>
    <x v="860"/>
    <x v="2772"/>
    <x v="1219"/>
    <x v="297"/>
    <x v="0"/>
    <x v="12"/>
    <x v="31"/>
    <x v="0"/>
    <x v="0"/>
  </r>
  <r>
    <x v="166"/>
    <x v="2"/>
    <x v="3076"/>
    <x v="39"/>
    <x v="2807"/>
    <x v="6"/>
    <x v="0"/>
    <x v="0"/>
    <x v="861"/>
    <x v="2773"/>
    <x v="1220"/>
    <x v="230"/>
    <x v="0"/>
    <x v="13"/>
    <x v="0"/>
    <x v="0"/>
    <x v="0"/>
  </r>
  <r>
    <x v="60"/>
    <x v="6"/>
    <x v="3077"/>
    <x v="39"/>
    <x v="2808"/>
    <x v="111"/>
    <x v="48"/>
    <x v="0"/>
    <x v="570"/>
    <x v="1712"/>
    <x v="798"/>
    <x v="222"/>
    <x v="0"/>
    <x v="13"/>
    <x v="0"/>
    <x v="0"/>
    <x v="0"/>
  </r>
  <r>
    <x v="61"/>
    <x v="6"/>
    <x v="3078"/>
    <x v="39"/>
    <x v="2809"/>
    <x v="6"/>
    <x v="0"/>
    <x v="0"/>
    <x v="570"/>
    <x v="1712"/>
    <x v="798"/>
    <x v="222"/>
    <x v="0"/>
    <x v="13"/>
    <x v="0"/>
    <x v="0"/>
    <x v="0"/>
  </r>
  <r>
    <x v="118"/>
    <x v="2"/>
    <x v="3079"/>
    <x v="39"/>
    <x v="2810"/>
    <x v="6"/>
    <x v="0"/>
    <x v="0"/>
    <x v="813"/>
    <x v="2774"/>
    <x v="1151"/>
    <x v="281"/>
    <x v="0"/>
    <x v="13"/>
    <x v="0"/>
    <x v="0"/>
    <x v="0"/>
  </r>
  <r>
    <x v="63"/>
    <x v="6"/>
    <x v="3080"/>
    <x v="39"/>
    <x v="2811"/>
    <x v="111"/>
    <x v="48"/>
    <x v="0"/>
    <x v="570"/>
    <x v="1712"/>
    <x v="798"/>
    <x v="222"/>
    <x v="0"/>
    <x v="13"/>
    <x v="0"/>
    <x v="0"/>
    <x v="0"/>
  </r>
  <r>
    <x v="74"/>
    <x v="9"/>
    <x v="3081"/>
    <x v="39"/>
    <x v="944"/>
    <x v="6"/>
    <x v="0"/>
    <x v="527"/>
    <x v="858"/>
    <x v="943"/>
    <x v="1214"/>
    <x v="294"/>
    <x v="0"/>
    <x v="13"/>
    <x v="0"/>
    <x v="0"/>
    <x v="0"/>
  </r>
  <r>
    <x v="32"/>
    <x v="2"/>
    <x v="3082"/>
    <x v="39"/>
    <x v="2812"/>
    <x v="6"/>
    <x v="0"/>
    <x v="0"/>
    <x v="862"/>
    <x v="2775"/>
    <x v="1221"/>
    <x v="298"/>
    <x v="0"/>
    <x v="13"/>
    <x v="0"/>
    <x v="0"/>
    <x v="0"/>
  </r>
  <r>
    <x v="32"/>
    <x v="2"/>
    <x v="3083"/>
    <x v="39"/>
    <x v="2813"/>
    <x v="6"/>
    <x v="0"/>
    <x v="0"/>
    <x v="862"/>
    <x v="2776"/>
    <x v="1221"/>
    <x v="298"/>
    <x v="0"/>
    <x v="13"/>
    <x v="0"/>
    <x v="0"/>
    <x v="0"/>
  </r>
  <r>
    <x v="32"/>
    <x v="2"/>
    <x v="3084"/>
    <x v="39"/>
    <x v="1107"/>
    <x v="6"/>
    <x v="0"/>
    <x v="0"/>
    <x v="862"/>
    <x v="1106"/>
    <x v="1221"/>
    <x v="298"/>
    <x v="0"/>
    <x v="13"/>
    <x v="0"/>
    <x v="0"/>
    <x v="0"/>
  </r>
  <r>
    <x v="164"/>
    <x v="15"/>
    <x v="3085"/>
    <x v="87"/>
    <x v="2814"/>
    <x v="592"/>
    <x v="407"/>
    <x v="1626"/>
    <x v="574"/>
    <x v="2777"/>
    <x v="1222"/>
    <x v="296"/>
    <x v="0"/>
    <x v="1"/>
    <x v="0"/>
    <x v="0"/>
    <x v="15"/>
  </r>
  <r>
    <x v="67"/>
    <x v="8"/>
    <x v="3086"/>
    <x v="39"/>
    <x v="2815"/>
    <x v="6"/>
    <x v="0"/>
    <x v="1627"/>
    <x v="863"/>
    <x v="2778"/>
    <x v="1223"/>
    <x v="90"/>
    <x v="0"/>
    <x v="10"/>
    <x v="1"/>
    <x v="0"/>
    <x v="10"/>
  </r>
  <r>
    <x v="122"/>
    <x v="6"/>
    <x v="3087"/>
    <x v="39"/>
    <x v="2675"/>
    <x v="6"/>
    <x v="0"/>
    <x v="1568"/>
    <x v="776"/>
    <x v="2649"/>
    <x v="1102"/>
    <x v="273"/>
    <x v="0"/>
    <x v="13"/>
    <x v="0"/>
    <x v="21"/>
    <x v="4"/>
  </r>
  <r>
    <x v="58"/>
    <x v="7"/>
    <x v="3088"/>
    <x v="300"/>
    <x v="2816"/>
    <x v="162"/>
    <x v="82"/>
    <x v="1628"/>
    <x v="864"/>
    <x v="2779"/>
    <x v="1224"/>
    <x v="111"/>
    <x v="0"/>
    <x v="11"/>
    <x v="0"/>
    <x v="27"/>
    <x v="2"/>
  </r>
  <r>
    <x v="69"/>
    <x v="6"/>
    <x v="3089"/>
    <x v="300"/>
    <x v="2817"/>
    <x v="6"/>
    <x v="0"/>
    <x v="1629"/>
    <x v="837"/>
    <x v="2780"/>
    <x v="1183"/>
    <x v="262"/>
    <x v="0"/>
    <x v="11"/>
    <x v="0"/>
    <x v="0"/>
    <x v="7"/>
  </r>
  <r>
    <x v="70"/>
    <x v="6"/>
    <x v="3090"/>
    <x v="300"/>
    <x v="2818"/>
    <x v="6"/>
    <x v="0"/>
    <x v="0"/>
    <x v="831"/>
    <x v="2781"/>
    <x v="1175"/>
    <x v="218"/>
    <x v="0"/>
    <x v="11"/>
    <x v="0"/>
    <x v="0"/>
    <x v="0"/>
  </r>
  <r>
    <x v="127"/>
    <x v="6"/>
    <x v="3091"/>
    <x v="300"/>
    <x v="2819"/>
    <x v="6"/>
    <x v="0"/>
    <x v="0"/>
    <x v="819"/>
    <x v="2782"/>
    <x v="1159"/>
    <x v="283"/>
    <x v="0"/>
    <x v="11"/>
    <x v="0"/>
    <x v="0"/>
    <x v="0"/>
  </r>
  <r>
    <x v="95"/>
    <x v="4"/>
    <x v="3092"/>
    <x v="310"/>
    <x v="2820"/>
    <x v="6"/>
    <x v="0"/>
    <x v="1630"/>
    <x v="860"/>
    <x v="2783"/>
    <x v="1219"/>
    <x v="297"/>
    <x v="0"/>
    <x v="13"/>
    <x v="0"/>
    <x v="0"/>
    <x v="9"/>
  </r>
  <r>
    <x v="72"/>
    <x v="3"/>
    <x v="3093"/>
    <x v="300"/>
    <x v="2821"/>
    <x v="111"/>
    <x v="48"/>
    <x v="0"/>
    <x v="570"/>
    <x v="1712"/>
    <x v="798"/>
    <x v="222"/>
    <x v="0"/>
    <x v="13"/>
    <x v="0"/>
    <x v="0"/>
    <x v="0"/>
  </r>
  <r>
    <x v="72"/>
    <x v="3"/>
    <x v="3094"/>
    <x v="300"/>
    <x v="2822"/>
    <x v="111"/>
    <x v="48"/>
    <x v="0"/>
    <x v="570"/>
    <x v="1712"/>
    <x v="798"/>
    <x v="222"/>
    <x v="0"/>
    <x v="13"/>
    <x v="0"/>
    <x v="0"/>
    <x v="0"/>
  </r>
  <r>
    <x v="69"/>
    <x v="6"/>
    <x v="3095"/>
    <x v="311"/>
    <x v="2823"/>
    <x v="6"/>
    <x v="0"/>
    <x v="1631"/>
    <x v="837"/>
    <x v="2784"/>
    <x v="1183"/>
    <x v="262"/>
    <x v="0"/>
    <x v="11"/>
    <x v="0"/>
    <x v="0"/>
    <x v="7"/>
  </r>
  <r>
    <x v="127"/>
    <x v="6"/>
    <x v="3096"/>
    <x v="238"/>
    <x v="2824"/>
    <x v="6"/>
    <x v="0"/>
    <x v="0"/>
    <x v="819"/>
    <x v="2785"/>
    <x v="1159"/>
    <x v="283"/>
    <x v="0"/>
    <x v="11"/>
    <x v="0"/>
    <x v="0"/>
    <x v="0"/>
  </r>
  <r>
    <x v="127"/>
    <x v="6"/>
    <x v="3097"/>
    <x v="238"/>
    <x v="2825"/>
    <x v="6"/>
    <x v="0"/>
    <x v="0"/>
    <x v="819"/>
    <x v="2786"/>
    <x v="1159"/>
    <x v="283"/>
    <x v="0"/>
    <x v="11"/>
    <x v="0"/>
    <x v="0"/>
    <x v="0"/>
  </r>
  <r>
    <x v="142"/>
    <x v="2"/>
    <x v="3098"/>
    <x v="238"/>
    <x v="2826"/>
    <x v="6"/>
    <x v="0"/>
    <x v="0"/>
    <x v="865"/>
    <x v="2787"/>
    <x v="1225"/>
    <x v="46"/>
    <x v="0"/>
    <x v="13"/>
    <x v="0"/>
    <x v="0"/>
    <x v="0"/>
  </r>
  <r>
    <x v="164"/>
    <x v="15"/>
    <x v="3099"/>
    <x v="229"/>
    <x v="2827"/>
    <x v="6"/>
    <x v="0"/>
    <x v="1632"/>
    <x v="574"/>
    <x v="2788"/>
    <x v="1226"/>
    <x v="274"/>
    <x v="0"/>
    <x v="1"/>
    <x v="0"/>
    <x v="0"/>
    <x v="1"/>
  </r>
  <r>
    <x v="7"/>
    <x v="0"/>
    <x v="3100"/>
    <x v="238"/>
    <x v="2108"/>
    <x v="6"/>
    <x v="0"/>
    <x v="0"/>
    <x v="866"/>
    <x v="2097"/>
    <x v="1227"/>
    <x v="274"/>
    <x v="0"/>
    <x v="13"/>
    <x v="0"/>
    <x v="0"/>
    <x v="0"/>
  </r>
  <r>
    <x v="6"/>
    <x v="0"/>
    <x v="3101"/>
    <x v="238"/>
    <x v="2828"/>
    <x v="619"/>
    <x v="408"/>
    <x v="0"/>
    <x v="789"/>
    <x v="2789"/>
    <x v="1119"/>
    <x v="230"/>
    <x v="0"/>
    <x v="13"/>
    <x v="0"/>
    <x v="0"/>
    <x v="0"/>
  </r>
  <r>
    <x v="80"/>
    <x v="0"/>
    <x v="3102"/>
    <x v="238"/>
    <x v="2829"/>
    <x v="6"/>
    <x v="0"/>
    <x v="1633"/>
    <x v="867"/>
    <x v="2790"/>
    <x v="1228"/>
    <x v="250"/>
    <x v="0"/>
    <x v="11"/>
    <x v="0"/>
    <x v="0"/>
    <x v="0"/>
  </r>
  <r>
    <x v="122"/>
    <x v="6"/>
    <x v="3103"/>
    <x v="238"/>
    <x v="677"/>
    <x v="6"/>
    <x v="0"/>
    <x v="1634"/>
    <x v="776"/>
    <x v="677"/>
    <x v="1102"/>
    <x v="273"/>
    <x v="0"/>
    <x v="13"/>
    <x v="0"/>
    <x v="21"/>
    <x v="4"/>
  </r>
  <r>
    <x v="106"/>
    <x v="7"/>
    <x v="3104"/>
    <x v="217"/>
    <x v="2830"/>
    <x v="6"/>
    <x v="0"/>
    <x v="0"/>
    <x v="691"/>
    <x v="2791"/>
    <x v="991"/>
    <x v="205"/>
    <x v="0"/>
    <x v="10"/>
    <x v="0"/>
    <x v="0"/>
    <x v="0"/>
  </r>
  <r>
    <x v="69"/>
    <x v="6"/>
    <x v="3105"/>
    <x v="217"/>
    <x v="2831"/>
    <x v="6"/>
    <x v="0"/>
    <x v="1635"/>
    <x v="868"/>
    <x v="2792"/>
    <x v="1229"/>
    <x v="228"/>
    <x v="0"/>
    <x v="11"/>
    <x v="1"/>
    <x v="0"/>
    <x v="0"/>
  </r>
  <r>
    <x v="69"/>
    <x v="6"/>
    <x v="3106"/>
    <x v="217"/>
    <x v="2832"/>
    <x v="6"/>
    <x v="0"/>
    <x v="1636"/>
    <x v="868"/>
    <x v="2793"/>
    <x v="1229"/>
    <x v="228"/>
    <x v="0"/>
    <x v="11"/>
    <x v="1"/>
    <x v="0"/>
    <x v="0"/>
  </r>
  <r>
    <x v="100"/>
    <x v="6"/>
    <x v="3107"/>
    <x v="217"/>
    <x v="2833"/>
    <x v="6"/>
    <x v="0"/>
    <x v="0"/>
    <x v="779"/>
    <x v="2794"/>
    <x v="1105"/>
    <x v="274"/>
    <x v="0"/>
    <x v="13"/>
    <x v="0"/>
    <x v="0"/>
    <x v="0"/>
  </r>
  <r>
    <x v="164"/>
    <x v="15"/>
    <x v="3108"/>
    <x v="229"/>
    <x v="2834"/>
    <x v="620"/>
    <x v="409"/>
    <x v="1637"/>
    <x v="574"/>
    <x v="2795"/>
    <x v="1230"/>
    <x v="274"/>
    <x v="0"/>
    <x v="1"/>
    <x v="0"/>
    <x v="0"/>
    <x v="1"/>
  </r>
  <r>
    <x v="95"/>
    <x v="4"/>
    <x v="3109"/>
    <x v="312"/>
    <x v="2835"/>
    <x v="6"/>
    <x v="0"/>
    <x v="1638"/>
    <x v="860"/>
    <x v="2796"/>
    <x v="1219"/>
    <x v="297"/>
    <x v="0"/>
    <x v="13"/>
    <x v="0"/>
    <x v="0"/>
    <x v="6"/>
  </r>
  <r>
    <x v="63"/>
    <x v="6"/>
    <x v="3110"/>
    <x v="217"/>
    <x v="2836"/>
    <x v="111"/>
    <x v="48"/>
    <x v="0"/>
    <x v="570"/>
    <x v="1712"/>
    <x v="798"/>
    <x v="222"/>
    <x v="0"/>
    <x v="13"/>
    <x v="0"/>
    <x v="0"/>
    <x v="0"/>
  </r>
  <r>
    <x v="164"/>
    <x v="15"/>
    <x v="3111"/>
    <x v="42"/>
    <x v="2837"/>
    <x v="135"/>
    <x v="68"/>
    <x v="1639"/>
    <x v="574"/>
    <x v="2797"/>
    <x v="1231"/>
    <x v="299"/>
    <x v="0"/>
    <x v="1"/>
    <x v="0"/>
    <x v="0"/>
    <x v="2"/>
  </r>
  <r>
    <x v="66"/>
    <x v="3"/>
    <x v="3112"/>
    <x v="217"/>
    <x v="2838"/>
    <x v="621"/>
    <x v="410"/>
    <x v="1640"/>
    <x v="176"/>
    <x v="2798"/>
    <x v="1232"/>
    <x v="203"/>
    <x v="0"/>
    <x v="10"/>
    <x v="0"/>
    <x v="5"/>
    <x v="7"/>
  </r>
  <r>
    <x v="85"/>
    <x v="4"/>
    <x v="3113"/>
    <x v="217"/>
    <x v="2839"/>
    <x v="6"/>
    <x v="0"/>
    <x v="1641"/>
    <x v="854"/>
    <x v="2799"/>
    <x v="1210"/>
    <x v="250"/>
    <x v="0"/>
    <x v="11"/>
    <x v="0"/>
    <x v="0"/>
    <x v="0"/>
  </r>
  <r>
    <x v="85"/>
    <x v="4"/>
    <x v="3114"/>
    <x v="217"/>
    <x v="2840"/>
    <x v="6"/>
    <x v="0"/>
    <x v="1642"/>
    <x v="854"/>
    <x v="2800"/>
    <x v="1210"/>
    <x v="250"/>
    <x v="0"/>
    <x v="11"/>
    <x v="0"/>
    <x v="0"/>
    <x v="0"/>
  </r>
  <r>
    <x v="125"/>
    <x v="7"/>
    <x v="3115"/>
    <x v="217"/>
    <x v="2841"/>
    <x v="6"/>
    <x v="0"/>
    <x v="0"/>
    <x v="849"/>
    <x v="2801"/>
    <x v="1203"/>
    <x v="244"/>
    <x v="0"/>
    <x v="11"/>
    <x v="0"/>
    <x v="0"/>
    <x v="0"/>
  </r>
  <r>
    <x v="106"/>
    <x v="7"/>
    <x v="3116"/>
    <x v="304"/>
    <x v="849"/>
    <x v="6"/>
    <x v="0"/>
    <x v="0"/>
    <x v="691"/>
    <x v="848"/>
    <x v="991"/>
    <x v="205"/>
    <x v="0"/>
    <x v="10"/>
    <x v="0"/>
    <x v="0"/>
    <x v="0"/>
  </r>
  <r>
    <x v="26"/>
    <x v="0"/>
    <x v="3117"/>
    <x v="304"/>
    <x v="2842"/>
    <x v="111"/>
    <x v="48"/>
    <x v="0"/>
    <x v="570"/>
    <x v="1712"/>
    <x v="798"/>
    <x v="222"/>
    <x v="0"/>
    <x v="13"/>
    <x v="0"/>
    <x v="0"/>
    <x v="0"/>
  </r>
  <r>
    <x v="26"/>
    <x v="0"/>
    <x v="3118"/>
    <x v="304"/>
    <x v="2843"/>
    <x v="111"/>
    <x v="48"/>
    <x v="0"/>
    <x v="570"/>
    <x v="1712"/>
    <x v="798"/>
    <x v="222"/>
    <x v="0"/>
    <x v="13"/>
    <x v="0"/>
    <x v="0"/>
    <x v="0"/>
  </r>
  <r>
    <x v="26"/>
    <x v="0"/>
    <x v="3119"/>
    <x v="304"/>
    <x v="2844"/>
    <x v="111"/>
    <x v="48"/>
    <x v="0"/>
    <x v="570"/>
    <x v="1712"/>
    <x v="798"/>
    <x v="222"/>
    <x v="0"/>
    <x v="13"/>
    <x v="0"/>
    <x v="0"/>
    <x v="0"/>
  </r>
  <r>
    <x v="10"/>
    <x v="0"/>
    <x v="3120"/>
    <x v="304"/>
    <x v="2845"/>
    <x v="6"/>
    <x v="0"/>
    <x v="1643"/>
    <x v="869"/>
    <x v="2802"/>
    <x v="1233"/>
    <x v="298"/>
    <x v="0"/>
    <x v="13"/>
    <x v="0"/>
    <x v="0"/>
    <x v="0"/>
  </r>
  <r>
    <x v="123"/>
    <x v="2"/>
    <x v="3121"/>
    <x v="304"/>
    <x v="2846"/>
    <x v="6"/>
    <x v="0"/>
    <x v="1644"/>
    <x v="870"/>
    <x v="2803"/>
    <x v="1234"/>
    <x v="298"/>
    <x v="0"/>
    <x v="13"/>
    <x v="1"/>
    <x v="0"/>
    <x v="0"/>
  </r>
  <r>
    <x v="123"/>
    <x v="2"/>
    <x v="3122"/>
    <x v="304"/>
    <x v="2847"/>
    <x v="6"/>
    <x v="0"/>
    <x v="1645"/>
    <x v="870"/>
    <x v="2804"/>
    <x v="1234"/>
    <x v="298"/>
    <x v="0"/>
    <x v="13"/>
    <x v="1"/>
    <x v="0"/>
    <x v="0"/>
  </r>
  <r>
    <x v="123"/>
    <x v="2"/>
    <x v="3123"/>
    <x v="304"/>
    <x v="2848"/>
    <x v="6"/>
    <x v="0"/>
    <x v="1646"/>
    <x v="870"/>
    <x v="2805"/>
    <x v="1234"/>
    <x v="298"/>
    <x v="0"/>
    <x v="13"/>
    <x v="1"/>
    <x v="0"/>
    <x v="0"/>
  </r>
  <r>
    <x v="124"/>
    <x v="6"/>
    <x v="3124"/>
    <x v="304"/>
    <x v="2849"/>
    <x v="6"/>
    <x v="0"/>
    <x v="1647"/>
    <x v="871"/>
    <x v="2806"/>
    <x v="1235"/>
    <x v="97"/>
    <x v="0"/>
    <x v="10"/>
    <x v="1"/>
    <x v="0"/>
    <x v="0"/>
  </r>
  <r>
    <x v="193"/>
    <x v="0"/>
    <x v="3125"/>
    <x v="304"/>
    <x v="2850"/>
    <x v="111"/>
    <x v="48"/>
    <x v="0"/>
    <x v="872"/>
    <x v="2807"/>
    <x v="1236"/>
    <x v="280"/>
    <x v="0"/>
    <x v="13"/>
    <x v="0"/>
    <x v="0"/>
    <x v="0"/>
  </r>
  <r>
    <x v="74"/>
    <x v="9"/>
    <x v="3126"/>
    <x v="304"/>
    <x v="2851"/>
    <x v="6"/>
    <x v="411"/>
    <x v="1648"/>
    <x v="858"/>
    <x v="2808"/>
    <x v="1214"/>
    <x v="294"/>
    <x v="0"/>
    <x v="13"/>
    <x v="32"/>
    <x v="0"/>
    <x v="3"/>
  </r>
  <r>
    <x v="74"/>
    <x v="21"/>
    <x v="3127"/>
    <x v="304"/>
    <x v="2542"/>
    <x v="573"/>
    <x v="374"/>
    <x v="1506"/>
    <x v="858"/>
    <x v="2522"/>
    <x v="1214"/>
    <x v="294"/>
    <x v="0"/>
    <x v="13"/>
    <x v="33"/>
    <x v="0"/>
    <x v="3"/>
  </r>
  <r>
    <x v="167"/>
    <x v="17"/>
    <x v="3128"/>
    <x v="75"/>
    <x v="2530"/>
    <x v="436"/>
    <x v="249"/>
    <x v="1501"/>
    <x v="873"/>
    <x v="2510"/>
    <x v="1129"/>
    <x v="97"/>
    <x v="0"/>
    <x v="13"/>
    <x v="0"/>
    <x v="0"/>
    <x v="8"/>
  </r>
  <r>
    <x v="92"/>
    <x v="7"/>
    <x v="3129"/>
    <x v="75"/>
    <x v="2852"/>
    <x v="6"/>
    <x v="0"/>
    <x v="1649"/>
    <x v="751"/>
    <x v="2809"/>
    <x v="1069"/>
    <x v="106"/>
    <x v="0"/>
    <x v="11"/>
    <x v="0"/>
    <x v="0"/>
    <x v="0"/>
  </r>
  <r>
    <x v="164"/>
    <x v="15"/>
    <x v="3130"/>
    <x v="42"/>
    <x v="2853"/>
    <x v="6"/>
    <x v="0"/>
    <x v="1650"/>
    <x v="574"/>
    <x v="2810"/>
    <x v="1237"/>
    <x v="299"/>
    <x v="0"/>
    <x v="1"/>
    <x v="0"/>
    <x v="0"/>
    <x v="2"/>
  </r>
  <r>
    <x v="164"/>
    <x v="15"/>
    <x v="3131"/>
    <x v="313"/>
    <x v="2854"/>
    <x v="6"/>
    <x v="0"/>
    <x v="1651"/>
    <x v="574"/>
    <x v="2811"/>
    <x v="1238"/>
    <x v="298"/>
    <x v="0"/>
    <x v="1"/>
    <x v="0"/>
    <x v="0"/>
    <x v="6"/>
  </r>
  <r>
    <x v="1"/>
    <x v="0"/>
    <x v="3132"/>
    <x v="75"/>
    <x v="2855"/>
    <x v="622"/>
    <x v="0"/>
    <x v="0"/>
    <x v="851"/>
    <x v="2812"/>
    <x v="1205"/>
    <x v="293"/>
    <x v="0"/>
    <x v="13"/>
    <x v="0"/>
    <x v="0"/>
    <x v="0"/>
  </r>
  <r>
    <x v="186"/>
    <x v="0"/>
    <x v="3133"/>
    <x v="75"/>
    <x v="2856"/>
    <x v="143"/>
    <x v="412"/>
    <x v="0"/>
    <x v="801"/>
    <x v="2813"/>
    <x v="1134"/>
    <x v="273"/>
    <x v="0"/>
    <x v="11"/>
    <x v="0"/>
    <x v="0"/>
    <x v="0"/>
  </r>
  <r>
    <x v="40"/>
    <x v="0"/>
    <x v="3134"/>
    <x v="75"/>
    <x v="2857"/>
    <x v="111"/>
    <x v="48"/>
    <x v="0"/>
    <x v="570"/>
    <x v="1712"/>
    <x v="798"/>
    <x v="222"/>
    <x v="0"/>
    <x v="13"/>
    <x v="0"/>
    <x v="0"/>
    <x v="0"/>
  </r>
  <r>
    <x v="95"/>
    <x v="4"/>
    <x v="3135"/>
    <x v="314"/>
    <x v="2858"/>
    <x v="6"/>
    <x v="0"/>
    <x v="1652"/>
    <x v="860"/>
    <x v="2814"/>
    <x v="1219"/>
    <x v="297"/>
    <x v="0"/>
    <x v="13"/>
    <x v="0"/>
    <x v="0"/>
    <x v="16"/>
  </r>
  <r>
    <x v="95"/>
    <x v="4"/>
    <x v="3136"/>
    <x v="315"/>
    <x v="2859"/>
    <x v="6"/>
    <x v="0"/>
    <x v="0"/>
    <x v="860"/>
    <x v="2815"/>
    <x v="1219"/>
    <x v="297"/>
    <x v="0"/>
    <x v="13"/>
    <x v="0"/>
    <x v="0"/>
    <x v="0"/>
  </r>
  <r>
    <x v="60"/>
    <x v="6"/>
    <x v="3137"/>
    <x v="75"/>
    <x v="2860"/>
    <x v="111"/>
    <x v="48"/>
    <x v="0"/>
    <x v="570"/>
    <x v="1712"/>
    <x v="798"/>
    <x v="222"/>
    <x v="0"/>
    <x v="13"/>
    <x v="0"/>
    <x v="0"/>
    <x v="0"/>
  </r>
  <r>
    <x v="41"/>
    <x v="2"/>
    <x v="3138"/>
    <x v="75"/>
    <x v="2861"/>
    <x v="6"/>
    <x v="0"/>
    <x v="0"/>
    <x v="570"/>
    <x v="1712"/>
    <x v="798"/>
    <x v="222"/>
    <x v="0"/>
    <x v="13"/>
    <x v="0"/>
    <x v="0"/>
    <x v="0"/>
  </r>
  <r>
    <x v="41"/>
    <x v="2"/>
    <x v="3139"/>
    <x v="75"/>
    <x v="2862"/>
    <x v="6"/>
    <x v="0"/>
    <x v="0"/>
    <x v="570"/>
    <x v="1712"/>
    <x v="798"/>
    <x v="222"/>
    <x v="0"/>
    <x v="13"/>
    <x v="0"/>
    <x v="0"/>
    <x v="0"/>
  </r>
  <r>
    <x v="41"/>
    <x v="2"/>
    <x v="3140"/>
    <x v="75"/>
    <x v="817"/>
    <x v="6"/>
    <x v="0"/>
    <x v="0"/>
    <x v="570"/>
    <x v="1712"/>
    <x v="798"/>
    <x v="222"/>
    <x v="0"/>
    <x v="13"/>
    <x v="0"/>
    <x v="0"/>
    <x v="0"/>
  </r>
  <r>
    <x v="61"/>
    <x v="6"/>
    <x v="3141"/>
    <x v="75"/>
    <x v="2863"/>
    <x v="6"/>
    <x v="0"/>
    <x v="0"/>
    <x v="570"/>
    <x v="1712"/>
    <x v="798"/>
    <x v="222"/>
    <x v="0"/>
    <x v="13"/>
    <x v="0"/>
    <x v="0"/>
    <x v="0"/>
  </r>
  <r>
    <x v="88"/>
    <x v="0"/>
    <x v="3142"/>
    <x v="75"/>
    <x v="2864"/>
    <x v="111"/>
    <x v="48"/>
    <x v="0"/>
    <x v="570"/>
    <x v="1712"/>
    <x v="798"/>
    <x v="222"/>
    <x v="0"/>
    <x v="13"/>
    <x v="0"/>
    <x v="0"/>
    <x v="0"/>
  </r>
  <r>
    <x v="102"/>
    <x v="0"/>
    <x v="3143"/>
    <x v="75"/>
    <x v="2865"/>
    <x v="623"/>
    <x v="0"/>
    <x v="0"/>
    <x v="570"/>
    <x v="2619"/>
    <x v="798"/>
    <x v="222"/>
    <x v="0"/>
    <x v="13"/>
    <x v="0"/>
    <x v="0"/>
    <x v="0"/>
  </r>
  <r>
    <x v="102"/>
    <x v="0"/>
    <x v="3144"/>
    <x v="75"/>
    <x v="2866"/>
    <x v="6"/>
    <x v="0"/>
    <x v="0"/>
    <x v="570"/>
    <x v="2619"/>
    <x v="798"/>
    <x v="222"/>
    <x v="0"/>
    <x v="13"/>
    <x v="0"/>
    <x v="0"/>
    <x v="0"/>
  </r>
  <r>
    <x v="102"/>
    <x v="0"/>
    <x v="3145"/>
    <x v="75"/>
    <x v="2867"/>
    <x v="6"/>
    <x v="0"/>
    <x v="0"/>
    <x v="570"/>
    <x v="2619"/>
    <x v="798"/>
    <x v="222"/>
    <x v="0"/>
    <x v="13"/>
    <x v="0"/>
    <x v="0"/>
    <x v="0"/>
  </r>
  <r>
    <x v="63"/>
    <x v="6"/>
    <x v="3146"/>
    <x v="75"/>
    <x v="2868"/>
    <x v="111"/>
    <x v="48"/>
    <x v="0"/>
    <x v="570"/>
    <x v="1712"/>
    <x v="798"/>
    <x v="222"/>
    <x v="0"/>
    <x v="13"/>
    <x v="0"/>
    <x v="0"/>
    <x v="0"/>
  </r>
  <r>
    <x v="128"/>
    <x v="6"/>
    <x v="3147"/>
    <x v="75"/>
    <x v="2869"/>
    <x v="6"/>
    <x v="0"/>
    <x v="0"/>
    <x v="874"/>
    <x v="983"/>
    <x v="464"/>
    <x v="99"/>
    <x v="0"/>
    <x v="13"/>
    <x v="0"/>
    <x v="0"/>
    <x v="0"/>
  </r>
  <r>
    <x v="136"/>
    <x v="2"/>
    <x v="3148"/>
    <x v="75"/>
    <x v="2870"/>
    <x v="76"/>
    <x v="28"/>
    <x v="1653"/>
    <x v="875"/>
    <x v="2816"/>
    <x v="1239"/>
    <x v="106"/>
    <x v="0"/>
    <x v="11"/>
    <x v="1"/>
    <x v="0"/>
    <x v="0"/>
  </r>
  <r>
    <x v="136"/>
    <x v="0"/>
    <x v="3149"/>
    <x v="75"/>
    <x v="2871"/>
    <x v="624"/>
    <x v="413"/>
    <x v="1654"/>
    <x v="875"/>
    <x v="2817"/>
    <x v="1239"/>
    <x v="106"/>
    <x v="0"/>
    <x v="11"/>
    <x v="1"/>
    <x v="0"/>
    <x v="0"/>
  </r>
  <r>
    <x v="164"/>
    <x v="15"/>
    <x v="3150"/>
    <x v="313"/>
    <x v="2872"/>
    <x v="592"/>
    <x v="407"/>
    <x v="1655"/>
    <x v="574"/>
    <x v="2818"/>
    <x v="1240"/>
    <x v="298"/>
    <x v="0"/>
    <x v="1"/>
    <x v="0"/>
    <x v="0"/>
    <x v="6"/>
  </r>
  <r>
    <x v="164"/>
    <x v="15"/>
    <x v="3151"/>
    <x v="93"/>
    <x v="2873"/>
    <x v="111"/>
    <x v="48"/>
    <x v="0"/>
    <x v="574"/>
    <x v="2819"/>
    <x v="1241"/>
    <x v="300"/>
    <x v="0"/>
    <x v="1"/>
    <x v="0"/>
    <x v="0"/>
    <x v="0"/>
  </r>
  <r>
    <x v="83"/>
    <x v="0"/>
    <x v="3152"/>
    <x v="75"/>
    <x v="2874"/>
    <x v="6"/>
    <x v="0"/>
    <x v="0"/>
    <x v="876"/>
    <x v="2820"/>
    <x v="1242"/>
    <x v="230"/>
    <x v="0"/>
    <x v="13"/>
    <x v="0"/>
    <x v="0"/>
    <x v="0"/>
  </r>
  <r>
    <x v="105"/>
    <x v="0"/>
    <x v="3153"/>
    <x v="75"/>
    <x v="2875"/>
    <x v="190"/>
    <x v="0"/>
    <x v="1656"/>
    <x v="877"/>
    <x v="2821"/>
    <x v="1243"/>
    <x v="262"/>
    <x v="0"/>
    <x v="11"/>
    <x v="1"/>
    <x v="0"/>
    <x v="0"/>
  </r>
  <r>
    <x v="122"/>
    <x v="6"/>
    <x v="3154"/>
    <x v="75"/>
    <x v="2876"/>
    <x v="6"/>
    <x v="0"/>
    <x v="1657"/>
    <x v="776"/>
    <x v="2822"/>
    <x v="1102"/>
    <x v="273"/>
    <x v="0"/>
    <x v="13"/>
    <x v="0"/>
    <x v="21"/>
    <x v="4"/>
  </r>
  <r>
    <x v="58"/>
    <x v="7"/>
    <x v="3155"/>
    <x v="259"/>
    <x v="2877"/>
    <x v="203"/>
    <x v="99"/>
    <x v="0"/>
    <x v="864"/>
    <x v="2823"/>
    <x v="1224"/>
    <x v="111"/>
    <x v="0"/>
    <x v="11"/>
    <x v="0"/>
    <x v="0"/>
    <x v="0"/>
  </r>
  <r>
    <x v="70"/>
    <x v="6"/>
    <x v="3156"/>
    <x v="259"/>
    <x v="977"/>
    <x v="6"/>
    <x v="0"/>
    <x v="0"/>
    <x v="831"/>
    <x v="976"/>
    <x v="1175"/>
    <x v="218"/>
    <x v="0"/>
    <x v="11"/>
    <x v="0"/>
    <x v="0"/>
    <x v="0"/>
  </r>
  <r>
    <x v="70"/>
    <x v="6"/>
    <x v="3157"/>
    <x v="259"/>
    <x v="2878"/>
    <x v="6"/>
    <x v="0"/>
    <x v="0"/>
    <x v="831"/>
    <x v="2824"/>
    <x v="1175"/>
    <x v="218"/>
    <x v="0"/>
    <x v="11"/>
    <x v="0"/>
    <x v="0"/>
    <x v="0"/>
  </r>
  <r>
    <x v="127"/>
    <x v="6"/>
    <x v="3158"/>
    <x v="259"/>
    <x v="2879"/>
    <x v="6"/>
    <x v="0"/>
    <x v="0"/>
    <x v="819"/>
    <x v="2825"/>
    <x v="1159"/>
    <x v="283"/>
    <x v="0"/>
    <x v="11"/>
    <x v="0"/>
    <x v="0"/>
    <x v="0"/>
  </r>
  <r>
    <x v="127"/>
    <x v="6"/>
    <x v="3159"/>
    <x v="259"/>
    <x v="2880"/>
    <x v="6"/>
    <x v="0"/>
    <x v="0"/>
    <x v="878"/>
    <x v="2826"/>
    <x v="1244"/>
    <x v="301"/>
    <x v="0"/>
    <x v="13"/>
    <x v="0"/>
    <x v="0"/>
    <x v="0"/>
  </r>
  <r>
    <x v="95"/>
    <x v="4"/>
    <x v="3160"/>
    <x v="316"/>
    <x v="2881"/>
    <x v="6"/>
    <x v="0"/>
    <x v="0"/>
    <x v="570"/>
    <x v="1712"/>
    <x v="798"/>
    <x v="222"/>
    <x v="0"/>
    <x v="13"/>
    <x v="0"/>
    <x v="0"/>
    <x v="0"/>
  </r>
  <r>
    <x v="120"/>
    <x v="2"/>
    <x v="3161"/>
    <x v="259"/>
    <x v="2882"/>
    <x v="6"/>
    <x v="0"/>
    <x v="1658"/>
    <x v="879"/>
    <x v="2827"/>
    <x v="1245"/>
    <x v="229"/>
    <x v="0"/>
    <x v="10"/>
    <x v="1"/>
    <x v="0"/>
    <x v="4"/>
  </r>
  <r>
    <x v="67"/>
    <x v="8"/>
    <x v="3162"/>
    <x v="259"/>
    <x v="655"/>
    <x v="6"/>
    <x v="0"/>
    <x v="356"/>
    <x v="880"/>
    <x v="656"/>
    <x v="370"/>
    <x v="229"/>
    <x v="0"/>
    <x v="10"/>
    <x v="1"/>
    <x v="0"/>
    <x v="10"/>
  </r>
  <r>
    <x v="144"/>
    <x v="0"/>
    <x v="3163"/>
    <x v="259"/>
    <x v="12"/>
    <x v="6"/>
    <x v="0"/>
    <x v="0"/>
    <x v="881"/>
    <x v="130"/>
    <x v="81"/>
    <x v="229"/>
    <x v="0"/>
    <x v="13"/>
    <x v="0"/>
    <x v="0"/>
    <x v="0"/>
  </r>
  <r>
    <x v="144"/>
    <x v="0"/>
    <x v="3164"/>
    <x v="259"/>
    <x v="12"/>
    <x v="6"/>
    <x v="0"/>
    <x v="0"/>
    <x v="882"/>
    <x v="130"/>
    <x v="81"/>
    <x v="229"/>
    <x v="0"/>
    <x v="13"/>
    <x v="0"/>
    <x v="0"/>
    <x v="0"/>
  </r>
  <r>
    <x v="69"/>
    <x v="6"/>
    <x v="3165"/>
    <x v="317"/>
    <x v="2883"/>
    <x v="6"/>
    <x v="0"/>
    <x v="1659"/>
    <x v="868"/>
    <x v="2828"/>
    <x v="1229"/>
    <x v="228"/>
    <x v="0"/>
    <x v="11"/>
    <x v="1"/>
    <x v="0"/>
    <x v="0"/>
  </r>
  <r>
    <x v="69"/>
    <x v="6"/>
    <x v="3166"/>
    <x v="317"/>
    <x v="1885"/>
    <x v="6"/>
    <x v="0"/>
    <x v="1136"/>
    <x v="868"/>
    <x v="1879"/>
    <x v="1229"/>
    <x v="228"/>
    <x v="0"/>
    <x v="11"/>
    <x v="1"/>
    <x v="0"/>
    <x v="0"/>
  </r>
  <r>
    <x v="69"/>
    <x v="6"/>
    <x v="3167"/>
    <x v="317"/>
    <x v="2884"/>
    <x v="6"/>
    <x v="0"/>
    <x v="1660"/>
    <x v="868"/>
    <x v="2829"/>
    <x v="1229"/>
    <x v="228"/>
    <x v="0"/>
    <x v="11"/>
    <x v="1"/>
    <x v="0"/>
    <x v="0"/>
  </r>
  <r>
    <x v="127"/>
    <x v="6"/>
    <x v="3168"/>
    <x v="317"/>
    <x v="2219"/>
    <x v="6"/>
    <x v="0"/>
    <x v="0"/>
    <x v="819"/>
    <x v="2207"/>
    <x v="1159"/>
    <x v="283"/>
    <x v="0"/>
    <x v="11"/>
    <x v="0"/>
    <x v="0"/>
    <x v="0"/>
  </r>
  <r>
    <x v="127"/>
    <x v="6"/>
    <x v="3169"/>
    <x v="318"/>
    <x v="2885"/>
    <x v="6"/>
    <x v="0"/>
    <x v="0"/>
    <x v="819"/>
    <x v="2830"/>
    <x v="1159"/>
    <x v="283"/>
    <x v="0"/>
    <x v="11"/>
    <x v="0"/>
    <x v="0"/>
    <x v="0"/>
  </r>
  <r>
    <x v="28"/>
    <x v="0"/>
    <x v="3170"/>
    <x v="319"/>
    <x v="2886"/>
    <x v="625"/>
    <x v="0"/>
    <x v="1661"/>
    <x v="834"/>
    <x v="2831"/>
    <x v="1180"/>
    <x v="112"/>
    <x v="0"/>
    <x v="13"/>
    <x v="0"/>
    <x v="0"/>
    <x v="0"/>
  </r>
  <r>
    <x v="69"/>
    <x v="6"/>
    <x v="3171"/>
    <x v="319"/>
    <x v="2887"/>
    <x v="6"/>
    <x v="0"/>
    <x v="1662"/>
    <x v="868"/>
    <x v="2832"/>
    <x v="1229"/>
    <x v="228"/>
    <x v="0"/>
    <x v="11"/>
    <x v="1"/>
    <x v="0"/>
    <x v="0"/>
  </r>
  <r>
    <x v="127"/>
    <x v="6"/>
    <x v="3172"/>
    <x v="319"/>
    <x v="2888"/>
    <x v="6"/>
    <x v="0"/>
    <x v="0"/>
    <x v="819"/>
    <x v="2833"/>
    <x v="1159"/>
    <x v="283"/>
    <x v="0"/>
    <x v="11"/>
    <x v="0"/>
    <x v="0"/>
    <x v="0"/>
  </r>
  <r>
    <x v="142"/>
    <x v="2"/>
    <x v="3173"/>
    <x v="319"/>
    <x v="2889"/>
    <x v="6"/>
    <x v="414"/>
    <x v="1663"/>
    <x v="865"/>
    <x v="2834"/>
    <x v="1225"/>
    <x v="46"/>
    <x v="0"/>
    <x v="13"/>
    <x v="0"/>
    <x v="0"/>
    <x v="15"/>
  </r>
  <r>
    <x v="142"/>
    <x v="2"/>
    <x v="3174"/>
    <x v="319"/>
    <x v="2890"/>
    <x v="6"/>
    <x v="0"/>
    <x v="1664"/>
    <x v="865"/>
    <x v="2835"/>
    <x v="1225"/>
    <x v="46"/>
    <x v="0"/>
    <x v="13"/>
    <x v="0"/>
    <x v="0"/>
    <x v="15"/>
  </r>
  <r>
    <x v="7"/>
    <x v="0"/>
    <x v="3175"/>
    <x v="319"/>
    <x v="2108"/>
    <x v="6"/>
    <x v="0"/>
    <x v="0"/>
    <x v="866"/>
    <x v="2097"/>
    <x v="1227"/>
    <x v="274"/>
    <x v="0"/>
    <x v="13"/>
    <x v="0"/>
    <x v="0"/>
    <x v="0"/>
  </r>
  <r>
    <x v="7"/>
    <x v="0"/>
    <x v="3176"/>
    <x v="319"/>
    <x v="2891"/>
    <x v="6"/>
    <x v="0"/>
    <x v="0"/>
    <x v="866"/>
    <x v="2836"/>
    <x v="1227"/>
    <x v="274"/>
    <x v="0"/>
    <x v="13"/>
    <x v="0"/>
    <x v="0"/>
    <x v="0"/>
  </r>
  <r>
    <x v="7"/>
    <x v="0"/>
    <x v="3177"/>
    <x v="319"/>
    <x v="2892"/>
    <x v="626"/>
    <x v="415"/>
    <x v="0"/>
    <x v="866"/>
    <x v="2837"/>
    <x v="1227"/>
    <x v="274"/>
    <x v="0"/>
    <x v="13"/>
    <x v="0"/>
    <x v="0"/>
    <x v="0"/>
  </r>
  <r>
    <x v="7"/>
    <x v="0"/>
    <x v="3178"/>
    <x v="319"/>
    <x v="2893"/>
    <x v="627"/>
    <x v="416"/>
    <x v="0"/>
    <x v="866"/>
    <x v="2838"/>
    <x v="1227"/>
    <x v="274"/>
    <x v="0"/>
    <x v="13"/>
    <x v="0"/>
    <x v="0"/>
    <x v="0"/>
  </r>
  <r>
    <x v="6"/>
    <x v="0"/>
    <x v="3179"/>
    <x v="319"/>
    <x v="2894"/>
    <x v="6"/>
    <x v="0"/>
    <x v="0"/>
    <x v="789"/>
    <x v="2839"/>
    <x v="1119"/>
    <x v="230"/>
    <x v="0"/>
    <x v="13"/>
    <x v="0"/>
    <x v="0"/>
    <x v="0"/>
  </r>
  <r>
    <x v="126"/>
    <x v="6"/>
    <x v="3180"/>
    <x v="319"/>
    <x v="2895"/>
    <x v="6"/>
    <x v="0"/>
    <x v="1665"/>
    <x v="848"/>
    <x v="2840"/>
    <x v="1202"/>
    <x v="260"/>
    <x v="0"/>
    <x v="11"/>
    <x v="0"/>
    <x v="0"/>
    <x v="15"/>
  </r>
  <r>
    <x v="80"/>
    <x v="0"/>
    <x v="3181"/>
    <x v="319"/>
    <x v="2896"/>
    <x v="6"/>
    <x v="0"/>
    <x v="1666"/>
    <x v="867"/>
    <x v="2841"/>
    <x v="1228"/>
    <x v="250"/>
    <x v="0"/>
    <x v="11"/>
    <x v="0"/>
    <x v="0"/>
    <x v="0"/>
  </r>
  <r>
    <x v="3"/>
    <x v="0"/>
    <x v="3182"/>
    <x v="319"/>
    <x v="2897"/>
    <x v="628"/>
    <x v="0"/>
    <x v="1667"/>
    <x v="883"/>
    <x v="2842"/>
    <x v="1246"/>
    <x v="302"/>
    <x v="0"/>
    <x v="13"/>
    <x v="0"/>
    <x v="0"/>
    <x v="0"/>
  </r>
  <r>
    <x v="3"/>
    <x v="0"/>
    <x v="3183"/>
    <x v="319"/>
    <x v="2898"/>
    <x v="6"/>
    <x v="0"/>
    <x v="1668"/>
    <x v="883"/>
    <x v="2843"/>
    <x v="1246"/>
    <x v="302"/>
    <x v="0"/>
    <x v="13"/>
    <x v="0"/>
    <x v="0"/>
    <x v="0"/>
  </r>
  <r>
    <x v="5"/>
    <x v="0"/>
    <x v="3184"/>
    <x v="319"/>
    <x v="2899"/>
    <x v="6"/>
    <x v="0"/>
    <x v="1669"/>
    <x v="817"/>
    <x v="2844"/>
    <x v="1157"/>
    <x v="250"/>
    <x v="0"/>
    <x v="11"/>
    <x v="1"/>
    <x v="0"/>
    <x v="0"/>
  </r>
  <r>
    <x v="11"/>
    <x v="2"/>
    <x v="3185"/>
    <x v="319"/>
    <x v="2900"/>
    <x v="6"/>
    <x v="0"/>
    <x v="0"/>
    <x v="809"/>
    <x v="2845"/>
    <x v="1145"/>
    <x v="240"/>
    <x v="0"/>
    <x v="11"/>
    <x v="0"/>
    <x v="0"/>
    <x v="0"/>
  </r>
  <r>
    <x v="138"/>
    <x v="0"/>
    <x v="3186"/>
    <x v="219"/>
    <x v="12"/>
    <x v="6"/>
    <x v="0"/>
    <x v="31"/>
    <x v="884"/>
    <x v="130"/>
    <x v="81"/>
    <x v="251"/>
    <x v="0"/>
    <x v="13"/>
    <x v="1"/>
    <x v="0"/>
    <x v="11"/>
  </r>
  <r>
    <x v="106"/>
    <x v="7"/>
    <x v="3187"/>
    <x v="219"/>
    <x v="2901"/>
    <x v="6"/>
    <x v="0"/>
    <x v="0"/>
    <x v="885"/>
    <x v="2846"/>
    <x v="1247"/>
    <x v="283"/>
    <x v="0"/>
    <x v="11"/>
    <x v="0"/>
    <x v="0"/>
    <x v="0"/>
  </r>
  <r>
    <x v="69"/>
    <x v="6"/>
    <x v="3188"/>
    <x v="219"/>
    <x v="2902"/>
    <x v="6"/>
    <x v="0"/>
    <x v="1670"/>
    <x v="868"/>
    <x v="2847"/>
    <x v="1229"/>
    <x v="228"/>
    <x v="0"/>
    <x v="11"/>
    <x v="1"/>
    <x v="0"/>
    <x v="0"/>
  </r>
  <r>
    <x v="100"/>
    <x v="6"/>
    <x v="3189"/>
    <x v="219"/>
    <x v="2903"/>
    <x v="6"/>
    <x v="0"/>
    <x v="0"/>
    <x v="779"/>
    <x v="2848"/>
    <x v="1105"/>
    <x v="274"/>
    <x v="0"/>
    <x v="13"/>
    <x v="0"/>
    <x v="0"/>
    <x v="0"/>
  </r>
  <r>
    <x v="164"/>
    <x v="15"/>
    <x v="3190"/>
    <x v="93"/>
    <x v="2904"/>
    <x v="111"/>
    <x v="48"/>
    <x v="0"/>
    <x v="574"/>
    <x v="2849"/>
    <x v="1248"/>
    <x v="300"/>
    <x v="0"/>
    <x v="1"/>
    <x v="0"/>
    <x v="0"/>
    <x v="0"/>
  </r>
  <r>
    <x v="70"/>
    <x v="6"/>
    <x v="3191"/>
    <x v="219"/>
    <x v="2905"/>
    <x v="6"/>
    <x v="0"/>
    <x v="0"/>
    <x v="831"/>
    <x v="2850"/>
    <x v="1175"/>
    <x v="218"/>
    <x v="0"/>
    <x v="11"/>
    <x v="0"/>
    <x v="0"/>
    <x v="0"/>
  </r>
  <r>
    <x v="70"/>
    <x v="6"/>
    <x v="3192"/>
    <x v="219"/>
    <x v="2906"/>
    <x v="6"/>
    <x v="0"/>
    <x v="0"/>
    <x v="831"/>
    <x v="2851"/>
    <x v="1175"/>
    <x v="218"/>
    <x v="0"/>
    <x v="11"/>
    <x v="0"/>
    <x v="0"/>
    <x v="0"/>
  </r>
  <r>
    <x v="127"/>
    <x v="6"/>
    <x v="3193"/>
    <x v="219"/>
    <x v="1310"/>
    <x v="6"/>
    <x v="0"/>
    <x v="0"/>
    <x v="819"/>
    <x v="1308"/>
    <x v="1159"/>
    <x v="283"/>
    <x v="0"/>
    <x v="11"/>
    <x v="0"/>
    <x v="0"/>
    <x v="0"/>
  </r>
  <r>
    <x v="168"/>
    <x v="0"/>
    <x v="3194"/>
    <x v="219"/>
    <x v="2907"/>
    <x v="6"/>
    <x v="417"/>
    <x v="1671"/>
    <x v="886"/>
    <x v="2852"/>
    <x v="1249"/>
    <x v="108"/>
    <x v="0"/>
    <x v="11"/>
    <x v="1"/>
    <x v="0"/>
    <x v="14"/>
  </r>
  <r>
    <x v="60"/>
    <x v="6"/>
    <x v="3195"/>
    <x v="219"/>
    <x v="217"/>
    <x v="111"/>
    <x v="48"/>
    <x v="0"/>
    <x v="570"/>
    <x v="1712"/>
    <x v="798"/>
    <x v="222"/>
    <x v="0"/>
    <x v="13"/>
    <x v="0"/>
    <x v="0"/>
    <x v="0"/>
  </r>
  <r>
    <x v="63"/>
    <x v="6"/>
    <x v="3196"/>
    <x v="219"/>
    <x v="2908"/>
    <x v="111"/>
    <x v="48"/>
    <x v="0"/>
    <x v="570"/>
    <x v="1712"/>
    <x v="798"/>
    <x v="222"/>
    <x v="0"/>
    <x v="13"/>
    <x v="0"/>
    <x v="0"/>
    <x v="0"/>
  </r>
  <r>
    <x v="85"/>
    <x v="4"/>
    <x v="3197"/>
    <x v="219"/>
    <x v="2909"/>
    <x v="6"/>
    <x v="0"/>
    <x v="1672"/>
    <x v="854"/>
    <x v="2853"/>
    <x v="1210"/>
    <x v="250"/>
    <x v="0"/>
    <x v="11"/>
    <x v="0"/>
    <x v="0"/>
    <x v="0"/>
  </r>
  <r>
    <x v="125"/>
    <x v="7"/>
    <x v="3198"/>
    <x v="219"/>
    <x v="2910"/>
    <x v="6"/>
    <x v="0"/>
    <x v="1673"/>
    <x v="887"/>
    <x v="2854"/>
    <x v="1250"/>
    <x v="251"/>
    <x v="0"/>
    <x v="13"/>
    <x v="0"/>
    <x v="0"/>
    <x v="0"/>
  </r>
  <r>
    <x v="125"/>
    <x v="7"/>
    <x v="3199"/>
    <x v="219"/>
    <x v="2911"/>
    <x v="6"/>
    <x v="0"/>
    <x v="1674"/>
    <x v="887"/>
    <x v="2855"/>
    <x v="1250"/>
    <x v="251"/>
    <x v="0"/>
    <x v="13"/>
    <x v="0"/>
    <x v="0"/>
    <x v="0"/>
  </r>
  <r>
    <x v="122"/>
    <x v="6"/>
    <x v="3200"/>
    <x v="219"/>
    <x v="2272"/>
    <x v="6"/>
    <x v="0"/>
    <x v="1558"/>
    <x v="776"/>
    <x v="2261"/>
    <x v="1102"/>
    <x v="273"/>
    <x v="0"/>
    <x v="13"/>
    <x v="0"/>
    <x v="21"/>
    <x v="4"/>
  </r>
  <r>
    <x v="194"/>
    <x v="5"/>
    <x v="3201"/>
    <x v="76"/>
    <x v="2912"/>
    <x v="629"/>
    <x v="418"/>
    <x v="1675"/>
    <x v="888"/>
    <x v="983"/>
    <x v="464"/>
    <x v="214"/>
    <x v="2"/>
    <x v="11"/>
    <x v="0"/>
    <x v="28"/>
    <x v="9"/>
  </r>
  <r>
    <x v="27"/>
    <x v="0"/>
    <x v="3202"/>
    <x v="76"/>
    <x v="2913"/>
    <x v="6"/>
    <x v="0"/>
    <x v="0"/>
    <x v="889"/>
    <x v="2856"/>
    <x v="1251"/>
    <x v="302"/>
    <x v="0"/>
    <x v="13"/>
    <x v="0"/>
    <x v="0"/>
    <x v="0"/>
  </r>
  <r>
    <x v="25"/>
    <x v="0"/>
    <x v="3203"/>
    <x v="76"/>
    <x v="2914"/>
    <x v="6"/>
    <x v="0"/>
    <x v="0"/>
    <x v="890"/>
    <x v="2857"/>
    <x v="1252"/>
    <x v="46"/>
    <x v="0"/>
    <x v="13"/>
    <x v="0"/>
    <x v="0"/>
    <x v="0"/>
  </r>
  <r>
    <x v="164"/>
    <x v="15"/>
    <x v="3204"/>
    <x v="93"/>
    <x v="2915"/>
    <x v="111"/>
    <x v="48"/>
    <x v="0"/>
    <x v="574"/>
    <x v="2858"/>
    <x v="1253"/>
    <x v="300"/>
    <x v="0"/>
    <x v="1"/>
    <x v="0"/>
    <x v="0"/>
    <x v="0"/>
  </r>
  <r>
    <x v="10"/>
    <x v="0"/>
    <x v="3205"/>
    <x v="76"/>
    <x v="2916"/>
    <x v="6"/>
    <x v="0"/>
    <x v="1676"/>
    <x v="869"/>
    <x v="2859"/>
    <x v="1233"/>
    <x v="298"/>
    <x v="0"/>
    <x v="13"/>
    <x v="0"/>
    <x v="0"/>
    <x v="0"/>
  </r>
  <r>
    <x v="127"/>
    <x v="6"/>
    <x v="3206"/>
    <x v="76"/>
    <x v="798"/>
    <x v="6"/>
    <x v="0"/>
    <x v="0"/>
    <x v="819"/>
    <x v="797"/>
    <x v="1159"/>
    <x v="283"/>
    <x v="0"/>
    <x v="11"/>
    <x v="0"/>
    <x v="0"/>
    <x v="0"/>
  </r>
  <r>
    <x v="127"/>
    <x v="6"/>
    <x v="3207"/>
    <x v="76"/>
    <x v="2917"/>
    <x v="6"/>
    <x v="0"/>
    <x v="0"/>
    <x v="891"/>
    <x v="2860"/>
    <x v="1254"/>
    <x v="273"/>
    <x v="0"/>
    <x v="11"/>
    <x v="0"/>
    <x v="0"/>
    <x v="0"/>
  </r>
  <r>
    <x v="124"/>
    <x v="21"/>
    <x v="3208"/>
    <x v="76"/>
    <x v="554"/>
    <x v="6"/>
    <x v="0"/>
    <x v="287"/>
    <x v="570"/>
    <x v="2619"/>
    <x v="798"/>
    <x v="222"/>
    <x v="0"/>
    <x v="13"/>
    <x v="0"/>
    <x v="0"/>
    <x v="4"/>
  </r>
  <r>
    <x v="74"/>
    <x v="9"/>
    <x v="3209"/>
    <x v="76"/>
    <x v="2918"/>
    <x v="6"/>
    <x v="0"/>
    <x v="1677"/>
    <x v="858"/>
    <x v="2861"/>
    <x v="1214"/>
    <x v="294"/>
    <x v="0"/>
    <x v="13"/>
    <x v="34"/>
    <x v="0"/>
    <x v="3"/>
  </r>
  <r>
    <x v="74"/>
    <x v="21"/>
    <x v="3210"/>
    <x v="76"/>
    <x v="2542"/>
    <x v="573"/>
    <x v="374"/>
    <x v="1506"/>
    <x v="858"/>
    <x v="2522"/>
    <x v="1214"/>
    <x v="294"/>
    <x v="0"/>
    <x v="13"/>
    <x v="33"/>
    <x v="0"/>
    <x v="3"/>
  </r>
  <r>
    <x v="19"/>
    <x v="2"/>
    <x v="3211"/>
    <x v="76"/>
    <x v="2919"/>
    <x v="6"/>
    <x v="0"/>
    <x v="0"/>
    <x v="808"/>
    <x v="2862"/>
    <x v="1144"/>
    <x v="280"/>
    <x v="0"/>
    <x v="13"/>
    <x v="0"/>
    <x v="0"/>
    <x v="0"/>
  </r>
  <r>
    <x v="19"/>
    <x v="2"/>
    <x v="3212"/>
    <x v="76"/>
    <x v="2920"/>
    <x v="338"/>
    <x v="0"/>
    <x v="0"/>
    <x v="808"/>
    <x v="2863"/>
    <x v="1144"/>
    <x v="280"/>
    <x v="0"/>
    <x v="13"/>
    <x v="0"/>
    <x v="0"/>
    <x v="0"/>
  </r>
  <r>
    <x v="19"/>
    <x v="2"/>
    <x v="3213"/>
    <x v="76"/>
    <x v="2921"/>
    <x v="6"/>
    <x v="0"/>
    <x v="0"/>
    <x v="808"/>
    <x v="2864"/>
    <x v="1144"/>
    <x v="280"/>
    <x v="0"/>
    <x v="13"/>
    <x v="0"/>
    <x v="0"/>
    <x v="0"/>
  </r>
  <r>
    <x v="19"/>
    <x v="2"/>
    <x v="3214"/>
    <x v="76"/>
    <x v="2922"/>
    <x v="6"/>
    <x v="0"/>
    <x v="0"/>
    <x v="808"/>
    <x v="2865"/>
    <x v="1144"/>
    <x v="280"/>
    <x v="0"/>
    <x v="13"/>
    <x v="0"/>
    <x v="0"/>
    <x v="0"/>
  </r>
  <r>
    <x v="11"/>
    <x v="2"/>
    <x v="3215"/>
    <x v="76"/>
    <x v="2923"/>
    <x v="6"/>
    <x v="0"/>
    <x v="0"/>
    <x v="809"/>
    <x v="2866"/>
    <x v="1145"/>
    <x v="240"/>
    <x v="0"/>
    <x v="11"/>
    <x v="0"/>
    <x v="0"/>
    <x v="0"/>
  </r>
  <r>
    <x v="25"/>
    <x v="0"/>
    <x v="3216"/>
    <x v="78"/>
    <x v="2924"/>
    <x v="6"/>
    <x v="0"/>
    <x v="0"/>
    <x v="890"/>
    <x v="2867"/>
    <x v="1252"/>
    <x v="46"/>
    <x v="0"/>
    <x v="13"/>
    <x v="0"/>
    <x v="0"/>
    <x v="0"/>
  </r>
  <r>
    <x v="25"/>
    <x v="0"/>
    <x v="3217"/>
    <x v="78"/>
    <x v="2925"/>
    <x v="33"/>
    <x v="0"/>
    <x v="0"/>
    <x v="890"/>
    <x v="2868"/>
    <x v="1252"/>
    <x v="46"/>
    <x v="0"/>
    <x v="13"/>
    <x v="0"/>
    <x v="0"/>
    <x v="0"/>
  </r>
  <r>
    <x v="57"/>
    <x v="6"/>
    <x v="3218"/>
    <x v="78"/>
    <x v="2926"/>
    <x v="6"/>
    <x v="0"/>
    <x v="0"/>
    <x v="570"/>
    <x v="1712"/>
    <x v="798"/>
    <x v="222"/>
    <x v="0"/>
    <x v="13"/>
    <x v="0"/>
    <x v="0"/>
    <x v="0"/>
  </r>
  <r>
    <x v="164"/>
    <x v="15"/>
    <x v="3219"/>
    <x v="278"/>
    <x v="2927"/>
    <x v="620"/>
    <x v="409"/>
    <x v="1678"/>
    <x v="574"/>
    <x v="2869"/>
    <x v="1255"/>
    <x v="230"/>
    <x v="0"/>
    <x v="1"/>
    <x v="0"/>
    <x v="0"/>
    <x v="13"/>
  </r>
  <r>
    <x v="164"/>
    <x v="15"/>
    <x v="3220"/>
    <x v="278"/>
    <x v="2928"/>
    <x v="534"/>
    <x v="343"/>
    <x v="0"/>
    <x v="574"/>
    <x v="2870"/>
    <x v="1256"/>
    <x v="230"/>
    <x v="0"/>
    <x v="1"/>
    <x v="0"/>
    <x v="0"/>
    <x v="0"/>
  </r>
  <r>
    <x v="69"/>
    <x v="6"/>
    <x v="3221"/>
    <x v="78"/>
    <x v="2929"/>
    <x v="6"/>
    <x v="0"/>
    <x v="1679"/>
    <x v="868"/>
    <x v="2871"/>
    <x v="1229"/>
    <x v="228"/>
    <x v="0"/>
    <x v="11"/>
    <x v="1"/>
    <x v="0"/>
    <x v="0"/>
  </r>
  <r>
    <x v="69"/>
    <x v="6"/>
    <x v="3222"/>
    <x v="78"/>
    <x v="2930"/>
    <x v="6"/>
    <x v="0"/>
    <x v="1680"/>
    <x v="868"/>
    <x v="2872"/>
    <x v="1229"/>
    <x v="228"/>
    <x v="0"/>
    <x v="11"/>
    <x v="1"/>
    <x v="0"/>
    <x v="0"/>
  </r>
  <r>
    <x v="127"/>
    <x v="6"/>
    <x v="3223"/>
    <x v="78"/>
    <x v="396"/>
    <x v="6"/>
    <x v="0"/>
    <x v="0"/>
    <x v="891"/>
    <x v="397"/>
    <x v="1254"/>
    <x v="273"/>
    <x v="0"/>
    <x v="11"/>
    <x v="0"/>
    <x v="0"/>
    <x v="0"/>
  </r>
  <r>
    <x v="168"/>
    <x v="0"/>
    <x v="3224"/>
    <x v="78"/>
    <x v="2931"/>
    <x v="630"/>
    <x v="419"/>
    <x v="1681"/>
    <x v="886"/>
    <x v="2873"/>
    <x v="1249"/>
    <x v="108"/>
    <x v="0"/>
    <x v="11"/>
    <x v="1"/>
    <x v="0"/>
    <x v="14"/>
  </r>
  <r>
    <x v="168"/>
    <x v="0"/>
    <x v="3225"/>
    <x v="309"/>
    <x v="2932"/>
    <x v="631"/>
    <x v="420"/>
    <x v="0"/>
    <x v="892"/>
    <x v="2874"/>
    <x v="1257"/>
    <x v="293"/>
    <x v="0"/>
    <x v="13"/>
    <x v="0"/>
    <x v="0"/>
    <x v="0"/>
  </r>
  <r>
    <x v="168"/>
    <x v="0"/>
    <x v="3226"/>
    <x v="93"/>
    <x v="2933"/>
    <x v="632"/>
    <x v="421"/>
    <x v="0"/>
    <x v="892"/>
    <x v="2875"/>
    <x v="1257"/>
    <x v="293"/>
    <x v="0"/>
    <x v="13"/>
    <x v="0"/>
    <x v="0"/>
    <x v="0"/>
  </r>
  <r>
    <x v="166"/>
    <x v="2"/>
    <x v="3227"/>
    <x v="78"/>
    <x v="2934"/>
    <x v="6"/>
    <x v="0"/>
    <x v="0"/>
    <x v="861"/>
    <x v="2876"/>
    <x v="1220"/>
    <x v="230"/>
    <x v="0"/>
    <x v="13"/>
    <x v="0"/>
    <x v="0"/>
    <x v="0"/>
  </r>
  <r>
    <x v="60"/>
    <x v="6"/>
    <x v="3228"/>
    <x v="78"/>
    <x v="2935"/>
    <x v="111"/>
    <x v="48"/>
    <x v="0"/>
    <x v="570"/>
    <x v="1712"/>
    <x v="798"/>
    <x v="222"/>
    <x v="0"/>
    <x v="13"/>
    <x v="0"/>
    <x v="0"/>
    <x v="0"/>
  </r>
  <r>
    <x v="61"/>
    <x v="6"/>
    <x v="3229"/>
    <x v="78"/>
    <x v="2936"/>
    <x v="6"/>
    <x v="0"/>
    <x v="0"/>
    <x v="570"/>
    <x v="1712"/>
    <x v="798"/>
    <x v="222"/>
    <x v="0"/>
    <x v="13"/>
    <x v="0"/>
    <x v="0"/>
    <x v="0"/>
  </r>
  <r>
    <x v="72"/>
    <x v="3"/>
    <x v="3230"/>
    <x v="78"/>
    <x v="2937"/>
    <x v="633"/>
    <x v="422"/>
    <x v="1682"/>
    <x v="570"/>
    <x v="2619"/>
    <x v="798"/>
    <x v="222"/>
    <x v="0"/>
    <x v="13"/>
    <x v="35"/>
    <x v="0"/>
    <x v="0"/>
  </r>
  <r>
    <x v="72"/>
    <x v="3"/>
    <x v="3231"/>
    <x v="78"/>
    <x v="2938"/>
    <x v="634"/>
    <x v="423"/>
    <x v="1683"/>
    <x v="570"/>
    <x v="2619"/>
    <x v="798"/>
    <x v="222"/>
    <x v="0"/>
    <x v="13"/>
    <x v="36"/>
    <x v="0"/>
    <x v="0"/>
  </r>
  <r>
    <x v="72"/>
    <x v="3"/>
    <x v="3232"/>
    <x v="78"/>
    <x v="2937"/>
    <x v="111"/>
    <x v="48"/>
    <x v="0"/>
    <x v="570"/>
    <x v="1712"/>
    <x v="798"/>
    <x v="222"/>
    <x v="0"/>
    <x v="13"/>
    <x v="0"/>
    <x v="0"/>
    <x v="0"/>
  </r>
  <r>
    <x v="63"/>
    <x v="6"/>
    <x v="3233"/>
    <x v="78"/>
    <x v="2939"/>
    <x v="111"/>
    <x v="48"/>
    <x v="0"/>
    <x v="570"/>
    <x v="1712"/>
    <x v="798"/>
    <x v="222"/>
    <x v="0"/>
    <x v="13"/>
    <x v="0"/>
    <x v="0"/>
    <x v="0"/>
  </r>
  <r>
    <x v="154"/>
    <x v="2"/>
    <x v="3234"/>
    <x v="78"/>
    <x v="2940"/>
    <x v="362"/>
    <x v="0"/>
    <x v="0"/>
    <x v="893"/>
    <x v="2877"/>
    <x v="1258"/>
    <x v="99"/>
    <x v="0"/>
    <x v="11"/>
    <x v="0"/>
    <x v="0"/>
    <x v="0"/>
  </r>
  <r>
    <x v="44"/>
    <x v="2"/>
    <x v="3235"/>
    <x v="78"/>
    <x v="2941"/>
    <x v="6"/>
    <x v="0"/>
    <x v="1684"/>
    <x v="815"/>
    <x v="2878"/>
    <x v="1153"/>
    <x v="282"/>
    <x v="0"/>
    <x v="13"/>
    <x v="37"/>
    <x v="0"/>
    <x v="11"/>
  </r>
  <r>
    <x v="133"/>
    <x v="13"/>
    <x v="3236"/>
    <x v="78"/>
    <x v="2942"/>
    <x v="429"/>
    <x v="424"/>
    <x v="33"/>
    <x v="894"/>
    <x v="2879"/>
    <x v="1259"/>
    <x v="214"/>
    <x v="2"/>
    <x v="13"/>
    <x v="0"/>
    <x v="0"/>
    <x v="9"/>
  </r>
  <r>
    <x v="108"/>
    <x v="6"/>
    <x v="3237"/>
    <x v="78"/>
    <x v="2943"/>
    <x v="6"/>
    <x v="0"/>
    <x v="1556"/>
    <x v="830"/>
    <x v="2880"/>
    <x v="1174"/>
    <x v="285"/>
    <x v="0"/>
    <x v="13"/>
    <x v="0"/>
    <x v="0"/>
    <x v="0"/>
  </r>
  <r>
    <x v="122"/>
    <x v="6"/>
    <x v="3238"/>
    <x v="78"/>
    <x v="2675"/>
    <x v="6"/>
    <x v="0"/>
    <x v="1568"/>
    <x v="776"/>
    <x v="2649"/>
    <x v="1102"/>
    <x v="273"/>
    <x v="0"/>
    <x v="13"/>
    <x v="0"/>
    <x v="21"/>
    <x v="4"/>
  </r>
  <r>
    <x v="58"/>
    <x v="7"/>
    <x v="3239"/>
    <x v="320"/>
    <x v="2944"/>
    <x v="203"/>
    <x v="99"/>
    <x v="0"/>
    <x v="864"/>
    <x v="2881"/>
    <x v="1224"/>
    <x v="111"/>
    <x v="0"/>
    <x v="11"/>
    <x v="0"/>
    <x v="0"/>
    <x v="0"/>
  </r>
  <r>
    <x v="70"/>
    <x v="6"/>
    <x v="3240"/>
    <x v="320"/>
    <x v="175"/>
    <x v="6"/>
    <x v="0"/>
    <x v="63"/>
    <x v="895"/>
    <x v="176"/>
    <x v="1260"/>
    <x v="273"/>
    <x v="0"/>
    <x v="13"/>
    <x v="1"/>
    <x v="0"/>
    <x v="0"/>
  </r>
  <r>
    <x v="70"/>
    <x v="6"/>
    <x v="3241"/>
    <x v="320"/>
    <x v="2945"/>
    <x v="6"/>
    <x v="0"/>
    <x v="1685"/>
    <x v="895"/>
    <x v="2882"/>
    <x v="1260"/>
    <x v="273"/>
    <x v="0"/>
    <x v="13"/>
    <x v="1"/>
    <x v="0"/>
    <x v="0"/>
  </r>
  <r>
    <x v="70"/>
    <x v="6"/>
    <x v="3242"/>
    <x v="320"/>
    <x v="2946"/>
    <x v="6"/>
    <x v="0"/>
    <x v="1686"/>
    <x v="895"/>
    <x v="2883"/>
    <x v="1260"/>
    <x v="273"/>
    <x v="0"/>
    <x v="13"/>
    <x v="1"/>
    <x v="0"/>
    <x v="0"/>
  </r>
  <r>
    <x v="127"/>
    <x v="6"/>
    <x v="3243"/>
    <x v="320"/>
    <x v="475"/>
    <x v="6"/>
    <x v="0"/>
    <x v="0"/>
    <x v="891"/>
    <x v="476"/>
    <x v="1254"/>
    <x v="273"/>
    <x v="0"/>
    <x v="11"/>
    <x v="0"/>
    <x v="0"/>
    <x v="0"/>
  </r>
  <r>
    <x v="127"/>
    <x v="6"/>
    <x v="3244"/>
    <x v="320"/>
    <x v="2042"/>
    <x v="6"/>
    <x v="0"/>
    <x v="0"/>
    <x v="891"/>
    <x v="2884"/>
    <x v="1254"/>
    <x v="273"/>
    <x v="0"/>
    <x v="11"/>
    <x v="0"/>
    <x v="0"/>
    <x v="0"/>
  </r>
  <r>
    <x v="127"/>
    <x v="6"/>
    <x v="3245"/>
    <x v="320"/>
    <x v="2947"/>
    <x v="6"/>
    <x v="0"/>
    <x v="0"/>
    <x v="891"/>
    <x v="2885"/>
    <x v="1254"/>
    <x v="273"/>
    <x v="0"/>
    <x v="11"/>
    <x v="0"/>
    <x v="0"/>
    <x v="0"/>
  </r>
  <r>
    <x v="124"/>
    <x v="6"/>
    <x v="3246"/>
    <x v="320"/>
    <x v="2948"/>
    <x v="6"/>
    <x v="0"/>
    <x v="1687"/>
    <x v="896"/>
    <x v="2886"/>
    <x v="1261"/>
    <x v="228"/>
    <x v="0"/>
    <x v="11"/>
    <x v="1"/>
    <x v="0"/>
    <x v="11"/>
  </r>
  <r>
    <x v="67"/>
    <x v="8"/>
    <x v="3247"/>
    <x v="320"/>
    <x v="2949"/>
    <x v="6"/>
    <x v="0"/>
    <x v="1688"/>
    <x v="897"/>
    <x v="2887"/>
    <x v="1262"/>
    <x v="287"/>
    <x v="0"/>
    <x v="11"/>
    <x v="1"/>
    <x v="0"/>
    <x v="10"/>
  </r>
  <r>
    <x v="69"/>
    <x v="6"/>
    <x v="3248"/>
    <x v="220"/>
    <x v="2950"/>
    <x v="6"/>
    <x v="0"/>
    <x v="1689"/>
    <x v="868"/>
    <x v="2888"/>
    <x v="1229"/>
    <x v="228"/>
    <x v="0"/>
    <x v="11"/>
    <x v="1"/>
    <x v="0"/>
    <x v="0"/>
  </r>
  <r>
    <x v="69"/>
    <x v="6"/>
    <x v="3249"/>
    <x v="220"/>
    <x v="2951"/>
    <x v="6"/>
    <x v="0"/>
    <x v="1690"/>
    <x v="868"/>
    <x v="2889"/>
    <x v="1229"/>
    <x v="228"/>
    <x v="0"/>
    <x v="11"/>
    <x v="1"/>
    <x v="0"/>
    <x v="0"/>
  </r>
  <r>
    <x v="164"/>
    <x v="15"/>
    <x v="3250"/>
    <x v="278"/>
    <x v="2952"/>
    <x v="111"/>
    <x v="48"/>
    <x v="0"/>
    <x v="574"/>
    <x v="2890"/>
    <x v="1263"/>
    <x v="230"/>
    <x v="0"/>
    <x v="1"/>
    <x v="0"/>
    <x v="0"/>
    <x v="0"/>
  </r>
  <r>
    <x v="164"/>
    <x v="15"/>
    <x v="3251"/>
    <x v="234"/>
    <x v="2953"/>
    <x v="6"/>
    <x v="0"/>
    <x v="0"/>
    <x v="574"/>
    <x v="2891"/>
    <x v="1264"/>
    <x v="217"/>
    <x v="0"/>
    <x v="1"/>
    <x v="0"/>
    <x v="0"/>
    <x v="0"/>
  </r>
  <r>
    <x v="120"/>
    <x v="2"/>
    <x v="3252"/>
    <x v="321"/>
    <x v="2954"/>
    <x v="6"/>
    <x v="0"/>
    <x v="0"/>
    <x v="856"/>
    <x v="2892"/>
    <x v="1212"/>
    <x v="273"/>
    <x v="0"/>
    <x v="11"/>
    <x v="0"/>
    <x v="0"/>
    <x v="0"/>
  </r>
  <r>
    <x v="39"/>
    <x v="0"/>
    <x v="3253"/>
    <x v="321"/>
    <x v="2955"/>
    <x v="6"/>
    <x v="0"/>
    <x v="1691"/>
    <x v="570"/>
    <x v="1712"/>
    <x v="798"/>
    <x v="222"/>
    <x v="0"/>
    <x v="13"/>
    <x v="38"/>
    <x v="0"/>
    <x v="0"/>
  </r>
  <r>
    <x v="132"/>
    <x v="0"/>
    <x v="3254"/>
    <x v="322"/>
    <x v="2956"/>
    <x v="6"/>
    <x v="0"/>
    <x v="0"/>
    <x v="898"/>
    <x v="2893"/>
    <x v="1265"/>
    <x v="105"/>
    <x v="0"/>
    <x v="11"/>
    <x v="0"/>
    <x v="0"/>
    <x v="0"/>
  </r>
  <r>
    <x v="127"/>
    <x v="6"/>
    <x v="3255"/>
    <x v="322"/>
    <x v="2957"/>
    <x v="6"/>
    <x v="0"/>
    <x v="0"/>
    <x v="891"/>
    <x v="2894"/>
    <x v="1254"/>
    <x v="273"/>
    <x v="0"/>
    <x v="11"/>
    <x v="0"/>
    <x v="0"/>
    <x v="0"/>
  </r>
  <r>
    <x v="127"/>
    <x v="6"/>
    <x v="3256"/>
    <x v="322"/>
    <x v="2958"/>
    <x v="6"/>
    <x v="0"/>
    <x v="0"/>
    <x v="891"/>
    <x v="2895"/>
    <x v="1254"/>
    <x v="273"/>
    <x v="0"/>
    <x v="11"/>
    <x v="0"/>
    <x v="0"/>
    <x v="0"/>
  </r>
  <r>
    <x v="7"/>
    <x v="0"/>
    <x v="3257"/>
    <x v="322"/>
    <x v="1068"/>
    <x v="6"/>
    <x v="0"/>
    <x v="0"/>
    <x v="866"/>
    <x v="1067"/>
    <x v="1227"/>
    <x v="274"/>
    <x v="0"/>
    <x v="13"/>
    <x v="0"/>
    <x v="0"/>
    <x v="0"/>
  </r>
  <r>
    <x v="125"/>
    <x v="7"/>
    <x v="3258"/>
    <x v="322"/>
    <x v="2959"/>
    <x v="6"/>
    <x v="0"/>
    <x v="0"/>
    <x v="849"/>
    <x v="2896"/>
    <x v="1203"/>
    <x v="244"/>
    <x v="0"/>
    <x v="11"/>
    <x v="0"/>
    <x v="0"/>
    <x v="0"/>
  </r>
  <r>
    <x v="164"/>
    <x v="15"/>
    <x v="3259"/>
    <x v="234"/>
    <x v="2960"/>
    <x v="544"/>
    <x v="350"/>
    <x v="0"/>
    <x v="574"/>
    <x v="2897"/>
    <x v="1266"/>
    <x v="217"/>
    <x v="0"/>
    <x v="1"/>
    <x v="0"/>
    <x v="0"/>
    <x v="0"/>
  </r>
  <r>
    <x v="106"/>
    <x v="7"/>
    <x v="3260"/>
    <x v="41"/>
    <x v="477"/>
    <x v="6"/>
    <x v="0"/>
    <x v="1692"/>
    <x v="885"/>
    <x v="478"/>
    <x v="1247"/>
    <x v="283"/>
    <x v="0"/>
    <x v="11"/>
    <x v="39"/>
    <x v="0"/>
    <x v="0"/>
  </r>
  <r>
    <x v="106"/>
    <x v="7"/>
    <x v="3261"/>
    <x v="41"/>
    <x v="2961"/>
    <x v="6"/>
    <x v="0"/>
    <x v="1693"/>
    <x v="885"/>
    <x v="2898"/>
    <x v="1247"/>
    <x v="283"/>
    <x v="0"/>
    <x v="11"/>
    <x v="40"/>
    <x v="0"/>
    <x v="0"/>
  </r>
  <r>
    <x v="69"/>
    <x v="6"/>
    <x v="3262"/>
    <x v="41"/>
    <x v="1253"/>
    <x v="6"/>
    <x v="0"/>
    <x v="732"/>
    <x v="899"/>
    <x v="1251"/>
    <x v="1267"/>
    <x v="274"/>
    <x v="0"/>
    <x v="13"/>
    <x v="41"/>
    <x v="0"/>
    <x v="0"/>
  </r>
  <r>
    <x v="69"/>
    <x v="6"/>
    <x v="3263"/>
    <x v="41"/>
    <x v="2962"/>
    <x v="6"/>
    <x v="0"/>
    <x v="1694"/>
    <x v="899"/>
    <x v="2899"/>
    <x v="1267"/>
    <x v="274"/>
    <x v="0"/>
    <x v="13"/>
    <x v="42"/>
    <x v="0"/>
    <x v="0"/>
  </r>
  <r>
    <x v="156"/>
    <x v="2"/>
    <x v="3264"/>
    <x v="41"/>
    <x v="2963"/>
    <x v="6"/>
    <x v="0"/>
    <x v="0"/>
    <x v="850"/>
    <x v="2900"/>
    <x v="1204"/>
    <x v="260"/>
    <x v="0"/>
    <x v="11"/>
    <x v="0"/>
    <x v="0"/>
    <x v="0"/>
  </r>
  <r>
    <x v="98"/>
    <x v="7"/>
    <x v="3265"/>
    <x v="41"/>
    <x v="2964"/>
    <x v="6"/>
    <x v="0"/>
    <x v="1695"/>
    <x v="148"/>
    <x v="2901"/>
    <x v="1268"/>
    <x v="108"/>
    <x v="0"/>
    <x v="1"/>
    <x v="1"/>
    <x v="0"/>
    <x v="0"/>
  </r>
  <r>
    <x v="63"/>
    <x v="6"/>
    <x v="3266"/>
    <x v="41"/>
    <x v="2965"/>
    <x v="6"/>
    <x v="0"/>
    <x v="1696"/>
    <x v="570"/>
    <x v="2619"/>
    <x v="798"/>
    <x v="222"/>
    <x v="0"/>
    <x v="13"/>
    <x v="43"/>
    <x v="0"/>
    <x v="0"/>
  </r>
  <r>
    <x v="126"/>
    <x v="6"/>
    <x v="3267"/>
    <x v="41"/>
    <x v="2564"/>
    <x v="6"/>
    <x v="0"/>
    <x v="1515"/>
    <x v="848"/>
    <x v="2543"/>
    <x v="1202"/>
    <x v="260"/>
    <x v="0"/>
    <x v="11"/>
    <x v="1"/>
    <x v="0"/>
    <x v="0"/>
  </r>
  <r>
    <x v="129"/>
    <x v="12"/>
    <x v="3268"/>
    <x v="41"/>
    <x v="2047"/>
    <x v="479"/>
    <x v="293"/>
    <x v="0"/>
    <x v="900"/>
    <x v="2036"/>
    <x v="938"/>
    <x v="240"/>
    <x v="0"/>
    <x v="11"/>
    <x v="0"/>
    <x v="0"/>
    <x v="0"/>
  </r>
  <r>
    <x v="164"/>
    <x v="15"/>
    <x v="3269"/>
    <x v="323"/>
    <x v="12"/>
    <x v="6"/>
    <x v="0"/>
    <x v="0"/>
    <x v="574"/>
    <x v="130"/>
    <x v="81"/>
    <x v="303"/>
    <x v="0"/>
    <x v="1"/>
    <x v="0"/>
    <x v="0"/>
    <x v="0"/>
  </r>
  <r>
    <x v="66"/>
    <x v="3"/>
    <x v="3270"/>
    <x v="41"/>
    <x v="2966"/>
    <x v="635"/>
    <x v="425"/>
    <x v="1697"/>
    <x v="176"/>
    <x v="2902"/>
    <x v="1269"/>
    <x v="240"/>
    <x v="0"/>
    <x v="11"/>
    <x v="1"/>
    <x v="29"/>
    <x v="0"/>
  </r>
  <r>
    <x v="85"/>
    <x v="4"/>
    <x v="3271"/>
    <x v="41"/>
    <x v="2967"/>
    <x v="6"/>
    <x v="0"/>
    <x v="1698"/>
    <x v="854"/>
    <x v="2903"/>
    <x v="1210"/>
    <x v="250"/>
    <x v="0"/>
    <x v="11"/>
    <x v="0"/>
    <x v="0"/>
    <x v="0"/>
  </r>
  <r>
    <x v="125"/>
    <x v="7"/>
    <x v="3272"/>
    <x v="41"/>
    <x v="2968"/>
    <x v="6"/>
    <x v="0"/>
    <x v="1699"/>
    <x v="901"/>
    <x v="2904"/>
    <x v="1270"/>
    <x v="282"/>
    <x v="0"/>
    <x v="13"/>
    <x v="0"/>
    <x v="0"/>
    <x v="0"/>
  </r>
  <r>
    <x v="125"/>
    <x v="7"/>
    <x v="3273"/>
    <x v="41"/>
    <x v="2969"/>
    <x v="111"/>
    <x v="48"/>
    <x v="0"/>
    <x v="902"/>
    <x v="2905"/>
    <x v="1271"/>
    <x v="280"/>
    <x v="0"/>
    <x v="13"/>
    <x v="0"/>
    <x v="0"/>
    <x v="0"/>
  </r>
  <r>
    <x v="122"/>
    <x v="6"/>
    <x v="3274"/>
    <x v="41"/>
    <x v="2970"/>
    <x v="6"/>
    <x v="0"/>
    <x v="1700"/>
    <x v="776"/>
    <x v="2906"/>
    <x v="1102"/>
    <x v="273"/>
    <x v="0"/>
    <x v="13"/>
    <x v="1"/>
    <x v="0"/>
    <x v="0"/>
  </r>
  <r>
    <x v="139"/>
    <x v="0"/>
    <x v="3275"/>
    <x v="303"/>
    <x v="2971"/>
    <x v="636"/>
    <x v="426"/>
    <x v="0"/>
    <x v="903"/>
    <x v="2907"/>
    <x v="1272"/>
    <x v="244"/>
    <x v="0"/>
    <x v="11"/>
    <x v="0"/>
    <x v="0"/>
    <x v="0"/>
  </r>
  <r>
    <x v="127"/>
    <x v="6"/>
    <x v="3276"/>
    <x v="303"/>
    <x v="2972"/>
    <x v="6"/>
    <x v="0"/>
    <x v="0"/>
    <x v="891"/>
    <x v="2908"/>
    <x v="1254"/>
    <x v="273"/>
    <x v="0"/>
    <x v="11"/>
    <x v="0"/>
    <x v="0"/>
    <x v="0"/>
  </r>
  <r>
    <x v="56"/>
    <x v="3"/>
    <x v="3277"/>
    <x v="303"/>
    <x v="2973"/>
    <x v="111"/>
    <x v="48"/>
    <x v="0"/>
    <x v="570"/>
    <x v="1712"/>
    <x v="798"/>
    <x v="222"/>
    <x v="0"/>
    <x v="13"/>
    <x v="0"/>
    <x v="0"/>
    <x v="0"/>
  </r>
  <r>
    <x v="124"/>
    <x v="21"/>
    <x v="3278"/>
    <x v="303"/>
    <x v="554"/>
    <x v="6"/>
    <x v="0"/>
    <x v="287"/>
    <x v="570"/>
    <x v="2619"/>
    <x v="798"/>
    <x v="222"/>
    <x v="0"/>
    <x v="13"/>
    <x v="0"/>
    <x v="0"/>
    <x v="4"/>
  </r>
  <r>
    <x v="78"/>
    <x v="6"/>
    <x v="3279"/>
    <x v="303"/>
    <x v="2000"/>
    <x v="471"/>
    <x v="0"/>
    <x v="1202"/>
    <x v="570"/>
    <x v="1712"/>
    <x v="798"/>
    <x v="222"/>
    <x v="0"/>
    <x v="13"/>
    <x v="44"/>
    <x v="0"/>
    <x v="0"/>
  </r>
  <r>
    <x v="74"/>
    <x v="9"/>
    <x v="3280"/>
    <x v="303"/>
    <x v="2974"/>
    <x v="6"/>
    <x v="0"/>
    <x v="1701"/>
    <x v="858"/>
    <x v="2909"/>
    <x v="1214"/>
    <x v="294"/>
    <x v="0"/>
    <x v="13"/>
    <x v="45"/>
    <x v="0"/>
    <x v="3"/>
  </r>
  <r>
    <x v="74"/>
    <x v="21"/>
    <x v="3281"/>
    <x v="303"/>
    <x v="2542"/>
    <x v="573"/>
    <x v="374"/>
    <x v="1506"/>
    <x v="858"/>
    <x v="2522"/>
    <x v="1214"/>
    <x v="294"/>
    <x v="0"/>
    <x v="13"/>
    <x v="33"/>
    <x v="0"/>
    <x v="3"/>
  </r>
  <r>
    <x v="66"/>
    <x v="3"/>
    <x v="3282"/>
    <x v="303"/>
    <x v="2975"/>
    <x v="637"/>
    <x v="427"/>
    <x v="1702"/>
    <x v="570"/>
    <x v="2619"/>
    <x v="798"/>
    <x v="222"/>
    <x v="0"/>
    <x v="13"/>
    <x v="46"/>
    <x v="0"/>
    <x v="0"/>
  </r>
  <r>
    <x v="66"/>
    <x v="3"/>
    <x v="3283"/>
    <x v="303"/>
    <x v="2975"/>
    <x v="111"/>
    <x v="48"/>
    <x v="0"/>
    <x v="570"/>
    <x v="1712"/>
    <x v="798"/>
    <x v="222"/>
    <x v="0"/>
    <x v="13"/>
    <x v="0"/>
    <x v="0"/>
    <x v="0"/>
  </r>
  <r>
    <x v="11"/>
    <x v="0"/>
    <x v="3284"/>
    <x v="303"/>
    <x v="2976"/>
    <x v="6"/>
    <x v="0"/>
    <x v="1703"/>
    <x v="904"/>
    <x v="2910"/>
    <x v="1273"/>
    <x v="293"/>
    <x v="0"/>
    <x v="13"/>
    <x v="47"/>
    <x v="0"/>
    <x v="11"/>
  </r>
  <r>
    <x v="11"/>
    <x v="2"/>
    <x v="3285"/>
    <x v="303"/>
    <x v="2977"/>
    <x v="6"/>
    <x v="0"/>
    <x v="0"/>
    <x v="904"/>
    <x v="2911"/>
    <x v="1273"/>
    <x v="293"/>
    <x v="0"/>
    <x v="13"/>
    <x v="0"/>
    <x v="0"/>
    <x v="0"/>
  </r>
  <r>
    <x v="92"/>
    <x v="7"/>
    <x v="3286"/>
    <x v="80"/>
    <x v="2978"/>
    <x v="6"/>
    <x v="0"/>
    <x v="1704"/>
    <x v="751"/>
    <x v="2912"/>
    <x v="1069"/>
    <x v="106"/>
    <x v="0"/>
    <x v="11"/>
    <x v="1"/>
    <x v="0"/>
    <x v="0"/>
  </r>
  <r>
    <x v="164"/>
    <x v="15"/>
    <x v="3287"/>
    <x v="323"/>
    <x v="2276"/>
    <x v="439"/>
    <x v="330"/>
    <x v="0"/>
    <x v="574"/>
    <x v="2265"/>
    <x v="1038"/>
    <x v="303"/>
    <x v="0"/>
    <x v="1"/>
    <x v="0"/>
    <x v="0"/>
    <x v="0"/>
  </r>
  <r>
    <x v="164"/>
    <x v="15"/>
    <x v="3288"/>
    <x v="323"/>
    <x v="2979"/>
    <x v="6"/>
    <x v="0"/>
    <x v="0"/>
    <x v="574"/>
    <x v="2913"/>
    <x v="1274"/>
    <x v="303"/>
    <x v="0"/>
    <x v="1"/>
    <x v="0"/>
    <x v="0"/>
    <x v="0"/>
  </r>
  <r>
    <x v="69"/>
    <x v="6"/>
    <x v="3289"/>
    <x v="80"/>
    <x v="2980"/>
    <x v="6"/>
    <x v="0"/>
    <x v="0"/>
    <x v="899"/>
    <x v="2914"/>
    <x v="1267"/>
    <x v="274"/>
    <x v="0"/>
    <x v="12"/>
    <x v="0"/>
    <x v="0"/>
    <x v="0"/>
  </r>
  <r>
    <x v="69"/>
    <x v="6"/>
    <x v="3290"/>
    <x v="80"/>
    <x v="2981"/>
    <x v="6"/>
    <x v="0"/>
    <x v="1705"/>
    <x v="899"/>
    <x v="2915"/>
    <x v="1267"/>
    <x v="274"/>
    <x v="0"/>
    <x v="12"/>
    <x v="48"/>
    <x v="0"/>
    <x v="0"/>
  </r>
  <r>
    <x v="40"/>
    <x v="2"/>
    <x v="3291"/>
    <x v="80"/>
    <x v="2982"/>
    <x v="6"/>
    <x v="0"/>
    <x v="1706"/>
    <x v="570"/>
    <x v="2619"/>
    <x v="798"/>
    <x v="222"/>
    <x v="0"/>
    <x v="12"/>
    <x v="49"/>
    <x v="0"/>
    <x v="0"/>
  </r>
  <r>
    <x v="40"/>
    <x v="2"/>
    <x v="3292"/>
    <x v="324"/>
    <x v="1670"/>
    <x v="111"/>
    <x v="48"/>
    <x v="0"/>
    <x v="570"/>
    <x v="1712"/>
    <x v="798"/>
    <x v="222"/>
    <x v="0"/>
    <x v="13"/>
    <x v="0"/>
    <x v="0"/>
    <x v="0"/>
  </r>
  <r>
    <x v="41"/>
    <x v="2"/>
    <x v="3293"/>
    <x v="80"/>
    <x v="2917"/>
    <x v="6"/>
    <x v="0"/>
    <x v="1707"/>
    <x v="570"/>
    <x v="2619"/>
    <x v="798"/>
    <x v="222"/>
    <x v="0"/>
    <x v="12"/>
    <x v="50"/>
    <x v="0"/>
    <x v="0"/>
  </r>
  <r>
    <x v="41"/>
    <x v="2"/>
    <x v="3294"/>
    <x v="80"/>
    <x v="2983"/>
    <x v="6"/>
    <x v="0"/>
    <x v="1708"/>
    <x v="570"/>
    <x v="2619"/>
    <x v="798"/>
    <x v="222"/>
    <x v="0"/>
    <x v="12"/>
    <x v="51"/>
    <x v="0"/>
    <x v="0"/>
  </r>
  <r>
    <x v="41"/>
    <x v="2"/>
    <x v="3295"/>
    <x v="80"/>
    <x v="323"/>
    <x v="6"/>
    <x v="0"/>
    <x v="144"/>
    <x v="570"/>
    <x v="2619"/>
    <x v="798"/>
    <x v="222"/>
    <x v="0"/>
    <x v="12"/>
    <x v="52"/>
    <x v="0"/>
    <x v="0"/>
  </r>
  <r>
    <x v="60"/>
    <x v="6"/>
    <x v="3296"/>
    <x v="80"/>
    <x v="2346"/>
    <x v="6"/>
    <x v="0"/>
    <x v="1397"/>
    <x v="570"/>
    <x v="2619"/>
    <x v="798"/>
    <x v="222"/>
    <x v="0"/>
    <x v="12"/>
    <x v="53"/>
    <x v="0"/>
    <x v="0"/>
  </r>
  <r>
    <x v="61"/>
    <x v="6"/>
    <x v="3297"/>
    <x v="80"/>
    <x v="2984"/>
    <x v="6"/>
    <x v="0"/>
    <x v="0"/>
    <x v="570"/>
    <x v="1712"/>
    <x v="798"/>
    <x v="222"/>
    <x v="0"/>
    <x v="12"/>
    <x v="0"/>
    <x v="0"/>
    <x v="0"/>
  </r>
  <r>
    <x v="22"/>
    <x v="0"/>
    <x v="3298"/>
    <x v="80"/>
    <x v="2985"/>
    <x v="638"/>
    <x v="0"/>
    <x v="0"/>
    <x v="763"/>
    <x v="2916"/>
    <x v="1085"/>
    <x v="230"/>
    <x v="0"/>
    <x v="12"/>
    <x v="0"/>
    <x v="0"/>
    <x v="0"/>
  </r>
  <r>
    <x v="120"/>
    <x v="2"/>
    <x v="3299"/>
    <x v="80"/>
    <x v="2986"/>
    <x v="6"/>
    <x v="0"/>
    <x v="1709"/>
    <x v="905"/>
    <x v="2917"/>
    <x v="1275"/>
    <x v="218"/>
    <x v="0"/>
    <x v="11"/>
    <x v="1"/>
    <x v="0"/>
    <x v="0"/>
  </r>
  <r>
    <x v="63"/>
    <x v="6"/>
    <x v="3300"/>
    <x v="80"/>
    <x v="2987"/>
    <x v="6"/>
    <x v="0"/>
    <x v="1710"/>
    <x v="570"/>
    <x v="2619"/>
    <x v="798"/>
    <x v="222"/>
    <x v="0"/>
    <x v="12"/>
    <x v="54"/>
    <x v="0"/>
    <x v="0"/>
  </r>
  <r>
    <x v="128"/>
    <x v="6"/>
    <x v="3301"/>
    <x v="80"/>
    <x v="2988"/>
    <x v="6"/>
    <x v="0"/>
    <x v="0"/>
    <x v="906"/>
    <x v="544"/>
    <x v="464"/>
    <x v="218"/>
    <x v="0"/>
    <x v="11"/>
    <x v="0"/>
    <x v="0"/>
    <x v="0"/>
  </r>
  <r>
    <x v="3"/>
    <x v="0"/>
    <x v="3302"/>
    <x v="80"/>
    <x v="2989"/>
    <x v="639"/>
    <x v="0"/>
    <x v="1711"/>
    <x v="883"/>
    <x v="2918"/>
    <x v="1246"/>
    <x v="302"/>
    <x v="0"/>
    <x v="12"/>
    <x v="1"/>
    <x v="0"/>
    <x v="0"/>
  </r>
  <r>
    <x v="164"/>
    <x v="15"/>
    <x v="3303"/>
    <x v="323"/>
    <x v="2990"/>
    <x v="640"/>
    <x v="428"/>
    <x v="0"/>
    <x v="574"/>
    <x v="2919"/>
    <x v="1276"/>
    <x v="303"/>
    <x v="0"/>
    <x v="1"/>
    <x v="0"/>
    <x v="0"/>
    <x v="0"/>
  </r>
  <r>
    <x v="164"/>
    <x v="15"/>
    <x v="3304"/>
    <x v="325"/>
    <x v="2991"/>
    <x v="420"/>
    <x v="233"/>
    <x v="0"/>
    <x v="574"/>
    <x v="2920"/>
    <x v="1277"/>
    <x v="304"/>
    <x v="0"/>
    <x v="1"/>
    <x v="0"/>
    <x v="0"/>
    <x v="0"/>
  </r>
  <r>
    <x v="83"/>
    <x v="2"/>
    <x v="3305"/>
    <x v="80"/>
    <x v="2992"/>
    <x v="6"/>
    <x v="0"/>
    <x v="1712"/>
    <x v="876"/>
    <x v="2921"/>
    <x v="1242"/>
    <x v="230"/>
    <x v="0"/>
    <x v="12"/>
    <x v="1"/>
    <x v="0"/>
    <x v="0"/>
  </r>
  <r>
    <x v="89"/>
    <x v="2"/>
    <x v="3306"/>
    <x v="80"/>
    <x v="2993"/>
    <x v="6"/>
    <x v="0"/>
    <x v="1713"/>
    <x v="570"/>
    <x v="2619"/>
    <x v="798"/>
    <x v="222"/>
    <x v="0"/>
    <x v="12"/>
    <x v="55"/>
    <x v="0"/>
    <x v="0"/>
  </r>
  <r>
    <x v="108"/>
    <x v="6"/>
    <x v="3307"/>
    <x v="80"/>
    <x v="2994"/>
    <x v="6"/>
    <x v="0"/>
    <x v="1714"/>
    <x v="830"/>
    <x v="2922"/>
    <x v="1174"/>
    <x v="285"/>
    <x v="0"/>
    <x v="12"/>
    <x v="0"/>
    <x v="0"/>
    <x v="0"/>
  </r>
  <r>
    <x v="164"/>
    <x v="15"/>
    <x v="3308"/>
    <x v="325"/>
    <x v="2995"/>
    <x v="491"/>
    <x v="307"/>
    <x v="0"/>
    <x v="574"/>
    <x v="2923"/>
    <x v="1278"/>
    <x v="304"/>
    <x v="0"/>
    <x v="1"/>
    <x v="0"/>
    <x v="0"/>
    <x v="0"/>
  </r>
  <r>
    <x v="122"/>
    <x v="6"/>
    <x v="3309"/>
    <x v="80"/>
    <x v="2996"/>
    <x v="6"/>
    <x v="0"/>
    <x v="1715"/>
    <x v="776"/>
    <x v="2924"/>
    <x v="1102"/>
    <x v="273"/>
    <x v="0"/>
    <x v="13"/>
    <x v="1"/>
    <x v="0"/>
    <x v="0"/>
  </r>
  <r>
    <x v="27"/>
    <x v="0"/>
    <x v="3310"/>
    <x v="302"/>
    <x v="2997"/>
    <x v="6"/>
    <x v="0"/>
    <x v="0"/>
    <x v="889"/>
    <x v="2925"/>
    <x v="1251"/>
    <x v="302"/>
    <x v="0"/>
    <x v="13"/>
    <x v="56"/>
    <x v="0"/>
    <x v="0"/>
  </r>
  <r>
    <x v="58"/>
    <x v="7"/>
    <x v="3311"/>
    <x v="302"/>
    <x v="2998"/>
    <x v="162"/>
    <x v="82"/>
    <x v="1716"/>
    <x v="864"/>
    <x v="2926"/>
    <x v="1224"/>
    <x v="111"/>
    <x v="0"/>
    <x v="11"/>
    <x v="1"/>
    <x v="0"/>
    <x v="0"/>
  </r>
  <r>
    <x v="70"/>
    <x v="6"/>
    <x v="3312"/>
    <x v="302"/>
    <x v="2999"/>
    <x v="6"/>
    <x v="0"/>
    <x v="1717"/>
    <x v="895"/>
    <x v="2927"/>
    <x v="1260"/>
    <x v="273"/>
    <x v="0"/>
    <x v="13"/>
    <x v="1"/>
    <x v="0"/>
    <x v="0"/>
  </r>
  <r>
    <x v="127"/>
    <x v="6"/>
    <x v="3313"/>
    <x v="302"/>
    <x v="3000"/>
    <x v="6"/>
    <x v="0"/>
    <x v="0"/>
    <x v="891"/>
    <x v="2928"/>
    <x v="1254"/>
    <x v="273"/>
    <x v="0"/>
    <x v="11"/>
    <x v="0"/>
    <x v="0"/>
    <x v="0"/>
  </r>
  <r>
    <x v="124"/>
    <x v="6"/>
    <x v="3314"/>
    <x v="302"/>
    <x v="3001"/>
    <x v="6"/>
    <x v="0"/>
    <x v="0"/>
    <x v="907"/>
    <x v="2929"/>
    <x v="1279"/>
    <x v="218"/>
    <x v="0"/>
    <x v="11"/>
    <x v="0"/>
    <x v="0"/>
    <x v="0"/>
  </r>
  <r>
    <x v="125"/>
    <x v="7"/>
    <x v="3315"/>
    <x v="302"/>
    <x v="3002"/>
    <x v="6"/>
    <x v="0"/>
    <x v="1718"/>
    <x v="901"/>
    <x v="2930"/>
    <x v="1270"/>
    <x v="282"/>
    <x v="0"/>
    <x v="13"/>
    <x v="0"/>
    <x v="0"/>
    <x v="0"/>
  </r>
  <r>
    <x v="69"/>
    <x v="6"/>
    <x v="3316"/>
    <x v="222"/>
    <x v="3003"/>
    <x v="6"/>
    <x v="0"/>
    <x v="1719"/>
    <x v="899"/>
    <x v="2931"/>
    <x v="1267"/>
    <x v="274"/>
    <x v="0"/>
    <x v="13"/>
    <x v="57"/>
    <x v="0"/>
    <x v="0"/>
  </r>
  <r>
    <x v="69"/>
    <x v="6"/>
    <x v="3317"/>
    <x v="222"/>
    <x v="3004"/>
    <x v="6"/>
    <x v="0"/>
    <x v="1720"/>
    <x v="899"/>
    <x v="2932"/>
    <x v="1267"/>
    <x v="274"/>
    <x v="0"/>
    <x v="13"/>
    <x v="58"/>
    <x v="0"/>
    <x v="0"/>
  </r>
  <r>
    <x v="69"/>
    <x v="6"/>
    <x v="3318"/>
    <x v="222"/>
    <x v="2950"/>
    <x v="6"/>
    <x v="0"/>
    <x v="1721"/>
    <x v="899"/>
    <x v="2888"/>
    <x v="1267"/>
    <x v="274"/>
    <x v="0"/>
    <x v="13"/>
    <x v="59"/>
    <x v="0"/>
    <x v="0"/>
  </r>
  <r>
    <x v="164"/>
    <x v="15"/>
    <x v="3319"/>
    <x v="326"/>
    <x v="3005"/>
    <x v="6"/>
    <x v="0"/>
    <x v="1722"/>
    <x v="574"/>
    <x v="2933"/>
    <x v="1280"/>
    <x v="305"/>
    <x v="0"/>
    <x v="1"/>
    <x v="0"/>
    <x v="0"/>
    <x v="0"/>
  </r>
  <r>
    <x v="164"/>
    <x v="15"/>
    <x v="3320"/>
    <x v="326"/>
    <x v="3006"/>
    <x v="426"/>
    <x v="238"/>
    <x v="1723"/>
    <x v="574"/>
    <x v="2934"/>
    <x v="1281"/>
    <x v="305"/>
    <x v="0"/>
    <x v="1"/>
    <x v="0"/>
    <x v="0"/>
    <x v="0"/>
  </r>
  <r>
    <x v="164"/>
    <x v="15"/>
    <x v="3321"/>
    <x v="327"/>
    <x v="3007"/>
    <x v="592"/>
    <x v="407"/>
    <x v="0"/>
    <x v="570"/>
    <x v="1712"/>
    <x v="798"/>
    <x v="222"/>
    <x v="0"/>
    <x v="1"/>
    <x v="0"/>
    <x v="0"/>
    <x v="0"/>
  </r>
  <r>
    <x v="88"/>
    <x v="0"/>
    <x v="3322"/>
    <x v="328"/>
    <x v="3008"/>
    <x v="641"/>
    <x v="0"/>
    <x v="0"/>
    <x v="570"/>
    <x v="1712"/>
    <x v="798"/>
    <x v="222"/>
    <x v="0"/>
    <x v="13"/>
    <x v="0"/>
    <x v="0"/>
    <x v="1"/>
  </r>
  <r>
    <x v="88"/>
    <x v="0"/>
    <x v="3323"/>
    <x v="328"/>
    <x v="3009"/>
    <x v="642"/>
    <x v="0"/>
    <x v="0"/>
    <x v="570"/>
    <x v="1712"/>
    <x v="798"/>
    <x v="222"/>
    <x v="0"/>
    <x v="13"/>
    <x v="0"/>
    <x v="0"/>
    <x v="1"/>
  </r>
  <r>
    <x v="39"/>
    <x v="0"/>
    <x v="3324"/>
    <x v="328"/>
    <x v="3010"/>
    <x v="6"/>
    <x v="0"/>
    <x v="1724"/>
    <x v="570"/>
    <x v="1712"/>
    <x v="798"/>
    <x v="222"/>
    <x v="0"/>
    <x v="13"/>
    <x v="60"/>
    <x v="0"/>
    <x v="0"/>
  </r>
  <r>
    <x v="69"/>
    <x v="6"/>
    <x v="3325"/>
    <x v="329"/>
    <x v="3011"/>
    <x v="6"/>
    <x v="0"/>
    <x v="1725"/>
    <x v="899"/>
    <x v="2935"/>
    <x v="1267"/>
    <x v="274"/>
    <x v="0"/>
    <x v="13"/>
    <x v="61"/>
    <x v="0"/>
    <x v="0"/>
  </r>
  <r>
    <x v="26"/>
    <x v="0"/>
    <x v="3326"/>
    <x v="329"/>
    <x v="3012"/>
    <x v="6"/>
    <x v="429"/>
    <x v="1726"/>
    <x v="570"/>
    <x v="1712"/>
    <x v="798"/>
    <x v="222"/>
    <x v="0"/>
    <x v="13"/>
    <x v="62"/>
    <x v="0"/>
    <x v="0"/>
  </r>
  <r>
    <x v="195"/>
    <x v="1"/>
    <x v="3327"/>
    <x v="329"/>
    <x v="3013"/>
    <x v="209"/>
    <x v="430"/>
    <x v="1727"/>
    <x v="570"/>
    <x v="1712"/>
    <x v="798"/>
    <x v="222"/>
    <x v="0"/>
    <x v="13"/>
    <x v="63"/>
    <x v="0"/>
    <x v="0"/>
  </r>
  <r>
    <x v="127"/>
    <x v="6"/>
    <x v="3328"/>
    <x v="329"/>
    <x v="662"/>
    <x v="6"/>
    <x v="0"/>
    <x v="0"/>
    <x v="891"/>
    <x v="662"/>
    <x v="1254"/>
    <x v="273"/>
    <x v="0"/>
    <x v="11"/>
    <x v="0"/>
    <x v="0"/>
    <x v="0"/>
  </r>
  <r>
    <x v="127"/>
    <x v="6"/>
    <x v="3329"/>
    <x v="329"/>
    <x v="3014"/>
    <x v="6"/>
    <x v="0"/>
    <x v="0"/>
    <x v="891"/>
    <x v="2936"/>
    <x v="1254"/>
    <x v="273"/>
    <x v="0"/>
    <x v="11"/>
    <x v="0"/>
    <x v="0"/>
    <x v="0"/>
  </r>
  <r>
    <x v="34"/>
    <x v="0"/>
    <x v="3330"/>
    <x v="329"/>
    <x v="3015"/>
    <x v="6"/>
    <x v="0"/>
    <x v="0"/>
    <x v="643"/>
    <x v="2937"/>
    <x v="910"/>
    <x v="211"/>
    <x v="0"/>
    <x v="11"/>
    <x v="0"/>
    <x v="0"/>
    <x v="0"/>
  </r>
  <r>
    <x v="7"/>
    <x v="0"/>
    <x v="3331"/>
    <x v="329"/>
    <x v="3016"/>
    <x v="643"/>
    <x v="431"/>
    <x v="0"/>
    <x v="866"/>
    <x v="2938"/>
    <x v="1227"/>
    <x v="274"/>
    <x v="0"/>
    <x v="13"/>
    <x v="0"/>
    <x v="0"/>
    <x v="0"/>
  </r>
  <r>
    <x v="7"/>
    <x v="0"/>
    <x v="3332"/>
    <x v="329"/>
    <x v="3017"/>
    <x v="6"/>
    <x v="0"/>
    <x v="0"/>
    <x v="866"/>
    <x v="2939"/>
    <x v="1227"/>
    <x v="274"/>
    <x v="0"/>
    <x v="13"/>
    <x v="0"/>
    <x v="0"/>
    <x v="0"/>
  </r>
  <r>
    <x v="7"/>
    <x v="0"/>
    <x v="3333"/>
    <x v="329"/>
    <x v="3018"/>
    <x v="6"/>
    <x v="0"/>
    <x v="0"/>
    <x v="866"/>
    <x v="2940"/>
    <x v="1227"/>
    <x v="274"/>
    <x v="0"/>
    <x v="13"/>
    <x v="0"/>
    <x v="0"/>
    <x v="0"/>
  </r>
  <r>
    <x v="7"/>
    <x v="0"/>
    <x v="3334"/>
    <x v="329"/>
    <x v="3019"/>
    <x v="644"/>
    <x v="432"/>
    <x v="0"/>
    <x v="866"/>
    <x v="2941"/>
    <x v="1227"/>
    <x v="274"/>
    <x v="0"/>
    <x v="13"/>
    <x v="0"/>
    <x v="0"/>
    <x v="0"/>
  </r>
  <r>
    <x v="9"/>
    <x v="0"/>
    <x v="3335"/>
    <x v="329"/>
    <x v="3020"/>
    <x v="645"/>
    <x v="0"/>
    <x v="1728"/>
    <x v="570"/>
    <x v="1712"/>
    <x v="798"/>
    <x v="222"/>
    <x v="0"/>
    <x v="13"/>
    <x v="64"/>
    <x v="0"/>
    <x v="0"/>
  </r>
  <r>
    <x v="80"/>
    <x v="0"/>
    <x v="3336"/>
    <x v="329"/>
    <x v="3021"/>
    <x v="6"/>
    <x v="0"/>
    <x v="1729"/>
    <x v="867"/>
    <x v="2942"/>
    <x v="1228"/>
    <x v="250"/>
    <x v="0"/>
    <x v="11"/>
    <x v="0"/>
    <x v="0"/>
    <x v="0"/>
  </r>
  <r>
    <x v="0"/>
    <x v="0"/>
    <x v="3337"/>
    <x v="329"/>
    <x v="3022"/>
    <x v="6"/>
    <x v="0"/>
    <x v="1730"/>
    <x v="570"/>
    <x v="1712"/>
    <x v="798"/>
    <x v="222"/>
    <x v="0"/>
    <x v="13"/>
    <x v="0"/>
    <x v="0"/>
    <x v="9"/>
  </r>
  <r>
    <x v="24"/>
    <x v="0"/>
    <x v="3338"/>
    <x v="329"/>
    <x v="3023"/>
    <x v="646"/>
    <x v="0"/>
    <x v="0"/>
    <x v="774"/>
    <x v="2943"/>
    <x v="1100"/>
    <x v="271"/>
    <x v="0"/>
    <x v="13"/>
    <x v="0"/>
    <x v="0"/>
    <x v="0"/>
  </r>
  <r>
    <x v="125"/>
    <x v="7"/>
    <x v="3339"/>
    <x v="329"/>
    <x v="3024"/>
    <x v="6"/>
    <x v="0"/>
    <x v="1731"/>
    <x v="901"/>
    <x v="2944"/>
    <x v="1270"/>
    <x v="282"/>
    <x v="0"/>
    <x v="13"/>
    <x v="1"/>
    <x v="0"/>
    <x v="11"/>
  </r>
  <r>
    <x v="122"/>
    <x v="6"/>
    <x v="3340"/>
    <x v="329"/>
    <x v="2970"/>
    <x v="6"/>
    <x v="0"/>
    <x v="1700"/>
    <x v="776"/>
    <x v="2906"/>
    <x v="1102"/>
    <x v="273"/>
    <x v="0"/>
    <x v="13"/>
    <x v="0"/>
    <x v="21"/>
    <x v="4"/>
  </r>
  <r>
    <x v="69"/>
    <x v="6"/>
    <x v="3341"/>
    <x v="301"/>
    <x v="3025"/>
    <x v="6"/>
    <x v="0"/>
    <x v="1732"/>
    <x v="899"/>
    <x v="2945"/>
    <x v="1267"/>
    <x v="274"/>
    <x v="0"/>
    <x v="13"/>
    <x v="65"/>
    <x v="0"/>
    <x v="0"/>
  </r>
  <r>
    <x v="100"/>
    <x v="6"/>
    <x v="3342"/>
    <x v="301"/>
    <x v="3026"/>
    <x v="6"/>
    <x v="0"/>
    <x v="0"/>
    <x v="779"/>
    <x v="2946"/>
    <x v="1105"/>
    <x v="274"/>
    <x v="0"/>
    <x v="13"/>
    <x v="0"/>
    <x v="0"/>
    <x v="0"/>
  </r>
  <r>
    <x v="100"/>
    <x v="6"/>
    <x v="3343"/>
    <x v="301"/>
    <x v="3027"/>
    <x v="6"/>
    <x v="0"/>
    <x v="1733"/>
    <x v="779"/>
    <x v="2947"/>
    <x v="1105"/>
    <x v="274"/>
    <x v="0"/>
    <x v="13"/>
    <x v="0"/>
    <x v="0"/>
    <x v="0"/>
  </r>
  <r>
    <x v="70"/>
    <x v="6"/>
    <x v="3344"/>
    <x v="301"/>
    <x v="3028"/>
    <x v="6"/>
    <x v="0"/>
    <x v="1734"/>
    <x v="895"/>
    <x v="2948"/>
    <x v="1260"/>
    <x v="273"/>
    <x v="0"/>
    <x v="13"/>
    <x v="1"/>
    <x v="0"/>
    <x v="0"/>
  </r>
  <r>
    <x v="70"/>
    <x v="6"/>
    <x v="3345"/>
    <x v="301"/>
    <x v="2483"/>
    <x v="6"/>
    <x v="0"/>
    <x v="1473"/>
    <x v="895"/>
    <x v="2466"/>
    <x v="1260"/>
    <x v="273"/>
    <x v="0"/>
    <x v="13"/>
    <x v="1"/>
    <x v="0"/>
    <x v="11"/>
  </r>
  <r>
    <x v="34"/>
    <x v="0"/>
    <x v="3346"/>
    <x v="301"/>
    <x v="3029"/>
    <x v="6"/>
    <x v="0"/>
    <x v="1735"/>
    <x v="570"/>
    <x v="1712"/>
    <x v="798"/>
    <x v="222"/>
    <x v="0"/>
    <x v="13"/>
    <x v="0"/>
    <x v="0"/>
    <x v="0"/>
  </r>
  <r>
    <x v="34"/>
    <x v="0"/>
    <x v="3347"/>
    <x v="301"/>
    <x v="3030"/>
    <x v="647"/>
    <x v="0"/>
    <x v="1736"/>
    <x v="570"/>
    <x v="1712"/>
    <x v="798"/>
    <x v="222"/>
    <x v="0"/>
    <x v="13"/>
    <x v="0"/>
    <x v="0"/>
    <x v="0"/>
  </r>
  <r>
    <x v="88"/>
    <x v="0"/>
    <x v="3348"/>
    <x v="301"/>
    <x v="3031"/>
    <x v="648"/>
    <x v="0"/>
    <x v="0"/>
    <x v="570"/>
    <x v="1712"/>
    <x v="798"/>
    <x v="222"/>
    <x v="0"/>
    <x v="13"/>
    <x v="0"/>
    <x v="0"/>
    <x v="0"/>
  </r>
  <r>
    <x v="31"/>
    <x v="0"/>
    <x v="3349"/>
    <x v="301"/>
    <x v="3032"/>
    <x v="111"/>
    <x v="48"/>
    <x v="0"/>
    <x v="908"/>
    <x v="2949"/>
    <x v="1282"/>
    <x v="298"/>
    <x v="0"/>
    <x v="13"/>
    <x v="0"/>
    <x v="0"/>
    <x v="0"/>
  </r>
  <r>
    <x v="31"/>
    <x v="0"/>
    <x v="3350"/>
    <x v="301"/>
    <x v="3033"/>
    <x v="111"/>
    <x v="48"/>
    <x v="0"/>
    <x v="908"/>
    <x v="2950"/>
    <x v="1282"/>
    <x v="298"/>
    <x v="0"/>
    <x v="13"/>
    <x v="0"/>
    <x v="0"/>
    <x v="0"/>
  </r>
  <r>
    <x v="63"/>
    <x v="6"/>
    <x v="3351"/>
    <x v="301"/>
    <x v="3034"/>
    <x v="6"/>
    <x v="0"/>
    <x v="1737"/>
    <x v="570"/>
    <x v="1712"/>
    <x v="798"/>
    <x v="222"/>
    <x v="0"/>
    <x v="13"/>
    <x v="66"/>
    <x v="0"/>
    <x v="0"/>
  </r>
  <r>
    <x v="63"/>
    <x v="6"/>
    <x v="3352"/>
    <x v="301"/>
    <x v="3035"/>
    <x v="6"/>
    <x v="0"/>
    <x v="1738"/>
    <x v="570"/>
    <x v="1712"/>
    <x v="798"/>
    <x v="222"/>
    <x v="0"/>
    <x v="13"/>
    <x v="67"/>
    <x v="0"/>
    <x v="0"/>
  </r>
  <r>
    <x v="154"/>
    <x v="2"/>
    <x v="3353"/>
    <x v="301"/>
    <x v="3036"/>
    <x v="362"/>
    <x v="0"/>
    <x v="1739"/>
    <x v="909"/>
    <x v="2951"/>
    <x v="1283"/>
    <x v="105"/>
    <x v="0"/>
    <x v="11"/>
    <x v="1"/>
    <x v="0"/>
    <x v="0"/>
  </r>
  <r>
    <x v="164"/>
    <x v="15"/>
    <x v="3354"/>
    <x v="327"/>
    <x v="3037"/>
    <x v="6"/>
    <x v="0"/>
    <x v="0"/>
    <x v="570"/>
    <x v="1712"/>
    <x v="798"/>
    <x v="222"/>
    <x v="0"/>
    <x v="1"/>
    <x v="0"/>
    <x v="0"/>
    <x v="0"/>
  </r>
  <r>
    <x v="164"/>
    <x v="15"/>
    <x v="3355"/>
    <x v="44"/>
    <x v="3038"/>
    <x v="407"/>
    <x v="433"/>
    <x v="0"/>
    <x v="570"/>
    <x v="1712"/>
    <x v="798"/>
    <x v="222"/>
    <x v="0"/>
    <x v="1"/>
    <x v="0"/>
    <x v="0"/>
    <x v="0"/>
  </r>
  <r>
    <x v="85"/>
    <x v="4"/>
    <x v="3356"/>
    <x v="301"/>
    <x v="3039"/>
    <x v="6"/>
    <x v="0"/>
    <x v="1740"/>
    <x v="854"/>
    <x v="2952"/>
    <x v="1210"/>
    <x v="250"/>
    <x v="0"/>
    <x v="11"/>
    <x v="0"/>
    <x v="0"/>
    <x v="0"/>
  </r>
  <r>
    <x v="91"/>
    <x v="0"/>
    <x v="3357"/>
    <x v="301"/>
    <x v="3040"/>
    <x v="6"/>
    <x v="0"/>
    <x v="1741"/>
    <x v="570"/>
    <x v="1712"/>
    <x v="798"/>
    <x v="222"/>
    <x v="0"/>
    <x v="13"/>
    <x v="68"/>
    <x v="0"/>
    <x v="0"/>
  </r>
  <r>
    <x v="144"/>
    <x v="0"/>
    <x v="3358"/>
    <x v="301"/>
    <x v="3041"/>
    <x v="649"/>
    <x v="434"/>
    <x v="1742"/>
    <x v="570"/>
    <x v="1712"/>
    <x v="798"/>
    <x v="222"/>
    <x v="0"/>
    <x v="13"/>
    <x v="69"/>
    <x v="0"/>
    <x v="0"/>
  </r>
  <r>
    <x v="25"/>
    <x v="0"/>
    <x v="3359"/>
    <x v="84"/>
    <x v="3042"/>
    <x v="650"/>
    <x v="0"/>
    <x v="0"/>
    <x v="890"/>
    <x v="2953"/>
    <x v="1252"/>
    <x v="46"/>
    <x v="0"/>
    <x v="13"/>
    <x v="0"/>
    <x v="0"/>
    <x v="9"/>
  </r>
  <r>
    <x v="164"/>
    <x v="15"/>
    <x v="3360"/>
    <x v="44"/>
    <x v="3043"/>
    <x v="538"/>
    <x v="347"/>
    <x v="0"/>
    <x v="570"/>
    <x v="1712"/>
    <x v="798"/>
    <x v="222"/>
    <x v="0"/>
    <x v="1"/>
    <x v="0"/>
    <x v="0"/>
    <x v="0"/>
  </r>
  <r>
    <x v="10"/>
    <x v="0"/>
    <x v="3361"/>
    <x v="84"/>
    <x v="3044"/>
    <x v="6"/>
    <x v="0"/>
    <x v="1743"/>
    <x v="869"/>
    <x v="2954"/>
    <x v="1233"/>
    <x v="298"/>
    <x v="0"/>
    <x v="13"/>
    <x v="0"/>
    <x v="0"/>
    <x v="0"/>
  </r>
  <r>
    <x v="98"/>
    <x v="7"/>
    <x v="3362"/>
    <x v="84"/>
    <x v="3045"/>
    <x v="6"/>
    <x v="0"/>
    <x v="1744"/>
    <x v="910"/>
    <x v="2955"/>
    <x v="1284"/>
    <x v="111"/>
    <x v="0"/>
    <x v="11"/>
    <x v="1"/>
    <x v="0"/>
    <x v="0"/>
  </r>
  <r>
    <x v="123"/>
    <x v="2"/>
    <x v="3363"/>
    <x v="84"/>
    <x v="3046"/>
    <x v="6"/>
    <x v="0"/>
    <x v="1745"/>
    <x v="870"/>
    <x v="2956"/>
    <x v="1234"/>
    <x v="298"/>
    <x v="0"/>
    <x v="13"/>
    <x v="1"/>
    <x v="0"/>
    <x v="0"/>
  </r>
  <r>
    <x v="123"/>
    <x v="2"/>
    <x v="3364"/>
    <x v="84"/>
    <x v="3047"/>
    <x v="6"/>
    <x v="0"/>
    <x v="1746"/>
    <x v="870"/>
    <x v="2957"/>
    <x v="1234"/>
    <x v="298"/>
    <x v="0"/>
    <x v="13"/>
    <x v="1"/>
    <x v="0"/>
    <x v="0"/>
  </r>
  <r>
    <x v="135"/>
    <x v="2"/>
    <x v="3365"/>
    <x v="84"/>
    <x v="1403"/>
    <x v="6"/>
    <x v="0"/>
    <x v="833"/>
    <x v="911"/>
    <x v="1400"/>
    <x v="679"/>
    <x v="299"/>
    <x v="0"/>
    <x v="13"/>
    <x v="0"/>
    <x v="0"/>
    <x v="0"/>
  </r>
  <r>
    <x v="74"/>
    <x v="9"/>
    <x v="3366"/>
    <x v="84"/>
    <x v="3048"/>
    <x v="6"/>
    <x v="0"/>
    <x v="1747"/>
    <x v="858"/>
    <x v="2958"/>
    <x v="1214"/>
    <x v="294"/>
    <x v="0"/>
    <x v="13"/>
    <x v="70"/>
    <x v="0"/>
    <x v="3"/>
  </r>
  <r>
    <x v="74"/>
    <x v="21"/>
    <x v="3367"/>
    <x v="84"/>
    <x v="2542"/>
    <x v="573"/>
    <x v="374"/>
    <x v="1506"/>
    <x v="858"/>
    <x v="2522"/>
    <x v="1214"/>
    <x v="294"/>
    <x v="0"/>
    <x v="13"/>
    <x v="33"/>
    <x v="0"/>
    <x v="3"/>
  </r>
  <r>
    <x v="44"/>
    <x v="2"/>
    <x v="3368"/>
    <x v="84"/>
    <x v="3049"/>
    <x v="6"/>
    <x v="0"/>
    <x v="0"/>
    <x v="815"/>
    <x v="2959"/>
    <x v="1153"/>
    <x v="282"/>
    <x v="0"/>
    <x v="13"/>
    <x v="0"/>
    <x v="0"/>
    <x v="0"/>
  </r>
  <r>
    <x v="107"/>
    <x v="2"/>
    <x v="3369"/>
    <x v="84"/>
    <x v="3050"/>
    <x v="651"/>
    <x v="435"/>
    <x v="1748"/>
    <x v="570"/>
    <x v="1712"/>
    <x v="798"/>
    <x v="222"/>
    <x v="0"/>
    <x v="13"/>
    <x v="71"/>
    <x v="0"/>
    <x v="0"/>
  </r>
  <r>
    <x v="11"/>
    <x v="0"/>
    <x v="3370"/>
    <x v="85"/>
    <x v="3051"/>
    <x v="6"/>
    <x v="0"/>
    <x v="1749"/>
    <x v="904"/>
    <x v="2960"/>
    <x v="1273"/>
    <x v="293"/>
    <x v="0"/>
    <x v="13"/>
    <x v="72"/>
    <x v="0"/>
    <x v="11"/>
  </r>
  <r>
    <x v="196"/>
    <x v="20"/>
    <x v="3371"/>
    <x v="85"/>
    <x v="3052"/>
    <x v="652"/>
    <x v="436"/>
    <x v="0"/>
    <x v="912"/>
    <x v="2961"/>
    <x v="1285"/>
    <x v="222"/>
    <x v="0"/>
    <x v="11"/>
    <x v="0"/>
    <x v="0"/>
    <x v="0"/>
  </r>
  <r>
    <x v="106"/>
    <x v="7"/>
    <x v="3372"/>
    <x v="85"/>
    <x v="3053"/>
    <x v="6"/>
    <x v="0"/>
    <x v="0"/>
    <x v="913"/>
    <x v="2962"/>
    <x v="1286"/>
    <x v="111"/>
    <x v="0"/>
    <x v="13"/>
    <x v="0"/>
    <x v="0"/>
    <x v="0"/>
  </r>
  <r>
    <x v="25"/>
    <x v="0"/>
    <x v="3373"/>
    <x v="85"/>
    <x v="3054"/>
    <x v="653"/>
    <x v="0"/>
    <x v="0"/>
    <x v="570"/>
    <x v="1712"/>
    <x v="798"/>
    <x v="222"/>
    <x v="0"/>
    <x v="13"/>
    <x v="73"/>
    <x v="0"/>
    <x v="11"/>
  </r>
  <r>
    <x v="25"/>
    <x v="0"/>
    <x v="3374"/>
    <x v="85"/>
    <x v="3055"/>
    <x v="6"/>
    <x v="0"/>
    <x v="0"/>
    <x v="570"/>
    <x v="1712"/>
    <x v="798"/>
    <x v="222"/>
    <x v="0"/>
    <x v="13"/>
    <x v="74"/>
    <x v="0"/>
    <x v="11"/>
  </r>
  <r>
    <x v="57"/>
    <x v="6"/>
    <x v="3375"/>
    <x v="85"/>
    <x v="3056"/>
    <x v="6"/>
    <x v="0"/>
    <x v="0"/>
    <x v="570"/>
    <x v="1712"/>
    <x v="798"/>
    <x v="222"/>
    <x v="0"/>
    <x v="13"/>
    <x v="0"/>
    <x v="0"/>
    <x v="0"/>
  </r>
  <r>
    <x v="197"/>
    <x v="4"/>
    <x v="3376"/>
    <x v="18"/>
    <x v="3057"/>
    <x v="654"/>
    <x v="437"/>
    <x v="0"/>
    <x v="914"/>
    <x v="2963"/>
    <x v="1287"/>
    <x v="306"/>
    <x v="0"/>
    <x v="1"/>
    <x v="0"/>
    <x v="0"/>
    <x v="0"/>
  </r>
  <r>
    <x v="197"/>
    <x v="4"/>
    <x v="3377"/>
    <x v="31"/>
    <x v="3058"/>
    <x v="655"/>
    <x v="438"/>
    <x v="0"/>
    <x v="914"/>
    <x v="2964"/>
    <x v="1288"/>
    <x v="95"/>
    <x v="0"/>
    <x v="1"/>
    <x v="0"/>
    <x v="0"/>
    <x v="0"/>
  </r>
  <r>
    <x v="69"/>
    <x v="6"/>
    <x v="3378"/>
    <x v="85"/>
    <x v="2483"/>
    <x v="6"/>
    <x v="0"/>
    <x v="1473"/>
    <x v="899"/>
    <x v="2466"/>
    <x v="1267"/>
    <x v="274"/>
    <x v="0"/>
    <x v="12"/>
    <x v="75"/>
    <x v="0"/>
    <x v="11"/>
  </r>
  <r>
    <x v="69"/>
    <x v="6"/>
    <x v="3379"/>
    <x v="85"/>
    <x v="1495"/>
    <x v="6"/>
    <x v="0"/>
    <x v="887"/>
    <x v="899"/>
    <x v="1493"/>
    <x v="1267"/>
    <x v="274"/>
    <x v="0"/>
    <x v="12"/>
    <x v="76"/>
    <x v="0"/>
    <x v="11"/>
  </r>
  <r>
    <x v="69"/>
    <x v="6"/>
    <x v="3380"/>
    <x v="85"/>
    <x v="3059"/>
    <x v="6"/>
    <x v="0"/>
    <x v="1750"/>
    <x v="899"/>
    <x v="2965"/>
    <x v="1267"/>
    <x v="274"/>
    <x v="0"/>
    <x v="12"/>
    <x v="77"/>
    <x v="0"/>
    <x v="11"/>
  </r>
  <r>
    <x v="69"/>
    <x v="6"/>
    <x v="3381"/>
    <x v="85"/>
    <x v="1401"/>
    <x v="6"/>
    <x v="0"/>
    <x v="831"/>
    <x v="915"/>
    <x v="1398"/>
    <x v="1289"/>
    <x v="298"/>
    <x v="0"/>
    <x v="12"/>
    <x v="0"/>
    <x v="0"/>
    <x v="0"/>
  </r>
  <r>
    <x v="183"/>
    <x v="20"/>
    <x v="3382"/>
    <x v="85"/>
    <x v="2452"/>
    <x v="656"/>
    <x v="439"/>
    <x v="0"/>
    <x v="916"/>
    <x v="2436"/>
    <x v="1093"/>
    <x v="106"/>
    <x v="0"/>
    <x v="11"/>
    <x v="0"/>
    <x v="0"/>
    <x v="0"/>
  </r>
  <r>
    <x v="197"/>
    <x v="4"/>
    <x v="3383"/>
    <x v="36"/>
    <x v="3060"/>
    <x v="657"/>
    <x v="440"/>
    <x v="0"/>
    <x v="914"/>
    <x v="2966"/>
    <x v="1290"/>
    <x v="22"/>
    <x v="0"/>
    <x v="1"/>
    <x v="0"/>
    <x v="0"/>
    <x v="0"/>
  </r>
  <r>
    <x v="197"/>
    <x v="4"/>
    <x v="3384"/>
    <x v="40"/>
    <x v="3061"/>
    <x v="658"/>
    <x v="441"/>
    <x v="0"/>
    <x v="914"/>
    <x v="2967"/>
    <x v="1291"/>
    <x v="85"/>
    <x v="0"/>
    <x v="1"/>
    <x v="0"/>
    <x v="0"/>
    <x v="0"/>
  </r>
  <r>
    <x v="197"/>
    <x v="4"/>
    <x v="3385"/>
    <x v="43"/>
    <x v="3062"/>
    <x v="659"/>
    <x v="442"/>
    <x v="0"/>
    <x v="914"/>
    <x v="2968"/>
    <x v="1292"/>
    <x v="307"/>
    <x v="0"/>
    <x v="1"/>
    <x v="0"/>
    <x v="0"/>
    <x v="0"/>
  </r>
  <r>
    <x v="55"/>
    <x v="0"/>
    <x v="3386"/>
    <x v="85"/>
    <x v="3063"/>
    <x v="6"/>
    <x v="0"/>
    <x v="1751"/>
    <x v="570"/>
    <x v="1712"/>
    <x v="798"/>
    <x v="222"/>
    <x v="0"/>
    <x v="12"/>
    <x v="0"/>
    <x v="0"/>
    <x v="17"/>
  </r>
  <r>
    <x v="166"/>
    <x v="2"/>
    <x v="3387"/>
    <x v="85"/>
    <x v="3064"/>
    <x v="6"/>
    <x v="0"/>
    <x v="1752"/>
    <x v="570"/>
    <x v="1712"/>
    <x v="798"/>
    <x v="222"/>
    <x v="0"/>
    <x v="12"/>
    <x v="78"/>
    <x v="0"/>
    <x v="0"/>
  </r>
  <r>
    <x v="41"/>
    <x v="2"/>
    <x v="3388"/>
    <x v="85"/>
    <x v="3065"/>
    <x v="6"/>
    <x v="0"/>
    <x v="1753"/>
    <x v="570"/>
    <x v="2619"/>
    <x v="798"/>
    <x v="222"/>
    <x v="0"/>
    <x v="12"/>
    <x v="0"/>
    <x v="30"/>
    <x v="0"/>
  </r>
  <r>
    <x v="41"/>
    <x v="2"/>
    <x v="3389"/>
    <x v="85"/>
    <x v="3066"/>
    <x v="6"/>
    <x v="0"/>
    <x v="1754"/>
    <x v="570"/>
    <x v="2619"/>
    <x v="798"/>
    <x v="222"/>
    <x v="0"/>
    <x v="12"/>
    <x v="0"/>
    <x v="30"/>
    <x v="0"/>
  </r>
  <r>
    <x v="61"/>
    <x v="6"/>
    <x v="3390"/>
    <x v="85"/>
    <x v="3067"/>
    <x v="6"/>
    <x v="0"/>
    <x v="1755"/>
    <x v="570"/>
    <x v="1712"/>
    <x v="798"/>
    <x v="222"/>
    <x v="0"/>
    <x v="12"/>
    <x v="79"/>
    <x v="0"/>
    <x v="11"/>
  </r>
  <r>
    <x v="60"/>
    <x v="6"/>
    <x v="3391"/>
    <x v="85"/>
    <x v="3068"/>
    <x v="6"/>
    <x v="0"/>
    <x v="1756"/>
    <x v="570"/>
    <x v="1712"/>
    <x v="798"/>
    <x v="222"/>
    <x v="0"/>
    <x v="12"/>
    <x v="80"/>
    <x v="0"/>
    <x v="0"/>
  </r>
  <r>
    <x v="61"/>
    <x v="6"/>
    <x v="3392"/>
    <x v="85"/>
    <x v="3067"/>
    <x v="6"/>
    <x v="0"/>
    <x v="0"/>
    <x v="570"/>
    <x v="1712"/>
    <x v="798"/>
    <x v="222"/>
    <x v="0"/>
    <x v="12"/>
    <x v="0"/>
    <x v="0"/>
    <x v="0"/>
  </r>
  <r>
    <x v="63"/>
    <x v="6"/>
    <x v="3393"/>
    <x v="85"/>
    <x v="3069"/>
    <x v="6"/>
    <x v="0"/>
    <x v="1757"/>
    <x v="570"/>
    <x v="1712"/>
    <x v="798"/>
    <x v="222"/>
    <x v="0"/>
    <x v="12"/>
    <x v="81"/>
    <x v="0"/>
    <x v="0"/>
  </r>
  <r>
    <x v="99"/>
    <x v="5"/>
    <x v="3394"/>
    <x v="85"/>
    <x v="3070"/>
    <x v="6"/>
    <x v="0"/>
    <x v="0"/>
    <x v="917"/>
    <x v="2010"/>
    <x v="1293"/>
    <x v="106"/>
    <x v="0"/>
    <x v="11"/>
    <x v="0"/>
    <x v="0"/>
    <x v="0"/>
  </r>
  <r>
    <x v="44"/>
    <x v="2"/>
    <x v="3395"/>
    <x v="85"/>
    <x v="3071"/>
    <x v="6"/>
    <x v="0"/>
    <x v="0"/>
    <x v="570"/>
    <x v="1712"/>
    <x v="798"/>
    <x v="222"/>
    <x v="0"/>
    <x v="12"/>
    <x v="0"/>
    <x v="0"/>
    <x v="0"/>
  </r>
  <r>
    <x v="197"/>
    <x v="4"/>
    <x v="3396"/>
    <x v="52"/>
    <x v="3072"/>
    <x v="660"/>
    <x v="443"/>
    <x v="0"/>
    <x v="914"/>
    <x v="2969"/>
    <x v="1294"/>
    <x v="103"/>
    <x v="0"/>
    <x v="1"/>
    <x v="0"/>
    <x v="0"/>
    <x v="0"/>
  </r>
  <r>
    <x v="197"/>
    <x v="4"/>
    <x v="3397"/>
    <x v="57"/>
    <x v="3073"/>
    <x v="661"/>
    <x v="444"/>
    <x v="0"/>
    <x v="914"/>
    <x v="2970"/>
    <x v="1295"/>
    <x v="103"/>
    <x v="0"/>
    <x v="1"/>
    <x v="0"/>
    <x v="0"/>
    <x v="0"/>
  </r>
  <r>
    <x v="11"/>
    <x v="0"/>
    <x v="3398"/>
    <x v="85"/>
    <x v="3074"/>
    <x v="6"/>
    <x v="0"/>
    <x v="1758"/>
    <x v="904"/>
    <x v="2971"/>
    <x v="1273"/>
    <x v="293"/>
    <x v="0"/>
    <x v="12"/>
    <x v="82"/>
    <x v="0"/>
    <x v="11"/>
  </r>
  <r>
    <x v="11"/>
    <x v="0"/>
    <x v="3399"/>
    <x v="85"/>
    <x v="3075"/>
    <x v="662"/>
    <x v="445"/>
    <x v="1759"/>
    <x v="904"/>
    <x v="2972"/>
    <x v="1273"/>
    <x v="293"/>
    <x v="0"/>
    <x v="12"/>
    <x v="83"/>
    <x v="0"/>
    <x v="11"/>
  </r>
  <r>
    <x v="11"/>
    <x v="2"/>
    <x v="3400"/>
    <x v="85"/>
    <x v="3076"/>
    <x v="6"/>
    <x v="0"/>
    <x v="1760"/>
    <x v="904"/>
    <x v="2973"/>
    <x v="1273"/>
    <x v="293"/>
    <x v="0"/>
    <x v="12"/>
    <x v="84"/>
    <x v="0"/>
    <x v="11"/>
  </r>
  <r>
    <x v="11"/>
    <x v="0"/>
    <x v="3401"/>
    <x v="85"/>
    <x v="3077"/>
    <x v="6"/>
    <x v="0"/>
    <x v="1761"/>
    <x v="904"/>
    <x v="2974"/>
    <x v="1273"/>
    <x v="293"/>
    <x v="0"/>
    <x v="12"/>
    <x v="85"/>
    <x v="0"/>
    <x v="11"/>
  </r>
  <r>
    <x v="11"/>
    <x v="0"/>
    <x v="3402"/>
    <x v="330"/>
    <x v="3078"/>
    <x v="6"/>
    <x v="0"/>
    <x v="0"/>
    <x v="904"/>
    <x v="2975"/>
    <x v="1273"/>
    <x v="293"/>
    <x v="0"/>
    <x v="13"/>
    <x v="0"/>
    <x v="0"/>
    <x v="0"/>
  </r>
  <r>
    <x v="11"/>
    <x v="2"/>
    <x v="3403"/>
    <x v="330"/>
    <x v="3079"/>
    <x v="6"/>
    <x v="0"/>
    <x v="0"/>
    <x v="904"/>
    <x v="2976"/>
    <x v="1273"/>
    <x v="293"/>
    <x v="0"/>
    <x v="13"/>
    <x v="0"/>
    <x v="0"/>
    <x v="0"/>
  </r>
  <r>
    <x v="197"/>
    <x v="4"/>
    <x v="3404"/>
    <x v="81"/>
    <x v="3058"/>
    <x v="655"/>
    <x v="438"/>
    <x v="0"/>
    <x v="914"/>
    <x v="2964"/>
    <x v="1288"/>
    <x v="30"/>
    <x v="0"/>
    <x v="1"/>
    <x v="0"/>
    <x v="0"/>
    <x v="0"/>
  </r>
  <r>
    <x v="122"/>
    <x v="6"/>
    <x v="3405"/>
    <x v="85"/>
    <x v="1213"/>
    <x v="6"/>
    <x v="0"/>
    <x v="1762"/>
    <x v="570"/>
    <x v="1712"/>
    <x v="798"/>
    <x v="222"/>
    <x v="0"/>
    <x v="12"/>
    <x v="86"/>
    <x v="0"/>
    <x v="0"/>
  </r>
  <r>
    <x v="58"/>
    <x v="7"/>
    <x v="3406"/>
    <x v="309"/>
    <x v="3080"/>
    <x v="162"/>
    <x v="82"/>
    <x v="0"/>
    <x v="918"/>
    <x v="2977"/>
    <x v="1296"/>
    <x v="295"/>
    <x v="0"/>
    <x v="13"/>
    <x v="0"/>
    <x v="0"/>
    <x v="0"/>
  </r>
  <r>
    <x v="127"/>
    <x v="6"/>
    <x v="3407"/>
    <x v="309"/>
    <x v="3081"/>
    <x v="6"/>
    <x v="0"/>
    <x v="0"/>
    <x v="878"/>
    <x v="2978"/>
    <x v="1244"/>
    <x v="301"/>
    <x v="0"/>
    <x v="12"/>
    <x v="0"/>
    <x v="0"/>
    <x v="0"/>
  </r>
  <r>
    <x v="198"/>
    <x v="15"/>
    <x v="3408"/>
    <x v="309"/>
    <x v="3082"/>
    <x v="6"/>
    <x v="0"/>
    <x v="1763"/>
    <x v="919"/>
    <x v="2979"/>
    <x v="1297"/>
    <x v="112"/>
    <x v="0"/>
    <x v="11"/>
    <x v="0"/>
    <x v="29"/>
    <x v="1"/>
  </r>
  <r>
    <x v="120"/>
    <x v="2"/>
    <x v="3409"/>
    <x v="309"/>
    <x v="3083"/>
    <x v="6"/>
    <x v="0"/>
    <x v="1764"/>
    <x v="920"/>
    <x v="2980"/>
    <x v="1298"/>
    <x v="255"/>
    <x v="0"/>
    <x v="11"/>
    <x v="1"/>
    <x v="0"/>
    <x v="11"/>
  </r>
  <r>
    <x v="129"/>
    <x v="12"/>
    <x v="3410"/>
    <x v="309"/>
    <x v="2047"/>
    <x v="479"/>
    <x v="293"/>
    <x v="1749"/>
    <x v="921"/>
    <x v="2036"/>
    <x v="938"/>
    <x v="255"/>
    <x v="1"/>
    <x v="11"/>
    <x v="1"/>
    <x v="0"/>
    <x v="0"/>
  </r>
  <r>
    <x v="8"/>
    <x v="2"/>
    <x v="3411"/>
    <x v="309"/>
    <x v="12"/>
    <x v="6"/>
    <x v="0"/>
    <x v="0"/>
    <x v="922"/>
    <x v="130"/>
    <x v="81"/>
    <x v="228"/>
    <x v="0"/>
    <x v="12"/>
    <x v="0"/>
    <x v="0"/>
    <x v="0"/>
  </r>
  <r>
    <x v="24"/>
    <x v="0"/>
    <x v="3412"/>
    <x v="309"/>
    <x v="3084"/>
    <x v="6"/>
    <x v="0"/>
    <x v="0"/>
    <x v="570"/>
    <x v="2619"/>
    <x v="798"/>
    <x v="222"/>
    <x v="0"/>
    <x v="12"/>
    <x v="0"/>
    <x v="0"/>
    <x v="0"/>
  </r>
  <r>
    <x v="106"/>
    <x v="7"/>
    <x v="3413"/>
    <x v="227"/>
    <x v="3085"/>
    <x v="6"/>
    <x v="0"/>
    <x v="0"/>
    <x v="913"/>
    <x v="2981"/>
    <x v="1286"/>
    <x v="111"/>
    <x v="0"/>
    <x v="13"/>
    <x v="0"/>
    <x v="0"/>
    <x v="0"/>
  </r>
  <r>
    <x v="69"/>
    <x v="6"/>
    <x v="3414"/>
    <x v="227"/>
    <x v="3086"/>
    <x v="6"/>
    <x v="0"/>
    <x v="1765"/>
    <x v="915"/>
    <x v="2982"/>
    <x v="1289"/>
    <x v="298"/>
    <x v="0"/>
    <x v="12"/>
    <x v="87"/>
    <x v="0"/>
    <x v="11"/>
  </r>
  <r>
    <x v="69"/>
    <x v="6"/>
    <x v="3415"/>
    <x v="227"/>
    <x v="3087"/>
    <x v="6"/>
    <x v="0"/>
    <x v="1766"/>
    <x v="915"/>
    <x v="2983"/>
    <x v="1289"/>
    <x v="298"/>
    <x v="0"/>
    <x v="12"/>
    <x v="88"/>
    <x v="0"/>
    <x v="11"/>
  </r>
  <r>
    <x v="197"/>
    <x v="4"/>
    <x v="3416"/>
    <x v="86"/>
    <x v="3088"/>
    <x v="663"/>
    <x v="446"/>
    <x v="0"/>
    <x v="914"/>
    <x v="2984"/>
    <x v="1299"/>
    <x v="68"/>
    <x v="0"/>
    <x v="1"/>
    <x v="0"/>
    <x v="0"/>
    <x v="0"/>
  </r>
  <r>
    <x v="127"/>
    <x v="6"/>
    <x v="3417"/>
    <x v="227"/>
    <x v="1008"/>
    <x v="6"/>
    <x v="0"/>
    <x v="0"/>
    <x v="878"/>
    <x v="1007"/>
    <x v="1244"/>
    <x v="301"/>
    <x v="0"/>
    <x v="12"/>
    <x v="0"/>
    <x v="0"/>
    <x v="0"/>
  </r>
  <r>
    <x v="25"/>
    <x v="0"/>
    <x v="3418"/>
    <x v="331"/>
    <x v="475"/>
    <x v="6"/>
    <x v="0"/>
    <x v="0"/>
    <x v="570"/>
    <x v="1712"/>
    <x v="798"/>
    <x v="222"/>
    <x v="0"/>
    <x v="12"/>
    <x v="89"/>
    <x v="0"/>
    <x v="11"/>
  </r>
  <r>
    <x v="25"/>
    <x v="0"/>
    <x v="3419"/>
    <x v="331"/>
    <x v="3089"/>
    <x v="6"/>
    <x v="0"/>
    <x v="0"/>
    <x v="570"/>
    <x v="1712"/>
    <x v="798"/>
    <x v="222"/>
    <x v="0"/>
    <x v="12"/>
    <x v="90"/>
    <x v="0"/>
    <x v="11"/>
  </r>
  <r>
    <x v="127"/>
    <x v="6"/>
    <x v="3420"/>
    <x v="331"/>
    <x v="3090"/>
    <x v="6"/>
    <x v="0"/>
    <x v="0"/>
    <x v="878"/>
    <x v="2985"/>
    <x v="1244"/>
    <x v="301"/>
    <x v="0"/>
    <x v="12"/>
    <x v="0"/>
    <x v="0"/>
    <x v="0"/>
  </r>
  <r>
    <x v="7"/>
    <x v="0"/>
    <x v="3421"/>
    <x v="331"/>
    <x v="2108"/>
    <x v="6"/>
    <x v="0"/>
    <x v="1767"/>
    <x v="570"/>
    <x v="1712"/>
    <x v="798"/>
    <x v="222"/>
    <x v="0"/>
    <x v="13"/>
    <x v="91"/>
    <x v="0"/>
    <x v="11"/>
  </r>
  <r>
    <x v="7"/>
    <x v="0"/>
    <x v="3422"/>
    <x v="331"/>
    <x v="52"/>
    <x v="6"/>
    <x v="0"/>
    <x v="1768"/>
    <x v="570"/>
    <x v="1712"/>
    <x v="798"/>
    <x v="222"/>
    <x v="0"/>
    <x v="13"/>
    <x v="92"/>
    <x v="0"/>
    <x v="11"/>
  </r>
  <r>
    <x v="6"/>
    <x v="0"/>
    <x v="3423"/>
    <x v="331"/>
    <x v="3091"/>
    <x v="111"/>
    <x v="48"/>
    <x v="0"/>
    <x v="570"/>
    <x v="1712"/>
    <x v="798"/>
    <x v="222"/>
    <x v="0"/>
    <x v="12"/>
    <x v="0"/>
    <x v="0"/>
    <x v="0"/>
  </r>
  <r>
    <x v="16"/>
    <x v="0"/>
    <x v="3424"/>
    <x v="331"/>
    <x v="3092"/>
    <x v="664"/>
    <x v="0"/>
    <x v="1769"/>
    <x v="923"/>
    <x v="2986"/>
    <x v="1300"/>
    <x v="230"/>
    <x v="0"/>
    <x v="12"/>
    <x v="0"/>
    <x v="0"/>
    <x v="15"/>
  </r>
  <r>
    <x v="16"/>
    <x v="0"/>
    <x v="3425"/>
    <x v="331"/>
    <x v="3093"/>
    <x v="665"/>
    <x v="0"/>
    <x v="1770"/>
    <x v="923"/>
    <x v="2987"/>
    <x v="1300"/>
    <x v="230"/>
    <x v="0"/>
    <x v="12"/>
    <x v="0"/>
    <x v="0"/>
    <x v="15"/>
  </r>
  <r>
    <x v="80"/>
    <x v="0"/>
    <x v="3426"/>
    <x v="331"/>
    <x v="3094"/>
    <x v="6"/>
    <x v="0"/>
    <x v="0"/>
    <x v="570"/>
    <x v="1712"/>
    <x v="798"/>
    <x v="222"/>
    <x v="0"/>
    <x v="12"/>
    <x v="0"/>
    <x v="0"/>
    <x v="0"/>
  </r>
  <r>
    <x v="192"/>
    <x v="21"/>
    <x v="3427"/>
    <x v="308"/>
    <x v="3095"/>
    <x v="6"/>
    <x v="0"/>
    <x v="1771"/>
    <x v="924"/>
    <x v="2988"/>
    <x v="1301"/>
    <x v="251"/>
    <x v="0"/>
    <x v="13"/>
    <x v="0"/>
    <x v="0"/>
    <x v="11"/>
  </r>
  <r>
    <x v="138"/>
    <x v="0"/>
    <x v="3428"/>
    <x v="308"/>
    <x v="3096"/>
    <x v="6"/>
    <x v="0"/>
    <x v="1772"/>
    <x v="925"/>
    <x v="2989"/>
    <x v="1302"/>
    <x v="308"/>
    <x v="0"/>
    <x v="13"/>
    <x v="1"/>
    <x v="0"/>
    <x v="0"/>
  </r>
  <r>
    <x v="106"/>
    <x v="7"/>
    <x v="3429"/>
    <x v="308"/>
    <x v="3097"/>
    <x v="6"/>
    <x v="0"/>
    <x v="0"/>
    <x v="913"/>
    <x v="2990"/>
    <x v="1286"/>
    <x v="111"/>
    <x v="0"/>
    <x v="13"/>
    <x v="0"/>
    <x v="0"/>
    <x v="0"/>
  </r>
  <r>
    <x v="57"/>
    <x v="6"/>
    <x v="3430"/>
    <x v="308"/>
    <x v="3098"/>
    <x v="6"/>
    <x v="0"/>
    <x v="0"/>
    <x v="570"/>
    <x v="1712"/>
    <x v="798"/>
    <x v="222"/>
    <x v="0"/>
    <x v="13"/>
    <x v="0"/>
    <x v="0"/>
    <x v="0"/>
  </r>
  <r>
    <x v="69"/>
    <x v="6"/>
    <x v="3431"/>
    <x v="308"/>
    <x v="1972"/>
    <x v="6"/>
    <x v="0"/>
    <x v="1773"/>
    <x v="915"/>
    <x v="2991"/>
    <x v="1289"/>
    <x v="298"/>
    <x v="0"/>
    <x v="12"/>
    <x v="0"/>
    <x v="0"/>
    <x v="15"/>
  </r>
  <r>
    <x v="69"/>
    <x v="6"/>
    <x v="3432"/>
    <x v="308"/>
    <x v="1477"/>
    <x v="6"/>
    <x v="0"/>
    <x v="874"/>
    <x v="915"/>
    <x v="1475"/>
    <x v="1289"/>
    <x v="298"/>
    <x v="0"/>
    <x v="12"/>
    <x v="0"/>
    <x v="0"/>
    <x v="15"/>
  </r>
  <r>
    <x v="100"/>
    <x v="6"/>
    <x v="3433"/>
    <x v="308"/>
    <x v="3099"/>
    <x v="6"/>
    <x v="0"/>
    <x v="0"/>
    <x v="570"/>
    <x v="1712"/>
    <x v="798"/>
    <x v="222"/>
    <x v="0"/>
    <x v="12"/>
    <x v="0"/>
    <x v="0"/>
    <x v="0"/>
  </r>
  <r>
    <x v="98"/>
    <x v="7"/>
    <x v="3434"/>
    <x v="308"/>
    <x v="3100"/>
    <x v="6"/>
    <x v="0"/>
    <x v="1774"/>
    <x v="926"/>
    <x v="2992"/>
    <x v="1303"/>
    <x v="298"/>
    <x v="0"/>
    <x v="12"/>
    <x v="93"/>
    <x v="0"/>
    <x v="11"/>
  </r>
  <r>
    <x v="98"/>
    <x v="7"/>
    <x v="3435"/>
    <x v="308"/>
    <x v="3101"/>
    <x v="6"/>
    <x v="0"/>
    <x v="1775"/>
    <x v="927"/>
    <x v="2993"/>
    <x v="1304"/>
    <x v="274"/>
    <x v="0"/>
    <x v="12"/>
    <x v="94"/>
    <x v="0"/>
    <x v="11"/>
  </r>
  <r>
    <x v="29"/>
    <x v="0"/>
    <x v="3436"/>
    <x v="308"/>
    <x v="2052"/>
    <x v="6"/>
    <x v="0"/>
    <x v="0"/>
    <x v="570"/>
    <x v="1712"/>
    <x v="798"/>
    <x v="222"/>
    <x v="0"/>
    <x v="13"/>
    <x v="0"/>
    <x v="0"/>
    <x v="15"/>
  </r>
  <r>
    <x v="197"/>
    <x v="4"/>
    <x v="3437"/>
    <x v="92"/>
    <x v="3102"/>
    <x v="666"/>
    <x v="447"/>
    <x v="0"/>
    <x v="914"/>
    <x v="2994"/>
    <x v="1305"/>
    <x v="121"/>
    <x v="0"/>
    <x v="1"/>
    <x v="0"/>
    <x v="0"/>
    <x v="0"/>
  </r>
  <r>
    <x v="197"/>
    <x v="4"/>
    <x v="3438"/>
    <x v="122"/>
    <x v="3103"/>
    <x v="667"/>
    <x v="448"/>
    <x v="0"/>
    <x v="914"/>
    <x v="2995"/>
    <x v="1306"/>
    <x v="110"/>
    <x v="0"/>
    <x v="1"/>
    <x v="0"/>
    <x v="0"/>
    <x v="0"/>
  </r>
  <r>
    <x v="197"/>
    <x v="4"/>
    <x v="3439"/>
    <x v="124"/>
    <x v="3103"/>
    <x v="667"/>
    <x v="448"/>
    <x v="0"/>
    <x v="914"/>
    <x v="2995"/>
    <x v="1306"/>
    <x v="70"/>
    <x v="0"/>
    <x v="1"/>
    <x v="0"/>
    <x v="0"/>
    <x v="0"/>
  </r>
  <r>
    <x v="66"/>
    <x v="3"/>
    <x v="3440"/>
    <x v="308"/>
    <x v="3104"/>
    <x v="668"/>
    <x v="449"/>
    <x v="1776"/>
    <x v="176"/>
    <x v="2996"/>
    <x v="1307"/>
    <x v="251"/>
    <x v="0"/>
    <x v="11"/>
    <x v="0"/>
    <x v="0"/>
    <x v="15"/>
  </r>
  <r>
    <x v="108"/>
    <x v="6"/>
    <x v="3441"/>
    <x v="308"/>
    <x v="3105"/>
    <x v="6"/>
    <x v="0"/>
    <x v="1777"/>
    <x v="570"/>
    <x v="1712"/>
    <x v="798"/>
    <x v="222"/>
    <x v="0"/>
    <x v="12"/>
    <x v="0"/>
    <x v="0"/>
    <x v="15"/>
  </r>
  <r>
    <x v="197"/>
    <x v="4"/>
    <x v="3442"/>
    <x v="110"/>
    <x v="3058"/>
    <x v="655"/>
    <x v="438"/>
    <x v="0"/>
    <x v="914"/>
    <x v="2964"/>
    <x v="1288"/>
    <x v="80"/>
    <x v="0"/>
    <x v="1"/>
    <x v="0"/>
    <x v="0"/>
    <x v="0"/>
  </r>
  <r>
    <x v="106"/>
    <x v="7"/>
    <x v="3443"/>
    <x v="332"/>
    <x v="3106"/>
    <x v="6"/>
    <x v="0"/>
    <x v="0"/>
    <x v="913"/>
    <x v="2997"/>
    <x v="1286"/>
    <x v="111"/>
    <x v="0"/>
    <x v="13"/>
    <x v="0"/>
    <x v="0"/>
    <x v="0"/>
  </r>
  <r>
    <x v="127"/>
    <x v="6"/>
    <x v="3444"/>
    <x v="332"/>
    <x v="3107"/>
    <x v="6"/>
    <x v="0"/>
    <x v="0"/>
    <x v="878"/>
    <x v="2998"/>
    <x v="1244"/>
    <x v="301"/>
    <x v="0"/>
    <x v="12"/>
    <x v="0"/>
    <x v="0"/>
    <x v="0"/>
  </r>
  <r>
    <x v="124"/>
    <x v="6"/>
    <x v="3445"/>
    <x v="332"/>
    <x v="3108"/>
    <x v="6"/>
    <x v="0"/>
    <x v="1778"/>
    <x v="928"/>
    <x v="2999"/>
    <x v="1308"/>
    <x v="260"/>
    <x v="0"/>
    <x v="11"/>
    <x v="0"/>
    <x v="0"/>
    <x v="1"/>
  </r>
  <r>
    <x v="124"/>
    <x v="21"/>
    <x v="3446"/>
    <x v="332"/>
    <x v="554"/>
    <x v="6"/>
    <x v="0"/>
    <x v="287"/>
    <x v="570"/>
    <x v="2619"/>
    <x v="798"/>
    <x v="222"/>
    <x v="0"/>
    <x v="12"/>
    <x v="0"/>
    <x v="0"/>
    <x v="4"/>
  </r>
  <r>
    <x v="74"/>
    <x v="9"/>
    <x v="3447"/>
    <x v="332"/>
    <x v="3109"/>
    <x v="6"/>
    <x v="0"/>
    <x v="1779"/>
    <x v="929"/>
    <x v="3000"/>
    <x v="1309"/>
    <x v="285"/>
    <x v="0"/>
    <x v="12"/>
    <x v="95"/>
    <x v="0"/>
    <x v="3"/>
  </r>
  <r>
    <x v="74"/>
    <x v="21"/>
    <x v="3448"/>
    <x v="332"/>
    <x v="2542"/>
    <x v="573"/>
    <x v="374"/>
    <x v="1506"/>
    <x v="929"/>
    <x v="2522"/>
    <x v="1309"/>
    <x v="285"/>
    <x v="0"/>
    <x v="12"/>
    <x v="33"/>
    <x v="0"/>
    <x v="3"/>
  </r>
  <r>
    <x v="106"/>
    <x v="7"/>
    <x v="3449"/>
    <x v="87"/>
    <x v="3110"/>
    <x v="6"/>
    <x v="0"/>
    <x v="0"/>
    <x v="913"/>
    <x v="3001"/>
    <x v="1286"/>
    <x v="111"/>
    <x v="0"/>
    <x v="13"/>
    <x v="0"/>
    <x v="0"/>
    <x v="0"/>
  </r>
  <r>
    <x v="57"/>
    <x v="6"/>
    <x v="3450"/>
    <x v="87"/>
    <x v="3111"/>
    <x v="6"/>
    <x v="0"/>
    <x v="1780"/>
    <x v="570"/>
    <x v="1712"/>
    <x v="798"/>
    <x v="222"/>
    <x v="0"/>
    <x v="13"/>
    <x v="0"/>
    <x v="0"/>
    <x v="15"/>
  </r>
  <r>
    <x v="92"/>
    <x v="7"/>
    <x v="3451"/>
    <x v="87"/>
    <x v="3112"/>
    <x v="6"/>
    <x v="0"/>
    <x v="1781"/>
    <x v="930"/>
    <x v="3002"/>
    <x v="1310"/>
    <x v="230"/>
    <x v="0"/>
    <x v="12"/>
    <x v="0"/>
    <x v="0"/>
    <x v="9"/>
  </r>
  <r>
    <x v="197"/>
    <x v="4"/>
    <x v="3452"/>
    <x v="135"/>
    <x v="3113"/>
    <x v="669"/>
    <x v="450"/>
    <x v="0"/>
    <x v="914"/>
    <x v="3003"/>
    <x v="1311"/>
    <x v="120"/>
    <x v="0"/>
    <x v="1"/>
    <x v="0"/>
    <x v="0"/>
    <x v="0"/>
  </r>
  <r>
    <x v="197"/>
    <x v="4"/>
    <x v="3453"/>
    <x v="169"/>
    <x v="3058"/>
    <x v="655"/>
    <x v="438"/>
    <x v="0"/>
    <x v="914"/>
    <x v="2964"/>
    <x v="1288"/>
    <x v="38"/>
    <x v="0"/>
    <x v="1"/>
    <x v="0"/>
    <x v="0"/>
    <x v="0"/>
  </r>
  <r>
    <x v="69"/>
    <x v="6"/>
    <x v="3454"/>
    <x v="87"/>
    <x v="3114"/>
    <x v="6"/>
    <x v="0"/>
    <x v="1782"/>
    <x v="915"/>
    <x v="3004"/>
    <x v="1289"/>
    <x v="298"/>
    <x v="0"/>
    <x v="12"/>
    <x v="0"/>
    <x v="0"/>
    <x v="9"/>
  </r>
  <r>
    <x v="59"/>
    <x v="0"/>
    <x v="3455"/>
    <x v="87"/>
    <x v="3115"/>
    <x v="670"/>
    <x v="451"/>
    <x v="0"/>
    <x v="931"/>
    <x v="3005"/>
    <x v="1312"/>
    <x v="304"/>
    <x v="0"/>
    <x v="12"/>
    <x v="0"/>
    <x v="0"/>
    <x v="0"/>
  </r>
  <r>
    <x v="59"/>
    <x v="0"/>
    <x v="3456"/>
    <x v="87"/>
    <x v="3116"/>
    <x v="6"/>
    <x v="0"/>
    <x v="0"/>
    <x v="931"/>
    <x v="3006"/>
    <x v="1312"/>
    <x v="304"/>
    <x v="0"/>
    <x v="12"/>
    <x v="0"/>
    <x v="0"/>
    <x v="0"/>
  </r>
  <r>
    <x v="127"/>
    <x v="6"/>
    <x v="3457"/>
    <x v="87"/>
    <x v="3117"/>
    <x v="6"/>
    <x v="0"/>
    <x v="0"/>
    <x v="878"/>
    <x v="3007"/>
    <x v="1244"/>
    <x v="301"/>
    <x v="0"/>
    <x v="12"/>
    <x v="0"/>
    <x v="0"/>
    <x v="0"/>
  </r>
  <r>
    <x v="60"/>
    <x v="6"/>
    <x v="3458"/>
    <x v="87"/>
    <x v="3118"/>
    <x v="6"/>
    <x v="0"/>
    <x v="1783"/>
    <x v="570"/>
    <x v="1712"/>
    <x v="798"/>
    <x v="222"/>
    <x v="0"/>
    <x v="12"/>
    <x v="0"/>
    <x v="0"/>
    <x v="9"/>
  </r>
  <r>
    <x v="61"/>
    <x v="6"/>
    <x v="3459"/>
    <x v="87"/>
    <x v="3119"/>
    <x v="6"/>
    <x v="0"/>
    <x v="0"/>
    <x v="570"/>
    <x v="1712"/>
    <x v="798"/>
    <x v="222"/>
    <x v="0"/>
    <x v="12"/>
    <x v="0"/>
    <x v="0"/>
    <x v="0"/>
  </r>
  <r>
    <x v="63"/>
    <x v="6"/>
    <x v="3460"/>
    <x v="87"/>
    <x v="3120"/>
    <x v="6"/>
    <x v="0"/>
    <x v="1784"/>
    <x v="570"/>
    <x v="1712"/>
    <x v="798"/>
    <x v="222"/>
    <x v="0"/>
    <x v="12"/>
    <x v="0"/>
    <x v="0"/>
    <x v="15"/>
  </r>
  <r>
    <x v="197"/>
    <x v="4"/>
    <x v="3461"/>
    <x v="126"/>
    <x v="3121"/>
    <x v="671"/>
    <x v="452"/>
    <x v="0"/>
    <x v="914"/>
    <x v="3008"/>
    <x v="1313"/>
    <x v="145"/>
    <x v="0"/>
    <x v="1"/>
    <x v="0"/>
    <x v="0"/>
    <x v="0"/>
  </r>
  <r>
    <x v="197"/>
    <x v="4"/>
    <x v="3462"/>
    <x v="134"/>
    <x v="3072"/>
    <x v="660"/>
    <x v="443"/>
    <x v="0"/>
    <x v="914"/>
    <x v="2969"/>
    <x v="1294"/>
    <x v="142"/>
    <x v="0"/>
    <x v="1"/>
    <x v="0"/>
    <x v="0"/>
    <x v="0"/>
  </r>
  <r>
    <x v="83"/>
    <x v="0"/>
    <x v="3463"/>
    <x v="87"/>
    <x v="3122"/>
    <x v="111"/>
    <x v="48"/>
    <x v="0"/>
    <x v="570"/>
    <x v="1712"/>
    <x v="798"/>
    <x v="222"/>
    <x v="0"/>
    <x v="12"/>
    <x v="0"/>
    <x v="0"/>
    <x v="0"/>
  </r>
  <r>
    <x v="19"/>
    <x v="2"/>
    <x v="3464"/>
    <x v="87"/>
    <x v="3123"/>
    <x v="672"/>
    <x v="0"/>
    <x v="1785"/>
    <x v="570"/>
    <x v="1712"/>
    <x v="798"/>
    <x v="222"/>
    <x v="0"/>
    <x v="12"/>
    <x v="0"/>
    <x v="0"/>
    <x v="9"/>
  </r>
  <r>
    <x v="19"/>
    <x v="2"/>
    <x v="3465"/>
    <x v="87"/>
    <x v="3124"/>
    <x v="6"/>
    <x v="0"/>
    <x v="1786"/>
    <x v="570"/>
    <x v="1712"/>
    <x v="798"/>
    <x v="222"/>
    <x v="0"/>
    <x v="12"/>
    <x v="0"/>
    <x v="0"/>
    <x v="9"/>
  </r>
  <r>
    <x v="19"/>
    <x v="2"/>
    <x v="3466"/>
    <x v="87"/>
    <x v="12"/>
    <x v="6"/>
    <x v="0"/>
    <x v="31"/>
    <x v="570"/>
    <x v="1712"/>
    <x v="798"/>
    <x v="222"/>
    <x v="0"/>
    <x v="12"/>
    <x v="0"/>
    <x v="0"/>
    <x v="9"/>
  </r>
  <r>
    <x v="19"/>
    <x v="2"/>
    <x v="3467"/>
    <x v="87"/>
    <x v="1558"/>
    <x v="6"/>
    <x v="0"/>
    <x v="932"/>
    <x v="570"/>
    <x v="1712"/>
    <x v="798"/>
    <x v="222"/>
    <x v="0"/>
    <x v="12"/>
    <x v="0"/>
    <x v="0"/>
    <x v="9"/>
  </r>
  <r>
    <x v="19"/>
    <x v="2"/>
    <x v="3468"/>
    <x v="87"/>
    <x v="2219"/>
    <x v="6"/>
    <x v="0"/>
    <x v="409"/>
    <x v="570"/>
    <x v="1712"/>
    <x v="798"/>
    <x v="222"/>
    <x v="0"/>
    <x v="12"/>
    <x v="0"/>
    <x v="0"/>
    <x v="9"/>
  </r>
  <r>
    <x v="19"/>
    <x v="2"/>
    <x v="3469"/>
    <x v="87"/>
    <x v="12"/>
    <x v="6"/>
    <x v="0"/>
    <x v="31"/>
    <x v="570"/>
    <x v="1712"/>
    <x v="798"/>
    <x v="222"/>
    <x v="0"/>
    <x v="12"/>
    <x v="0"/>
    <x v="0"/>
    <x v="9"/>
  </r>
  <r>
    <x v="19"/>
    <x v="2"/>
    <x v="3470"/>
    <x v="87"/>
    <x v="3125"/>
    <x v="6"/>
    <x v="0"/>
    <x v="1787"/>
    <x v="570"/>
    <x v="1712"/>
    <x v="798"/>
    <x v="222"/>
    <x v="0"/>
    <x v="12"/>
    <x v="0"/>
    <x v="0"/>
    <x v="9"/>
  </r>
  <r>
    <x v="108"/>
    <x v="6"/>
    <x v="3471"/>
    <x v="87"/>
    <x v="3126"/>
    <x v="6"/>
    <x v="0"/>
    <x v="1788"/>
    <x v="570"/>
    <x v="1712"/>
    <x v="798"/>
    <x v="222"/>
    <x v="0"/>
    <x v="12"/>
    <x v="0"/>
    <x v="0"/>
    <x v="9"/>
  </r>
  <r>
    <x v="91"/>
    <x v="0"/>
    <x v="3472"/>
    <x v="87"/>
    <x v="3127"/>
    <x v="6"/>
    <x v="0"/>
    <x v="1789"/>
    <x v="570"/>
    <x v="1712"/>
    <x v="798"/>
    <x v="222"/>
    <x v="0"/>
    <x v="12"/>
    <x v="0"/>
    <x v="0"/>
    <x v="15"/>
  </r>
  <r>
    <x v="122"/>
    <x v="6"/>
    <x v="3473"/>
    <x v="87"/>
    <x v="3128"/>
    <x v="6"/>
    <x v="0"/>
    <x v="1790"/>
    <x v="570"/>
    <x v="1712"/>
    <x v="798"/>
    <x v="222"/>
    <x v="0"/>
    <x v="12"/>
    <x v="0"/>
    <x v="0"/>
    <x v="15"/>
  </r>
  <r>
    <x v="58"/>
    <x v="7"/>
    <x v="3474"/>
    <x v="310"/>
    <x v="3129"/>
    <x v="162"/>
    <x v="82"/>
    <x v="1791"/>
    <x v="918"/>
    <x v="3009"/>
    <x v="1296"/>
    <x v="295"/>
    <x v="0"/>
    <x v="13"/>
    <x v="0"/>
    <x v="0"/>
    <x v="9"/>
  </r>
  <r>
    <x v="69"/>
    <x v="6"/>
    <x v="3475"/>
    <x v="310"/>
    <x v="1095"/>
    <x v="6"/>
    <x v="0"/>
    <x v="620"/>
    <x v="915"/>
    <x v="1094"/>
    <x v="1289"/>
    <x v="298"/>
    <x v="0"/>
    <x v="12"/>
    <x v="0"/>
    <x v="0"/>
    <x v="4"/>
  </r>
  <r>
    <x v="127"/>
    <x v="6"/>
    <x v="3476"/>
    <x v="310"/>
    <x v="2005"/>
    <x v="6"/>
    <x v="0"/>
    <x v="0"/>
    <x v="878"/>
    <x v="1998"/>
    <x v="1244"/>
    <x v="301"/>
    <x v="0"/>
    <x v="12"/>
    <x v="0"/>
    <x v="0"/>
    <x v="0"/>
  </r>
  <r>
    <x v="198"/>
    <x v="15"/>
    <x v="3477"/>
    <x v="310"/>
    <x v="3130"/>
    <x v="6"/>
    <x v="0"/>
    <x v="1792"/>
    <x v="919"/>
    <x v="3010"/>
    <x v="1297"/>
    <x v="112"/>
    <x v="0"/>
    <x v="11"/>
    <x v="0"/>
    <x v="29"/>
    <x v="1"/>
  </r>
  <r>
    <x v="7"/>
    <x v="0"/>
    <x v="3478"/>
    <x v="310"/>
    <x v="3131"/>
    <x v="673"/>
    <x v="453"/>
    <x v="0"/>
    <x v="570"/>
    <x v="1712"/>
    <x v="798"/>
    <x v="222"/>
    <x v="0"/>
    <x v="13"/>
    <x v="0"/>
    <x v="0"/>
    <x v="0"/>
  </r>
  <r>
    <x v="120"/>
    <x v="2"/>
    <x v="3479"/>
    <x v="310"/>
    <x v="3083"/>
    <x v="6"/>
    <x v="0"/>
    <x v="1764"/>
    <x v="932"/>
    <x v="2980"/>
    <x v="1298"/>
    <x v="290"/>
    <x v="0"/>
    <x v="11"/>
    <x v="0"/>
    <x v="0"/>
    <x v="9"/>
  </r>
  <r>
    <x v="69"/>
    <x v="6"/>
    <x v="3480"/>
    <x v="228"/>
    <x v="3132"/>
    <x v="6"/>
    <x v="0"/>
    <x v="1793"/>
    <x v="915"/>
    <x v="3011"/>
    <x v="1289"/>
    <x v="298"/>
    <x v="0"/>
    <x v="12"/>
    <x v="0"/>
    <x v="0"/>
    <x v="9"/>
  </r>
  <r>
    <x v="69"/>
    <x v="6"/>
    <x v="3481"/>
    <x v="228"/>
    <x v="3133"/>
    <x v="6"/>
    <x v="0"/>
    <x v="1794"/>
    <x v="915"/>
    <x v="3012"/>
    <x v="1289"/>
    <x v="298"/>
    <x v="0"/>
    <x v="12"/>
    <x v="0"/>
    <x v="0"/>
    <x v="1"/>
  </r>
  <r>
    <x v="197"/>
    <x v="4"/>
    <x v="3482"/>
    <x v="236"/>
    <x v="3134"/>
    <x v="674"/>
    <x v="454"/>
    <x v="0"/>
    <x v="914"/>
    <x v="3013"/>
    <x v="1314"/>
    <x v="161"/>
    <x v="0"/>
    <x v="1"/>
    <x v="0"/>
    <x v="0"/>
    <x v="0"/>
  </r>
  <r>
    <x v="197"/>
    <x v="4"/>
    <x v="3483"/>
    <x v="143"/>
    <x v="3134"/>
    <x v="674"/>
    <x v="454"/>
    <x v="0"/>
    <x v="914"/>
    <x v="3013"/>
    <x v="1314"/>
    <x v="167"/>
    <x v="0"/>
    <x v="1"/>
    <x v="0"/>
    <x v="0"/>
    <x v="0"/>
  </r>
  <r>
    <x v="127"/>
    <x v="6"/>
    <x v="3484"/>
    <x v="228"/>
    <x v="3135"/>
    <x v="6"/>
    <x v="0"/>
    <x v="0"/>
    <x v="878"/>
    <x v="3014"/>
    <x v="1244"/>
    <x v="301"/>
    <x v="0"/>
    <x v="12"/>
    <x v="0"/>
    <x v="0"/>
    <x v="0"/>
  </r>
  <r>
    <x v="127"/>
    <x v="6"/>
    <x v="3485"/>
    <x v="228"/>
    <x v="3136"/>
    <x v="6"/>
    <x v="0"/>
    <x v="0"/>
    <x v="878"/>
    <x v="3015"/>
    <x v="1244"/>
    <x v="301"/>
    <x v="0"/>
    <x v="12"/>
    <x v="0"/>
    <x v="0"/>
    <x v="0"/>
  </r>
  <r>
    <x v="127"/>
    <x v="6"/>
    <x v="3486"/>
    <x v="228"/>
    <x v="1957"/>
    <x v="6"/>
    <x v="0"/>
    <x v="0"/>
    <x v="878"/>
    <x v="1951"/>
    <x v="1244"/>
    <x v="301"/>
    <x v="0"/>
    <x v="12"/>
    <x v="0"/>
    <x v="0"/>
    <x v="0"/>
  </r>
  <r>
    <x v="127"/>
    <x v="6"/>
    <x v="3487"/>
    <x v="228"/>
    <x v="3137"/>
    <x v="6"/>
    <x v="0"/>
    <x v="0"/>
    <x v="878"/>
    <x v="3016"/>
    <x v="1244"/>
    <x v="301"/>
    <x v="0"/>
    <x v="12"/>
    <x v="0"/>
    <x v="0"/>
    <x v="0"/>
  </r>
  <r>
    <x v="127"/>
    <x v="6"/>
    <x v="3488"/>
    <x v="333"/>
    <x v="3138"/>
    <x v="6"/>
    <x v="0"/>
    <x v="0"/>
    <x v="878"/>
    <x v="3017"/>
    <x v="1244"/>
    <x v="301"/>
    <x v="0"/>
    <x v="12"/>
    <x v="0"/>
    <x v="0"/>
    <x v="0"/>
  </r>
  <r>
    <x v="69"/>
    <x v="6"/>
    <x v="3489"/>
    <x v="334"/>
    <x v="3139"/>
    <x v="6"/>
    <x v="0"/>
    <x v="1795"/>
    <x v="933"/>
    <x v="3018"/>
    <x v="1315"/>
    <x v="295"/>
    <x v="0"/>
    <x v="12"/>
    <x v="0"/>
    <x v="0"/>
    <x v="4"/>
  </r>
  <r>
    <x v="98"/>
    <x v="7"/>
    <x v="3490"/>
    <x v="334"/>
    <x v="3140"/>
    <x v="6"/>
    <x v="0"/>
    <x v="1796"/>
    <x v="927"/>
    <x v="3019"/>
    <x v="1304"/>
    <x v="274"/>
    <x v="0"/>
    <x v="12"/>
    <x v="0"/>
    <x v="0"/>
    <x v="9"/>
  </r>
  <r>
    <x v="127"/>
    <x v="6"/>
    <x v="3491"/>
    <x v="334"/>
    <x v="3141"/>
    <x v="6"/>
    <x v="0"/>
    <x v="0"/>
    <x v="878"/>
    <x v="3020"/>
    <x v="1244"/>
    <x v="301"/>
    <x v="0"/>
    <x v="12"/>
    <x v="0"/>
    <x v="0"/>
    <x v="0"/>
  </r>
  <r>
    <x v="7"/>
    <x v="0"/>
    <x v="3492"/>
    <x v="334"/>
    <x v="3142"/>
    <x v="675"/>
    <x v="455"/>
    <x v="1797"/>
    <x v="570"/>
    <x v="1712"/>
    <x v="798"/>
    <x v="222"/>
    <x v="0"/>
    <x v="13"/>
    <x v="0"/>
    <x v="0"/>
    <x v="9"/>
  </r>
  <r>
    <x v="7"/>
    <x v="0"/>
    <x v="3493"/>
    <x v="334"/>
    <x v="3143"/>
    <x v="676"/>
    <x v="456"/>
    <x v="1798"/>
    <x v="570"/>
    <x v="1712"/>
    <x v="798"/>
    <x v="222"/>
    <x v="0"/>
    <x v="13"/>
    <x v="0"/>
    <x v="0"/>
    <x v="9"/>
  </r>
  <r>
    <x v="7"/>
    <x v="0"/>
    <x v="3494"/>
    <x v="334"/>
    <x v="3144"/>
    <x v="6"/>
    <x v="0"/>
    <x v="1799"/>
    <x v="570"/>
    <x v="1712"/>
    <x v="798"/>
    <x v="222"/>
    <x v="0"/>
    <x v="13"/>
    <x v="0"/>
    <x v="0"/>
    <x v="9"/>
  </r>
  <r>
    <x v="6"/>
    <x v="0"/>
    <x v="3495"/>
    <x v="334"/>
    <x v="3145"/>
    <x v="111"/>
    <x v="48"/>
    <x v="0"/>
    <x v="570"/>
    <x v="1712"/>
    <x v="798"/>
    <x v="222"/>
    <x v="0"/>
    <x v="12"/>
    <x v="0"/>
    <x v="0"/>
    <x v="0"/>
  </r>
  <r>
    <x v="8"/>
    <x v="0"/>
    <x v="3496"/>
    <x v="334"/>
    <x v="3146"/>
    <x v="6"/>
    <x v="0"/>
    <x v="1800"/>
    <x v="570"/>
    <x v="2619"/>
    <x v="798"/>
    <x v="222"/>
    <x v="0"/>
    <x v="12"/>
    <x v="0"/>
    <x v="0"/>
    <x v="4"/>
  </r>
  <r>
    <x v="3"/>
    <x v="0"/>
    <x v="3497"/>
    <x v="334"/>
    <x v="3147"/>
    <x v="6"/>
    <x v="0"/>
    <x v="1801"/>
    <x v="934"/>
    <x v="3021"/>
    <x v="1316"/>
    <x v="301"/>
    <x v="0"/>
    <x v="12"/>
    <x v="0"/>
    <x v="0"/>
    <x v="18"/>
  </r>
  <r>
    <x v="3"/>
    <x v="0"/>
    <x v="3498"/>
    <x v="334"/>
    <x v="3148"/>
    <x v="601"/>
    <x v="0"/>
    <x v="1802"/>
    <x v="934"/>
    <x v="3022"/>
    <x v="1316"/>
    <x v="301"/>
    <x v="0"/>
    <x v="12"/>
    <x v="0"/>
    <x v="0"/>
    <x v="18"/>
  </r>
  <r>
    <x v="5"/>
    <x v="0"/>
    <x v="3499"/>
    <x v="334"/>
    <x v="1635"/>
    <x v="6"/>
    <x v="0"/>
    <x v="976"/>
    <x v="935"/>
    <x v="1632"/>
    <x v="1317"/>
    <x v="277"/>
    <x v="0"/>
    <x v="12"/>
    <x v="0"/>
    <x v="0"/>
    <x v="9"/>
  </r>
  <r>
    <x v="125"/>
    <x v="7"/>
    <x v="3500"/>
    <x v="334"/>
    <x v="3149"/>
    <x v="111"/>
    <x v="48"/>
    <x v="0"/>
    <x v="902"/>
    <x v="3023"/>
    <x v="1271"/>
    <x v="280"/>
    <x v="0"/>
    <x v="12"/>
    <x v="0"/>
    <x v="0"/>
    <x v="0"/>
  </r>
  <r>
    <x v="100"/>
    <x v="6"/>
    <x v="3501"/>
    <x v="229"/>
    <x v="3150"/>
    <x v="6"/>
    <x v="0"/>
    <x v="0"/>
    <x v="570"/>
    <x v="1712"/>
    <x v="798"/>
    <x v="222"/>
    <x v="0"/>
    <x v="12"/>
    <x v="0"/>
    <x v="0"/>
    <x v="0"/>
  </r>
  <r>
    <x v="197"/>
    <x v="4"/>
    <x v="3502"/>
    <x v="242"/>
    <x v="3058"/>
    <x v="655"/>
    <x v="438"/>
    <x v="0"/>
    <x v="914"/>
    <x v="2964"/>
    <x v="1288"/>
    <x v="132"/>
    <x v="0"/>
    <x v="1"/>
    <x v="0"/>
    <x v="0"/>
    <x v="0"/>
  </r>
  <r>
    <x v="60"/>
    <x v="6"/>
    <x v="3503"/>
    <x v="229"/>
    <x v="3151"/>
    <x v="6"/>
    <x v="0"/>
    <x v="1803"/>
    <x v="570"/>
    <x v="1712"/>
    <x v="798"/>
    <x v="222"/>
    <x v="0"/>
    <x v="12"/>
    <x v="0"/>
    <x v="0"/>
    <x v="1"/>
  </r>
  <r>
    <x v="136"/>
    <x v="0"/>
    <x v="3504"/>
    <x v="229"/>
    <x v="3152"/>
    <x v="76"/>
    <x v="28"/>
    <x v="0"/>
    <x v="936"/>
    <x v="3024"/>
    <x v="1318"/>
    <x v="280"/>
    <x v="0"/>
    <x v="12"/>
    <x v="0"/>
    <x v="0"/>
    <x v="0"/>
  </r>
  <r>
    <x v="197"/>
    <x v="4"/>
    <x v="3505"/>
    <x v="266"/>
    <x v="3058"/>
    <x v="655"/>
    <x v="438"/>
    <x v="0"/>
    <x v="914"/>
    <x v="2964"/>
    <x v="1288"/>
    <x v="232"/>
    <x v="0"/>
    <x v="1"/>
    <x v="1"/>
    <x v="0"/>
    <x v="3"/>
  </r>
  <r>
    <x v="197"/>
    <x v="4"/>
    <x v="3506"/>
    <x v="201"/>
    <x v="3058"/>
    <x v="655"/>
    <x v="438"/>
    <x v="0"/>
    <x v="914"/>
    <x v="2964"/>
    <x v="1288"/>
    <x v="250"/>
    <x v="0"/>
    <x v="1"/>
    <x v="0"/>
    <x v="31"/>
    <x v="15"/>
  </r>
  <r>
    <x v="108"/>
    <x v="6"/>
    <x v="3507"/>
    <x v="229"/>
    <x v="3153"/>
    <x v="6"/>
    <x v="0"/>
    <x v="1804"/>
    <x v="570"/>
    <x v="2619"/>
    <x v="798"/>
    <x v="222"/>
    <x v="0"/>
    <x v="12"/>
    <x v="0"/>
    <x v="32"/>
    <x v="13"/>
  </r>
  <r>
    <x v="125"/>
    <x v="7"/>
    <x v="3508"/>
    <x v="229"/>
    <x v="3154"/>
    <x v="111"/>
    <x v="48"/>
    <x v="0"/>
    <x v="902"/>
    <x v="3025"/>
    <x v="1271"/>
    <x v="280"/>
    <x v="0"/>
    <x v="12"/>
    <x v="0"/>
    <x v="0"/>
    <x v="0"/>
  </r>
  <r>
    <x v="67"/>
    <x v="8"/>
    <x v="3509"/>
    <x v="229"/>
    <x v="3155"/>
    <x v="6"/>
    <x v="0"/>
    <x v="1805"/>
    <x v="937"/>
    <x v="3026"/>
    <x v="1319"/>
    <x v="214"/>
    <x v="0"/>
    <x v="11"/>
    <x v="1"/>
    <x v="0"/>
    <x v="10"/>
  </r>
  <r>
    <x v="67"/>
    <x v="8"/>
    <x v="3510"/>
    <x v="44"/>
    <x v="3156"/>
    <x v="6"/>
    <x v="0"/>
    <x v="0"/>
    <x v="938"/>
    <x v="3027"/>
    <x v="1320"/>
    <x v="309"/>
    <x v="0"/>
    <x v="13"/>
    <x v="0"/>
    <x v="0"/>
    <x v="0"/>
  </r>
  <r>
    <x v="122"/>
    <x v="6"/>
    <x v="3511"/>
    <x v="229"/>
    <x v="3157"/>
    <x v="6"/>
    <x v="0"/>
    <x v="1806"/>
    <x v="570"/>
    <x v="2619"/>
    <x v="798"/>
    <x v="222"/>
    <x v="0"/>
    <x v="12"/>
    <x v="0"/>
    <x v="0"/>
    <x v="2"/>
  </r>
  <r>
    <x v="25"/>
    <x v="6"/>
    <x v="3512"/>
    <x v="330"/>
    <x v="3158"/>
    <x v="111"/>
    <x v="48"/>
    <x v="0"/>
    <x v="570"/>
    <x v="1712"/>
    <x v="798"/>
    <x v="222"/>
    <x v="0"/>
    <x v="12"/>
    <x v="0"/>
    <x v="0"/>
    <x v="0"/>
  </r>
  <r>
    <x v="69"/>
    <x v="6"/>
    <x v="3513"/>
    <x v="330"/>
    <x v="3159"/>
    <x v="6"/>
    <x v="0"/>
    <x v="1807"/>
    <x v="933"/>
    <x v="3028"/>
    <x v="1315"/>
    <x v="295"/>
    <x v="0"/>
    <x v="12"/>
    <x v="0"/>
    <x v="0"/>
    <x v="0"/>
  </r>
  <r>
    <x v="1"/>
    <x v="0"/>
    <x v="3514"/>
    <x v="330"/>
    <x v="3160"/>
    <x v="677"/>
    <x v="0"/>
    <x v="0"/>
    <x v="570"/>
    <x v="2619"/>
    <x v="798"/>
    <x v="222"/>
    <x v="0"/>
    <x v="12"/>
    <x v="0"/>
    <x v="0"/>
    <x v="2"/>
  </r>
  <r>
    <x v="1"/>
    <x v="0"/>
    <x v="3515"/>
    <x v="330"/>
    <x v="3161"/>
    <x v="678"/>
    <x v="0"/>
    <x v="0"/>
    <x v="570"/>
    <x v="2619"/>
    <x v="798"/>
    <x v="222"/>
    <x v="0"/>
    <x v="12"/>
    <x v="0"/>
    <x v="0"/>
    <x v="2"/>
  </r>
  <r>
    <x v="98"/>
    <x v="7"/>
    <x v="3516"/>
    <x v="330"/>
    <x v="3162"/>
    <x v="6"/>
    <x v="0"/>
    <x v="1808"/>
    <x v="926"/>
    <x v="3029"/>
    <x v="1303"/>
    <x v="298"/>
    <x v="0"/>
    <x v="12"/>
    <x v="0"/>
    <x v="0"/>
    <x v="4"/>
  </r>
  <r>
    <x v="127"/>
    <x v="6"/>
    <x v="3517"/>
    <x v="330"/>
    <x v="472"/>
    <x v="6"/>
    <x v="0"/>
    <x v="0"/>
    <x v="878"/>
    <x v="473"/>
    <x v="1244"/>
    <x v="301"/>
    <x v="0"/>
    <x v="12"/>
    <x v="0"/>
    <x v="0"/>
    <x v="0"/>
  </r>
  <r>
    <x v="127"/>
    <x v="6"/>
    <x v="3518"/>
    <x v="330"/>
    <x v="3163"/>
    <x v="6"/>
    <x v="0"/>
    <x v="0"/>
    <x v="878"/>
    <x v="3030"/>
    <x v="1244"/>
    <x v="301"/>
    <x v="0"/>
    <x v="12"/>
    <x v="0"/>
    <x v="0"/>
    <x v="0"/>
  </r>
  <r>
    <x v="56"/>
    <x v="3"/>
    <x v="3519"/>
    <x v="330"/>
    <x v="3164"/>
    <x v="111"/>
    <x v="48"/>
    <x v="0"/>
    <x v="570"/>
    <x v="1712"/>
    <x v="798"/>
    <x v="222"/>
    <x v="0"/>
    <x v="13"/>
    <x v="0"/>
    <x v="0"/>
    <x v="0"/>
  </r>
  <r>
    <x v="124"/>
    <x v="21"/>
    <x v="3520"/>
    <x v="330"/>
    <x v="554"/>
    <x v="6"/>
    <x v="0"/>
    <x v="287"/>
    <x v="570"/>
    <x v="2619"/>
    <x v="798"/>
    <x v="222"/>
    <x v="0"/>
    <x v="12"/>
    <x v="0"/>
    <x v="0"/>
    <x v="4"/>
  </r>
  <r>
    <x v="124"/>
    <x v="6"/>
    <x v="3521"/>
    <x v="330"/>
    <x v="3165"/>
    <x v="6"/>
    <x v="0"/>
    <x v="1809"/>
    <x v="939"/>
    <x v="3031"/>
    <x v="1321"/>
    <x v="230"/>
    <x v="0"/>
    <x v="12"/>
    <x v="0"/>
    <x v="0"/>
    <x v="4"/>
  </r>
  <r>
    <x v="74"/>
    <x v="9"/>
    <x v="3522"/>
    <x v="330"/>
    <x v="3166"/>
    <x v="6"/>
    <x v="0"/>
    <x v="1810"/>
    <x v="929"/>
    <x v="3032"/>
    <x v="1309"/>
    <x v="285"/>
    <x v="0"/>
    <x v="12"/>
    <x v="0"/>
    <x v="0"/>
    <x v="1"/>
  </r>
  <r>
    <x v="74"/>
    <x v="9"/>
    <x v="3523"/>
    <x v="330"/>
    <x v="3167"/>
    <x v="6"/>
    <x v="0"/>
    <x v="0"/>
    <x v="929"/>
    <x v="3033"/>
    <x v="1309"/>
    <x v="285"/>
    <x v="0"/>
    <x v="12"/>
    <x v="0"/>
    <x v="0"/>
    <x v="0"/>
  </r>
  <r>
    <x v="74"/>
    <x v="9"/>
    <x v="3524"/>
    <x v="330"/>
    <x v="2542"/>
    <x v="6"/>
    <x v="0"/>
    <x v="0"/>
    <x v="929"/>
    <x v="2522"/>
    <x v="1309"/>
    <x v="285"/>
    <x v="0"/>
    <x v="12"/>
    <x v="0"/>
    <x v="0"/>
    <x v="0"/>
  </r>
  <r>
    <x v="178"/>
    <x v="5"/>
    <x v="3525"/>
    <x v="42"/>
    <x v="984"/>
    <x v="512"/>
    <x v="329"/>
    <x v="0"/>
    <x v="940"/>
    <x v="983"/>
    <x v="464"/>
    <x v="111"/>
    <x v="0"/>
    <x v="11"/>
    <x v="0"/>
    <x v="0"/>
    <x v="0"/>
  </r>
  <r>
    <x v="178"/>
    <x v="5"/>
    <x v="3526"/>
    <x v="42"/>
    <x v="12"/>
    <x v="6"/>
    <x v="0"/>
    <x v="0"/>
    <x v="941"/>
    <x v="130"/>
    <x v="81"/>
    <x v="111"/>
    <x v="0"/>
    <x v="13"/>
    <x v="0"/>
    <x v="0"/>
    <x v="0"/>
  </r>
  <r>
    <x v="199"/>
    <x v="6"/>
    <x v="3527"/>
    <x v="34"/>
    <x v="3168"/>
    <x v="6"/>
    <x v="0"/>
    <x v="1811"/>
    <x v="942"/>
    <x v="3034"/>
    <x v="1322"/>
    <x v="310"/>
    <x v="0"/>
    <x v="1"/>
    <x v="0"/>
    <x v="33"/>
    <x v="5"/>
  </r>
  <r>
    <x v="106"/>
    <x v="7"/>
    <x v="3528"/>
    <x v="42"/>
    <x v="3169"/>
    <x v="6"/>
    <x v="0"/>
    <x v="0"/>
    <x v="943"/>
    <x v="3035"/>
    <x v="1323"/>
    <x v="274"/>
    <x v="0"/>
    <x v="13"/>
    <x v="0"/>
    <x v="0"/>
    <x v="0"/>
  </r>
  <r>
    <x v="25"/>
    <x v="6"/>
    <x v="3529"/>
    <x v="42"/>
    <x v="3170"/>
    <x v="111"/>
    <x v="48"/>
    <x v="0"/>
    <x v="570"/>
    <x v="1712"/>
    <x v="798"/>
    <x v="222"/>
    <x v="0"/>
    <x v="12"/>
    <x v="0"/>
    <x v="0"/>
    <x v="0"/>
  </r>
  <r>
    <x v="57"/>
    <x v="6"/>
    <x v="3530"/>
    <x v="42"/>
    <x v="3171"/>
    <x v="6"/>
    <x v="0"/>
    <x v="1812"/>
    <x v="570"/>
    <x v="2619"/>
    <x v="798"/>
    <x v="222"/>
    <x v="0"/>
    <x v="13"/>
    <x v="0"/>
    <x v="0"/>
    <x v="2"/>
  </r>
  <r>
    <x v="109"/>
    <x v="0"/>
    <x v="3531"/>
    <x v="42"/>
    <x v="3172"/>
    <x v="111"/>
    <x v="48"/>
    <x v="0"/>
    <x v="570"/>
    <x v="1712"/>
    <x v="798"/>
    <x v="222"/>
    <x v="0"/>
    <x v="13"/>
    <x v="0"/>
    <x v="0"/>
    <x v="0"/>
  </r>
  <r>
    <x v="109"/>
    <x v="0"/>
    <x v="3532"/>
    <x v="42"/>
    <x v="3173"/>
    <x v="111"/>
    <x v="48"/>
    <x v="0"/>
    <x v="570"/>
    <x v="1712"/>
    <x v="798"/>
    <x v="222"/>
    <x v="0"/>
    <x v="13"/>
    <x v="0"/>
    <x v="0"/>
    <x v="0"/>
  </r>
  <r>
    <x v="199"/>
    <x v="6"/>
    <x v="3533"/>
    <x v="38"/>
    <x v="3174"/>
    <x v="6"/>
    <x v="0"/>
    <x v="1813"/>
    <x v="942"/>
    <x v="3036"/>
    <x v="1324"/>
    <x v="310"/>
    <x v="0"/>
    <x v="1"/>
    <x v="0"/>
    <x v="33"/>
    <x v="5"/>
  </r>
  <r>
    <x v="199"/>
    <x v="6"/>
    <x v="3534"/>
    <x v="52"/>
    <x v="3175"/>
    <x v="6"/>
    <x v="0"/>
    <x v="1814"/>
    <x v="942"/>
    <x v="3037"/>
    <x v="1325"/>
    <x v="41"/>
    <x v="0"/>
    <x v="1"/>
    <x v="0"/>
    <x v="33"/>
    <x v="5"/>
  </r>
  <r>
    <x v="69"/>
    <x v="6"/>
    <x v="3535"/>
    <x v="42"/>
    <x v="3176"/>
    <x v="6"/>
    <x v="0"/>
    <x v="1815"/>
    <x v="933"/>
    <x v="3038"/>
    <x v="1315"/>
    <x v="295"/>
    <x v="0"/>
    <x v="12"/>
    <x v="0"/>
    <x v="0"/>
    <x v="6"/>
  </r>
  <r>
    <x v="199"/>
    <x v="6"/>
    <x v="3536"/>
    <x v="59"/>
    <x v="3177"/>
    <x v="6"/>
    <x v="0"/>
    <x v="1816"/>
    <x v="944"/>
    <x v="3039"/>
    <x v="1326"/>
    <x v="32"/>
    <x v="0"/>
    <x v="2"/>
    <x v="0"/>
    <x v="0"/>
    <x v="5"/>
  </r>
  <r>
    <x v="127"/>
    <x v="6"/>
    <x v="3537"/>
    <x v="42"/>
    <x v="1372"/>
    <x v="6"/>
    <x v="0"/>
    <x v="0"/>
    <x v="878"/>
    <x v="1370"/>
    <x v="1244"/>
    <x v="301"/>
    <x v="0"/>
    <x v="12"/>
    <x v="0"/>
    <x v="0"/>
    <x v="0"/>
  </r>
  <r>
    <x v="200"/>
    <x v="11"/>
    <x v="3538"/>
    <x v="42"/>
    <x v="3178"/>
    <x v="679"/>
    <x v="457"/>
    <x v="1817"/>
    <x v="945"/>
    <x v="3040"/>
    <x v="1327"/>
    <x v="311"/>
    <x v="3"/>
    <x v="12"/>
    <x v="0"/>
    <x v="34"/>
    <x v="13"/>
  </r>
  <r>
    <x v="166"/>
    <x v="2"/>
    <x v="3539"/>
    <x v="42"/>
    <x v="3179"/>
    <x v="111"/>
    <x v="48"/>
    <x v="0"/>
    <x v="570"/>
    <x v="1712"/>
    <x v="798"/>
    <x v="222"/>
    <x v="0"/>
    <x v="12"/>
    <x v="0"/>
    <x v="0"/>
    <x v="0"/>
  </r>
  <r>
    <x v="60"/>
    <x v="6"/>
    <x v="3540"/>
    <x v="42"/>
    <x v="3180"/>
    <x v="6"/>
    <x v="0"/>
    <x v="1818"/>
    <x v="570"/>
    <x v="2619"/>
    <x v="798"/>
    <x v="222"/>
    <x v="0"/>
    <x v="12"/>
    <x v="0"/>
    <x v="0"/>
    <x v="2"/>
  </r>
  <r>
    <x v="61"/>
    <x v="6"/>
    <x v="3541"/>
    <x v="42"/>
    <x v="3181"/>
    <x v="6"/>
    <x v="0"/>
    <x v="0"/>
    <x v="570"/>
    <x v="1712"/>
    <x v="798"/>
    <x v="222"/>
    <x v="0"/>
    <x v="12"/>
    <x v="0"/>
    <x v="0"/>
    <x v="0"/>
  </r>
  <r>
    <x v="63"/>
    <x v="6"/>
    <x v="3542"/>
    <x v="42"/>
    <x v="3182"/>
    <x v="111"/>
    <x v="48"/>
    <x v="0"/>
    <x v="570"/>
    <x v="1712"/>
    <x v="798"/>
    <x v="222"/>
    <x v="0"/>
    <x v="12"/>
    <x v="0"/>
    <x v="0"/>
    <x v="0"/>
  </r>
  <r>
    <x v="199"/>
    <x v="6"/>
    <x v="3543"/>
    <x v="70"/>
    <x v="3183"/>
    <x v="6"/>
    <x v="0"/>
    <x v="1819"/>
    <x v="946"/>
    <x v="3041"/>
    <x v="1328"/>
    <x v="33"/>
    <x v="0"/>
    <x v="2"/>
    <x v="0"/>
    <x v="0"/>
    <x v="5"/>
  </r>
  <r>
    <x v="199"/>
    <x v="6"/>
    <x v="3544"/>
    <x v="74"/>
    <x v="3184"/>
    <x v="6"/>
    <x v="0"/>
    <x v="1820"/>
    <x v="947"/>
    <x v="3042"/>
    <x v="1329"/>
    <x v="1"/>
    <x v="0"/>
    <x v="2"/>
    <x v="0"/>
    <x v="0"/>
    <x v="5"/>
  </r>
  <r>
    <x v="199"/>
    <x v="6"/>
    <x v="3545"/>
    <x v="82"/>
    <x v="1648"/>
    <x v="6"/>
    <x v="0"/>
    <x v="1821"/>
    <x v="948"/>
    <x v="1645"/>
    <x v="1330"/>
    <x v="0"/>
    <x v="0"/>
    <x v="0"/>
    <x v="0"/>
    <x v="0"/>
    <x v="5"/>
  </r>
  <r>
    <x v="58"/>
    <x v="7"/>
    <x v="3546"/>
    <x v="312"/>
    <x v="3185"/>
    <x v="162"/>
    <x v="82"/>
    <x v="0"/>
    <x v="918"/>
    <x v="3043"/>
    <x v="1296"/>
    <x v="295"/>
    <x v="0"/>
    <x v="13"/>
    <x v="0"/>
    <x v="0"/>
    <x v="0"/>
  </r>
  <r>
    <x v="127"/>
    <x v="6"/>
    <x v="3547"/>
    <x v="312"/>
    <x v="2483"/>
    <x v="6"/>
    <x v="0"/>
    <x v="0"/>
    <x v="878"/>
    <x v="2466"/>
    <x v="1244"/>
    <x v="301"/>
    <x v="0"/>
    <x v="12"/>
    <x v="0"/>
    <x v="0"/>
    <x v="0"/>
  </r>
  <r>
    <x v="127"/>
    <x v="6"/>
    <x v="3548"/>
    <x v="312"/>
    <x v="3186"/>
    <x v="6"/>
    <x v="0"/>
    <x v="0"/>
    <x v="878"/>
    <x v="3044"/>
    <x v="1244"/>
    <x v="301"/>
    <x v="0"/>
    <x v="12"/>
    <x v="0"/>
    <x v="0"/>
    <x v="0"/>
  </r>
  <r>
    <x v="198"/>
    <x v="15"/>
    <x v="3549"/>
    <x v="312"/>
    <x v="3187"/>
    <x v="6"/>
    <x v="0"/>
    <x v="0"/>
    <x v="919"/>
    <x v="3045"/>
    <x v="1331"/>
    <x v="312"/>
    <x v="0"/>
    <x v="14"/>
    <x v="0"/>
    <x v="0"/>
    <x v="0"/>
  </r>
  <r>
    <x v="120"/>
    <x v="2"/>
    <x v="3550"/>
    <x v="312"/>
    <x v="3083"/>
    <x v="6"/>
    <x v="0"/>
    <x v="0"/>
    <x v="856"/>
    <x v="2980"/>
    <x v="1212"/>
    <x v="273"/>
    <x v="0"/>
    <x v="11"/>
    <x v="0"/>
    <x v="0"/>
    <x v="0"/>
  </r>
  <r>
    <x v="120"/>
    <x v="2"/>
    <x v="3551"/>
    <x v="312"/>
    <x v="12"/>
    <x v="6"/>
    <x v="0"/>
    <x v="0"/>
    <x v="949"/>
    <x v="130"/>
    <x v="81"/>
    <x v="273"/>
    <x v="0"/>
    <x v="12"/>
    <x v="0"/>
    <x v="0"/>
    <x v="0"/>
  </r>
  <r>
    <x v="69"/>
    <x v="6"/>
    <x v="3552"/>
    <x v="230"/>
    <x v="3188"/>
    <x v="6"/>
    <x v="0"/>
    <x v="1822"/>
    <x v="933"/>
    <x v="3046"/>
    <x v="1315"/>
    <x v="295"/>
    <x v="0"/>
    <x v="12"/>
    <x v="0"/>
    <x v="0"/>
    <x v="6"/>
  </r>
  <r>
    <x v="69"/>
    <x v="6"/>
    <x v="3553"/>
    <x v="230"/>
    <x v="3189"/>
    <x v="6"/>
    <x v="0"/>
    <x v="1823"/>
    <x v="933"/>
    <x v="3047"/>
    <x v="1315"/>
    <x v="295"/>
    <x v="0"/>
    <x v="12"/>
    <x v="0"/>
    <x v="0"/>
    <x v="6"/>
  </r>
  <r>
    <x v="69"/>
    <x v="6"/>
    <x v="3554"/>
    <x v="230"/>
    <x v="3190"/>
    <x v="6"/>
    <x v="0"/>
    <x v="1824"/>
    <x v="933"/>
    <x v="3048"/>
    <x v="1315"/>
    <x v="295"/>
    <x v="0"/>
    <x v="12"/>
    <x v="0"/>
    <x v="0"/>
    <x v="6"/>
  </r>
  <r>
    <x v="199"/>
    <x v="6"/>
    <x v="3555"/>
    <x v="83"/>
    <x v="3191"/>
    <x v="6"/>
    <x v="0"/>
    <x v="1825"/>
    <x v="948"/>
    <x v="3049"/>
    <x v="1330"/>
    <x v="0"/>
    <x v="0"/>
    <x v="0"/>
    <x v="0"/>
    <x v="0"/>
    <x v="5"/>
  </r>
  <r>
    <x v="199"/>
    <x v="6"/>
    <x v="3556"/>
    <x v="88"/>
    <x v="3192"/>
    <x v="6"/>
    <x v="0"/>
    <x v="1826"/>
    <x v="950"/>
    <x v="3050"/>
    <x v="1332"/>
    <x v="53"/>
    <x v="0"/>
    <x v="0"/>
    <x v="0"/>
    <x v="0"/>
    <x v="5"/>
  </r>
  <r>
    <x v="186"/>
    <x v="0"/>
    <x v="3557"/>
    <x v="230"/>
    <x v="3193"/>
    <x v="680"/>
    <x v="458"/>
    <x v="1827"/>
    <x v="951"/>
    <x v="3051"/>
    <x v="1333"/>
    <x v="313"/>
    <x v="0"/>
    <x v="12"/>
    <x v="0"/>
    <x v="0"/>
    <x v="8"/>
  </r>
  <r>
    <x v="69"/>
    <x v="6"/>
    <x v="3558"/>
    <x v="335"/>
    <x v="3194"/>
    <x v="6"/>
    <x v="0"/>
    <x v="1828"/>
    <x v="933"/>
    <x v="3052"/>
    <x v="1315"/>
    <x v="295"/>
    <x v="0"/>
    <x v="12"/>
    <x v="0"/>
    <x v="0"/>
    <x v="8"/>
  </r>
  <r>
    <x v="127"/>
    <x v="6"/>
    <x v="3559"/>
    <x v="335"/>
    <x v="429"/>
    <x v="6"/>
    <x v="0"/>
    <x v="0"/>
    <x v="878"/>
    <x v="430"/>
    <x v="1244"/>
    <x v="301"/>
    <x v="0"/>
    <x v="12"/>
    <x v="0"/>
    <x v="0"/>
    <x v="0"/>
  </r>
  <r>
    <x v="127"/>
    <x v="6"/>
    <x v="3560"/>
    <x v="335"/>
    <x v="3195"/>
    <x v="6"/>
    <x v="0"/>
    <x v="0"/>
    <x v="878"/>
    <x v="3053"/>
    <x v="1244"/>
    <x v="301"/>
    <x v="0"/>
    <x v="12"/>
    <x v="0"/>
    <x v="0"/>
    <x v="0"/>
  </r>
  <r>
    <x v="24"/>
    <x v="0"/>
    <x v="3561"/>
    <x v="335"/>
    <x v="3196"/>
    <x v="111"/>
    <x v="48"/>
    <x v="0"/>
    <x v="570"/>
    <x v="2619"/>
    <x v="798"/>
    <x v="222"/>
    <x v="0"/>
    <x v="12"/>
    <x v="0"/>
    <x v="0"/>
    <x v="0"/>
  </r>
  <r>
    <x v="69"/>
    <x v="6"/>
    <x v="3562"/>
    <x v="313"/>
    <x v="1386"/>
    <x v="6"/>
    <x v="0"/>
    <x v="821"/>
    <x v="933"/>
    <x v="1384"/>
    <x v="1315"/>
    <x v="295"/>
    <x v="0"/>
    <x v="12"/>
    <x v="0"/>
    <x v="0"/>
    <x v="17"/>
  </r>
  <r>
    <x v="156"/>
    <x v="2"/>
    <x v="3563"/>
    <x v="313"/>
    <x v="3197"/>
    <x v="6"/>
    <x v="0"/>
    <x v="1829"/>
    <x v="952"/>
    <x v="3054"/>
    <x v="1334"/>
    <x v="304"/>
    <x v="0"/>
    <x v="12"/>
    <x v="0"/>
    <x v="0"/>
    <x v="8"/>
  </r>
  <r>
    <x v="100"/>
    <x v="6"/>
    <x v="3564"/>
    <x v="313"/>
    <x v="3198"/>
    <x v="6"/>
    <x v="0"/>
    <x v="0"/>
    <x v="570"/>
    <x v="1712"/>
    <x v="798"/>
    <x v="222"/>
    <x v="0"/>
    <x v="12"/>
    <x v="0"/>
    <x v="0"/>
    <x v="0"/>
  </r>
  <r>
    <x v="195"/>
    <x v="1"/>
    <x v="3565"/>
    <x v="313"/>
    <x v="3199"/>
    <x v="681"/>
    <x v="459"/>
    <x v="1830"/>
    <x v="570"/>
    <x v="1712"/>
    <x v="798"/>
    <x v="222"/>
    <x v="0"/>
    <x v="12"/>
    <x v="0"/>
    <x v="0"/>
    <x v="6"/>
  </r>
  <r>
    <x v="98"/>
    <x v="7"/>
    <x v="3566"/>
    <x v="313"/>
    <x v="3200"/>
    <x v="6"/>
    <x v="0"/>
    <x v="1831"/>
    <x v="953"/>
    <x v="3055"/>
    <x v="1335"/>
    <x v="230"/>
    <x v="0"/>
    <x v="12"/>
    <x v="0"/>
    <x v="0"/>
    <x v="6"/>
  </r>
  <r>
    <x v="127"/>
    <x v="6"/>
    <x v="3567"/>
    <x v="313"/>
    <x v="3201"/>
    <x v="6"/>
    <x v="0"/>
    <x v="0"/>
    <x v="878"/>
    <x v="3056"/>
    <x v="1244"/>
    <x v="301"/>
    <x v="0"/>
    <x v="12"/>
    <x v="0"/>
    <x v="0"/>
    <x v="0"/>
  </r>
  <r>
    <x v="60"/>
    <x v="6"/>
    <x v="3568"/>
    <x v="313"/>
    <x v="2223"/>
    <x v="6"/>
    <x v="0"/>
    <x v="1832"/>
    <x v="570"/>
    <x v="1712"/>
    <x v="798"/>
    <x v="222"/>
    <x v="0"/>
    <x v="12"/>
    <x v="0"/>
    <x v="0"/>
    <x v="6"/>
  </r>
  <r>
    <x v="7"/>
    <x v="0"/>
    <x v="3569"/>
    <x v="313"/>
    <x v="3202"/>
    <x v="6"/>
    <x v="0"/>
    <x v="1833"/>
    <x v="570"/>
    <x v="1712"/>
    <x v="798"/>
    <x v="222"/>
    <x v="0"/>
    <x v="13"/>
    <x v="0"/>
    <x v="0"/>
    <x v="6"/>
  </r>
  <r>
    <x v="201"/>
    <x v="0"/>
    <x v="3570"/>
    <x v="313"/>
    <x v="3203"/>
    <x v="682"/>
    <x v="0"/>
    <x v="1834"/>
    <x v="954"/>
    <x v="2827"/>
    <x v="1245"/>
    <x v="112"/>
    <x v="0"/>
    <x v="11"/>
    <x v="0"/>
    <x v="35"/>
    <x v="8"/>
  </r>
  <r>
    <x v="129"/>
    <x v="12"/>
    <x v="3571"/>
    <x v="313"/>
    <x v="2216"/>
    <x v="507"/>
    <x v="323"/>
    <x v="1835"/>
    <x v="955"/>
    <x v="2204"/>
    <x v="1010"/>
    <x v="282"/>
    <x v="4"/>
    <x v="11"/>
    <x v="0"/>
    <x v="0"/>
    <x v="0"/>
  </r>
  <r>
    <x v="5"/>
    <x v="0"/>
    <x v="3572"/>
    <x v="313"/>
    <x v="3204"/>
    <x v="6"/>
    <x v="0"/>
    <x v="1836"/>
    <x v="956"/>
    <x v="3057"/>
    <x v="1336"/>
    <x v="295"/>
    <x v="0"/>
    <x v="12"/>
    <x v="0"/>
    <x v="0"/>
    <x v="6"/>
  </r>
  <r>
    <x v="199"/>
    <x v="6"/>
    <x v="3573"/>
    <x v="94"/>
    <x v="135"/>
    <x v="6"/>
    <x v="0"/>
    <x v="1837"/>
    <x v="950"/>
    <x v="136"/>
    <x v="1332"/>
    <x v="53"/>
    <x v="0"/>
    <x v="0"/>
    <x v="0"/>
    <x v="0"/>
    <x v="5"/>
  </r>
  <r>
    <x v="199"/>
    <x v="6"/>
    <x v="3574"/>
    <x v="94"/>
    <x v="3205"/>
    <x v="6"/>
    <x v="0"/>
    <x v="1838"/>
    <x v="950"/>
    <x v="3058"/>
    <x v="1332"/>
    <x v="53"/>
    <x v="0"/>
    <x v="0"/>
    <x v="0"/>
    <x v="0"/>
    <x v="5"/>
  </r>
  <r>
    <x v="66"/>
    <x v="3"/>
    <x v="3575"/>
    <x v="313"/>
    <x v="3206"/>
    <x v="683"/>
    <x v="460"/>
    <x v="1839"/>
    <x v="570"/>
    <x v="1712"/>
    <x v="798"/>
    <x v="222"/>
    <x v="0"/>
    <x v="12"/>
    <x v="0"/>
    <x v="0"/>
    <x v="8"/>
  </r>
  <r>
    <x v="24"/>
    <x v="0"/>
    <x v="3576"/>
    <x v="313"/>
    <x v="877"/>
    <x v="111"/>
    <x v="48"/>
    <x v="0"/>
    <x v="570"/>
    <x v="2619"/>
    <x v="798"/>
    <x v="222"/>
    <x v="0"/>
    <x v="12"/>
    <x v="0"/>
    <x v="0"/>
    <x v="0"/>
  </r>
  <r>
    <x v="125"/>
    <x v="7"/>
    <x v="3577"/>
    <x v="313"/>
    <x v="3207"/>
    <x v="6"/>
    <x v="0"/>
    <x v="1840"/>
    <x v="957"/>
    <x v="3059"/>
    <x v="1337"/>
    <x v="314"/>
    <x v="0"/>
    <x v="12"/>
    <x v="0"/>
    <x v="0"/>
    <x v="16"/>
  </r>
  <r>
    <x v="125"/>
    <x v="7"/>
    <x v="3578"/>
    <x v="313"/>
    <x v="3208"/>
    <x v="6"/>
    <x v="0"/>
    <x v="0"/>
    <x v="957"/>
    <x v="3060"/>
    <x v="1337"/>
    <x v="314"/>
    <x v="0"/>
    <x v="12"/>
    <x v="0"/>
    <x v="0"/>
    <x v="0"/>
  </r>
  <r>
    <x v="149"/>
    <x v="0"/>
    <x v="3579"/>
    <x v="313"/>
    <x v="3209"/>
    <x v="684"/>
    <x v="0"/>
    <x v="1841"/>
    <x v="570"/>
    <x v="1712"/>
    <x v="798"/>
    <x v="222"/>
    <x v="0"/>
    <x v="12"/>
    <x v="0"/>
    <x v="0"/>
    <x v="17"/>
  </r>
  <r>
    <x v="149"/>
    <x v="0"/>
    <x v="3580"/>
    <x v="313"/>
    <x v="3210"/>
    <x v="111"/>
    <x v="48"/>
    <x v="0"/>
    <x v="570"/>
    <x v="1712"/>
    <x v="798"/>
    <x v="222"/>
    <x v="0"/>
    <x v="12"/>
    <x v="0"/>
    <x v="0"/>
    <x v="0"/>
  </r>
  <r>
    <x v="106"/>
    <x v="7"/>
    <x v="3581"/>
    <x v="90"/>
    <x v="3211"/>
    <x v="6"/>
    <x v="0"/>
    <x v="0"/>
    <x v="958"/>
    <x v="3061"/>
    <x v="1338"/>
    <x v="311"/>
    <x v="0"/>
    <x v="13"/>
    <x v="0"/>
    <x v="0"/>
    <x v="0"/>
  </r>
  <r>
    <x v="106"/>
    <x v="7"/>
    <x v="3582"/>
    <x v="336"/>
    <x v="3212"/>
    <x v="6"/>
    <x v="0"/>
    <x v="0"/>
    <x v="959"/>
    <x v="3062"/>
    <x v="1339"/>
    <x v="271"/>
    <x v="0"/>
    <x v="13"/>
    <x v="0"/>
    <x v="0"/>
    <x v="0"/>
  </r>
  <r>
    <x v="25"/>
    <x v="6"/>
    <x v="3583"/>
    <x v="90"/>
    <x v="3213"/>
    <x v="111"/>
    <x v="48"/>
    <x v="0"/>
    <x v="570"/>
    <x v="1712"/>
    <x v="798"/>
    <x v="222"/>
    <x v="0"/>
    <x v="12"/>
    <x v="0"/>
    <x v="0"/>
    <x v="0"/>
  </r>
  <r>
    <x v="199"/>
    <x v="6"/>
    <x v="3584"/>
    <x v="97"/>
    <x v="3214"/>
    <x v="6"/>
    <x v="0"/>
    <x v="1842"/>
    <x v="960"/>
    <x v="3063"/>
    <x v="1340"/>
    <x v="95"/>
    <x v="0"/>
    <x v="0"/>
    <x v="0"/>
    <x v="0"/>
    <x v="5"/>
  </r>
  <r>
    <x v="69"/>
    <x v="6"/>
    <x v="3585"/>
    <x v="90"/>
    <x v="1275"/>
    <x v="6"/>
    <x v="0"/>
    <x v="1611"/>
    <x v="933"/>
    <x v="1272"/>
    <x v="1315"/>
    <x v="295"/>
    <x v="0"/>
    <x v="12"/>
    <x v="0"/>
    <x v="0"/>
    <x v="0"/>
  </r>
  <r>
    <x v="69"/>
    <x v="6"/>
    <x v="3586"/>
    <x v="90"/>
    <x v="3215"/>
    <x v="6"/>
    <x v="0"/>
    <x v="1843"/>
    <x v="933"/>
    <x v="3064"/>
    <x v="1315"/>
    <x v="295"/>
    <x v="0"/>
    <x v="12"/>
    <x v="0"/>
    <x v="0"/>
    <x v="0"/>
  </r>
  <r>
    <x v="69"/>
    <x v="6"/>
    <x v="3587"/>
    <x v="90"/>
    <x v="3216"/>
    <x v="6"/>
    <x v="0"/>
    <x v="1844"/>
    <x v="933"/>
    <x v="3065"/>
    <x v="1315"/>
    <x v="295"/>
    <x v="0"/>
    <x v="12"/>
    <x v="0"/>
    <x v="0"/>
    <x v="0"/>
  </r>
  <r>
    <x v="127"/>
    <x v="6"/>
    <x v="3588"/>
    <x v="90"/>
    <x v="3217"/>
    <x v="6"/>
    <x v="0"/>
    <x v="0"/>
    <x v="961"/>
    <x v="3066"/>
    <x v="1341"/>
    <x v="285"/>
    <x v="0"/>
    <x v="12"/>
    <x v="0"/>
    <x v="0"/>
    <x v="0"/>
  </r>
  <r>
    <x v="127"/>
    <x v="6"/>
    <x v="3589"/>
    <x v="90"/>
    <x v="1178"/>
    <x v="6"/>
    <x v="0"/>
    <x v="0"/>
    <x v="961"/>
    <x v="1177"/>
    <x v="1341"/>
    <x v="285"/>
    <x v="0"/>
    <x v="12"/>
    <x v="0"/>
    <x v="0"/>
    <x v="0"/>
  </r>
  <r>
    <x v="127"/>
    <x v="6"/>
    <x v="3590"/>
    <x v="90"/>
    <x v="3218"/>
    <x v="6"/>
    <x v="0"/>
    <x v="0"/>
    <x v="961"/>
    <x v="3067"/>
    <x v="1341"/>
    <x v="285"/>
    <x v="0"/>
    <x v="12"/>
    <x v="0"/>
    <x v="0"/>
    <x v="0"/>
  </r>
  <r>
    <x v="123"/>
    <x v="2"/>
    <x v="3591"/>
    <x v="90"/>
    <x v="3219"/>
    <x v="6"/>
    <x v="0"/>
    <x v="0"/>
    <x v="962"/>
    <x v="3068"/>
    <x v="1342"/>
    <x v="304"/>
    <x v="0"/>
    <x v="12"/>
    <x v="0"/>
    <x v="0"/>
    <x v="0"/>
  </r>
  <r>
    <x v="123"/>
    <x v="2"/>
    <x v="3592"/>
    <x v="90"/>
    <x v="3220"/>
    <x v="6"/>
    <x v="0"/>
    <x v="0"/>
    <x v="962"/>
    <x v="3069"/>
    <x v="1342"/>
    <x v="304"/>
    <x v="0"/>
    <x v="12"/>
    <x v="0"/>
    <x v="0"/>
    <x v="0"/>
  </r>
  <r>
    <x v="118"/>
    <x v="2"/>
    <x v="3593"/>
    <x v="90"/>
    <x v="3221"/>
    <x v="6"/>
    <x v="0"/>
    <x v="1845"/>
    <x v="570"/>
    <x v="1712"/>
    <x v="798"/>
    <x v="222"/>
    <x v="0"/>
    <x v="13"/>
    <x v="0"/>
    <x v="0"/>
    <x v="16"/>
  </r>
  <r>
    <x v="74"/>
    <x v="9"/>
    <x v="3594"/>
    <x v="90"/>
    <x v="2542"/>
    <x v="6"/>
    <x v="0"/>
    <x v="0"/>
    <x v="929"/>
    <x v="2522"/>
    <x v="1309"/>
    <x v="285"/>
    <x v="0"/>
    <x v="12"/>
    <x v="0"/>
    <x v="0"/>
    <x v="0"/>
  </r>
  <r>
    <x v="80"/>
    <x v="0"/>
    <x v="3595"/>
    <x v="90"/>
    <x v="2849"/>
    <x v="6"/>
    <x v="0"/>
    <x v="0"/>
    <x v="570"/>
    <x v="1712"/>
    <x v="798"/>
    <x v="222"/>
    <x v="0"/>
    <x v="12"/>
    <x v="0"/>
    <x v="0"/>
    <x v="0"/>
  </r>
  <r>
    <x v="45"/>
    <x v="0"/>
    <x v="3596"/>
    <x v="93"/>
    <x v="3222"/>
    <x v="685"/>
    <x v="0"/>
    <x v="0"/>
    <x v="570"/>
    <x v="1712"/>
    <x v="798"/>
    <x v="222"/>
    <x v="0"/>
    <x v="13"/>
    <x v="0"/>
    <x v="0"/>
    <x v="17"/>
  </r>
  <r>
    <x v="57"/>
    <x v="6"/>
    <x v="3597"/>
    <x v="93"/>
    <x v="3223"/>
    <x v="6"/>
    <x v="0"/>
    <x v="0"/>
    <x v="570"/>
    <x v="1712"/>
    <x v="798"/>
    <x v="222"/>
    <x v="0"/>
    <x v="13"/>
    <x v="0"/>
    <x v="0"/>
    <x v="0"/>
  </r>
  <r>
    <x v="199"/>
    <x v="6"/>
    <x v="3598"/>
    <x v="32"/>
    <x v="3224"/>
    <x v="6"/>
    <x v="0"/>
    <x v="1846"/>
    <x v="960"/>
    <x v="3070"/>
    <x v="1340"/>
    <x v="95"/>
    <x v="0"/>
    <x v="0"/>
    <x v="0"/>
    <x v="0"/>
    <x v="5"/>
  </r>
  <r>
    <x v="199"/>
    <x v="6"/>
    <x v="3599"/>
    <x v="102"/>
    <x v="3225"/>
    <x v="6"/>
    <x v="0"/>
    <x v="1847"/>
    <x v="960"/>
    <x v="3071"/>
    <x v="1340"/>
    <x v="95"/>
    <x v="0"/>
    <x v="0"/>
    <x v="0"/>
    <x v="0"/>
    <x v="5"/>
  </r>
  <r>
    <x v="69"/>
    <x v="6"/>
    <x v="3600"/>
    <x v="93"/>
    <x v="3226"/>
    <x v="6"/>
    <x v="0"/>
    <x v="1848"/>
    <x v="933"/>
    <x v="3072"/>
    <x v="1315"/>
    <x v="295"/>
    <x v="0"/>
    <x v="12"/>
    <x v="0"/>
    <x v="0"/>
    <x v="17"/>
  </r>
  <r>
    <x v="69"/>
    <x v="6"/>
    <x v="3601"/>
    <x v="93"/>
    <x v="1372"/>
    <x v="6"/>
    <x v="0"/>
    <x v="1849"/>
    <x v="933"/>
    <x v="1370"/>
    <x v="1315"/>
    <x v="295"/>
    <x v="0"/>
    <x v="12"/>
    <x v="0"/>
    <x v="0"/>
    <x v="17"/>
  </r>
  <r>
    <x v="69"/>
    <x v="6"/>
    <x v="3602"/>
    <x v="93"/>
    <x v="3227"/>
    <x v="6"/>
    <x v="0"/>
    <x v="1850"/>
    <x v="933"/>
    <x v="3073"/>
    <x v="1315"/>
    <x v="295"/>
    <x v="0"/>
    <x v="12"/>
    <x v="0"/>
    <x v="0"/>
    <x v="16"/>
  </r>
  <r>
    <x v="69"/>
    <x v="6"/>
    <x v="3603"/>
    <x v="93"/>
    <x v="1356"/>
    <x v="6"/>
    <x v="0"/>
    <x v="799"/>
    <x v="933"/>
    <x v="1354"/>
    <x v="1315"/>
    <x v="295"/>
    <x v="0"/>
    <x v="12"/>
    <x v="0"/>
    <x v="0"/>
    <x v="13"/>
  </r>
  <r>
    <x v="60"/>
    <x v="6"/>
    <x v="3604"/>
    <x v="93"/>
    <x v="3228"/>
    <x v="6"/>
    <x v="0"/>
    <x v="0"/>
    <x v="570"/>
    <x v="1712"/>
    <x v="798"/>
    <x v="222"/>
    <x v="0"/>
    <x v="12"/>
    <x v="0"/>
    <x v="0"/>
    <x v="0"/>
  </r>
  <r>
    <x v="61"/>
    <x v="6"/>
    <x v="3605"/>
    <x v="93"/>
    <x v="3229"/>
    <x v="6"/>
    <x v="0"/>
    <x v="0"/>
    <x v="570"/>
    <x v="1712"/>
    <x v="798"/>
    <x v="222"/>
    <x v="0"/>
    <x v="12"/>
    <x v="0"/>
    <x v="0"/>
    <x v="0"/>
  </r>
  <r>
    <x v="29"/>
    <x v="0"/>
    <x v="3606"/>
    <x v="93"/>
    <x v="3230"/>
    <x v="6"/>
    <x v="0"/>
    <x v="0"/>
    <x v="570"/>
    <x v="1712"/>
    <x v="798"/>
    <x v="222"/>
    <x v="0"/>
    <x v="13"/>
    <x v="0"/>
    <x v="0"/>
    <x v="17"/>
  </r>
  <r>
    <x v="29"/>
    <x v="0"/>
    <x v="3607"/>
    <x v="93"/>
    <x v="3231"/>
    <x v="544"/>
    <x v="0"/>
    <x v="0"/>
    <x v="570"/>
    <x v="1712"/>
    <x v="798"/>
    <x v="222"/>
    <x v="0"/>
    <x v="13"/>
    <x v="0"/>
    <x v="0"/>
    <x v="17"/>
  </r>
  <r>
    <x v="31"/>
    <x v="0"/>
    <x v="3608"/>
    <x v="93"/>
    <x v="3232"/>
    <x v="111"/>
    <x v="48"/>
    <x v="0"/>
    <x v="963"/>
    <x v="3074"/>
    <x v="1343"/>
    <x v="271"/>
    <x v="0"/>
    <x v="13"/>
    <x v="0"/>
    <x v="0"/>
    <x v="0"/>
  </r>
  <r>
    <x v="31"/>
    <x v="0"/>
    <x v="3609"/>
    <x v="93"/>
    <x v="3233"/>
    <x v="111"/>
    <x v="48"/>
    <x v="0"/>
    <x v="963"/>
    <x v="3075"/>
    <x v="1343"/>
    <x v="271"/>
    <x v="0"/>
    <x v="13"/>
    <x v="0"/>
    <x v="0"/>
    <x v="0"/>
  </r>
  <r>
    <x v="63"/>
    <x v="6"/>
    <x v="3610"/>
    <x v="93"/>
    <x v="3234"/>
    <x v="6"/>
    <x v="0"/>
    <x v="1851"/>
    <x v="570"/>
    <x v="1712"/>
    <x v="798"/>
    <x v="222"/>
    <x v="0"/>
    <x v="12"/>
    <x v="0"/>
    <x v="0"/>
    <x v="17"/>
  </r>
  <r>
    <x v="53"/>
    <x v="0"/>
    <x v="3611"/>
    <x v="93"/>
    <x v="3235"/>
    <x v="686"/>
    <x v="0"/>
    <x v="0"/>
    <x v="964"/>
    <x v="3076"/>
    <x v="1344"/>
    <x v="46"/>
    <x v="0"/>
    <x v="11"/>
    <x v="0"/>
    <x v="0"/>
    <x v="0"/>
  </r>
  <r>
    <x v="199"/>
    <x v="6"/>
    <x v="3612"/>
    <x v="106"/>
    <x v="3236"/>
    <x v="6"/>
    <x v="0"/>
    <x v="1852"/>
    <x v="965"/>
    <x v="3077"/>
    <x v="1345"/>
    <x v="49"/>
    <x v="0"/>
    <x v="5"/>
    <x v="0"/>
    <x v="0"/>
    <x v="5"/>
  </r>
  <r>
    <x v="199"/>
    <x v="6"/>
    <x v="3613"/>
    <x v="124"/>
    <x v="3237"/>
    <x v="6"/>
    <x v="0"/>
    <x v="1853"/>
    <x v="965"/>
    <x v="3078"/>
    <x v="1345"/>
    <x v="49"/>
    <x v="0"/>
    <x v="5"/>
    <x v="0"/>
    <x v="0"/>
    <x v="5"/>
  </r>
  <r>
    <x v="199"/>
    <x v="6"/>
    <x v="3614"/>
    <x v="114"/>
    <x v="3238"/>
    <x v="6"/>
    <x v="0"/>
    <x v="1854"/>
    <x v="965"/>
    <x v="3079"/>
    <x v="1345"/>
    <x v="49"/>
    <x v="0"/>
    <x v="5"/>
    <x v="0"/>
    <x v="0"/>
    <x v="5"/>
  </r>
  <r>
    <x v="83"/>
    <x v="0"/>
    <x v="3615"/>
    <x v="93"/>
    <x v="3239"/>
    <x v="6"/>
    <x v="0"/>
    <x v="1855"/>
    <x v="570"/>
    <x v="1712"/>
    <x v="798"/>
    <x v="222"/>
    <x v="0"/>
    <x v="12"/>
    <x v="0"/>
    <x v="0"/>
    <x v="8"/>
  </r>
  <r>
    <x v="199"/>
    <x v="6"/>
    <x v="3616"/>
    <x v="149"/>
    <x v="3240"/>
    <x v="6"/>
    <x v="0"/>
    <x v="1856"/>
    <x v="966"/>
    <x v="3080"/>
    <x v="1346"/>
    <x v="57"/>
    <x v="0"/>
    <x v="6"/>
    <x v="0"/>
    <x v="0"/>
    <x v="5"/>
  </r>
  <r>
    <x v="58"/>
    <x v="7"/>
    <x v="3617"/>
    <x v="314"/>
    <x v="3241"/>
    <x v="162"/>
    <x v="82"/>
    <x v="1857"/>
    <x v="918"/>
    <x v="3081"/>
    <x v="1296"/>
    <x v="295"/>
    <x v="0"/>
    <x v="13"/>
    <x v="0"/>
    <x v="0"/>
    <x v="17"/>
  </r>
  <r>
    <x v="167"/>
    <x v="17"/>
    <x v="3618"/>
    <x v="314"/>
    <x v="3242"/>
    <x v="521"/>
    <x v="461"/>
    <x v="1858"/>
    <x v="967"/>
    <x v="3082"/>
    <x v="1347"/>
    <x v="274"/>
    <x v="0"/>
    <x v="12"/>
    <x v="0"/>
    <x v="36"/>
    <x v="8"/>
  </r>
  <r>
    <x v="69"/>
    <x v="6"/>
    <x v="3619"/>
    <x v="314"/>
    <x v="3243"/>
    <x v="6"/>
    <x v="0"/>
    <x v="1859"/>
    <x v="933"/>
    <x v="3083"/>
    <x v="1315"/>
    <x v="295"/>
    <x v="0"/>
    <x v="12"/>
    <x v="0"/>
    <x v="0"/>
    <x v="16"/>
  </r>
  <r>
    <x v="127"/>
    <x v="6"/>
    <x v="3620"/>
    <x v="314"/>
    <x v="3244"/>
    <x v="6"/>
    <x v="0"/>
    <x v="0"/>
    <x v="961"/>
    <x v="3084"/>
    <x v="1341"/>
    <x v="285"/>
    <x v="0"/>
    <x v="12"/>
    <x v="0"/>
    <x v="0"/>
    <x v="0"/>
  </r>
  <r>
    <x v="198"/>
    <x v="15"/>
    <x v="3621"/>
    <x v="314"/>
    <x v="3245"/>
    <x v="6"/>
    <x v="0"/>
    <x v="0"/>
    <x v="919"/>
    <x v="3085"/>
    <x v="1331"/>
    <x v="312"/>
    <x v="0"/>
    <x v="14"/>
    <x v="0"/>
    <x v="0"/>
    <x v="0"/>
  </r>
  <r>
    <x v="120"/>
    <x v="2"/>
    <x v="3622"/>
    <x v="314"/>
    <x v="3246"/>
    <x v="6"/>
    <x v="0"/>
    <x v="1860"/>
    <x v="968"/>
    <x v="3086"/>
    <x v="1348"/>
    <x v="274"/>
    <x v="0"/>
    <x v="12"/>
    <x v="0"/>
    <x v="0"/>
    <x v="17"/>
  </r>
  <r>
    <x v="74"/>
    <x v="9"/>
    <x v="3623"/>
    <x v="314"/>
    <x v="3247"/>
    <x v="6"/>
    <x v="0"/>
    <x v="0"/>
    <x v="929"/>
    <x v="3087"/>
    <x v="1309"/>
    <x v="285"/>
    <x v="0"/>
    <x v="12"/>
    <x v="0"/>
    <x v="0"/>
    <x v="0"/>
  </r>
  <r>
    <x v="69"/>
    <x v="6"/>
    <x v="3624"/>
    <x v="337"/>
    <x v="3248"/>
    <x v="6"/>
    <x v="0"/>
    <x v="1861"/>
    <x v="933"/>
    <x v="3088"/>
    <x v="1315"/>
    <x v="295"/>
    <x v="0"/>
    <x v="12"/>
    <x v="0"/>
    <x v="0"/>
    <x v="16"/>
  </r>
  <r>
    <x v="69"/>
    <x v="6"/>
    <x v="3625"/>
    <x v="337"/>
    <x v="3249"/>
    <x v="6"/>
    <x v="0"/>
    <x v="1862"/>
    <x v="933"/>
    <x v="3089"/>
    <x v="1315"/>
    <x v="295"/>
    <x v="0"/>
    <x v="12"/>
    <x v="0"/>
    <x v="0"/>
    <x v="13"/>
  </r>
  <r>
    <x v="127"/>
    <x v="6"/>
    <x v="3626"/>
    <x v="337"/>
    <x v="3250"/>
    <x v="6"/>
    <x v="0"/>
    <x v="0"/>
    <x v="961"/>
    <x v="3090"/>
    <x v="1341"/>
    <x v="285"/>
    <x v="0"/>
    <x v="12"/>
    <x v="0"/>
    <x v="0"/>
    <x v="0"/>
  </r>
  <r>
    <x v="69"/>
    <x v="6"/>
    <x v="3627"/>
    <x v="338"/>
    <x v="3251"/>
    <x v="6"/>
    <x v="0"/>
    <x v="1863"/>
    <x v="570"/>
    <x v="1712"/>
    <x v="798"/>
    <x v="222"/>
    <x v="0"/>
    <x v="12"/>
    <x v="0"/>
    <x v="0"/>
    <x v="5"/>
  </r>
  <r>
    <x v="116"/>
    <x v="0"/>
    <x v="3628"/>
    <x v="338"/>
    <x v="3252"/>
    <x v="6"/>
    <x v="0"/>
    <x v="1864"/>
    <x v="570"/>
    <x v="1712"/>
    <x v="798"/>
    <x v="222"/>
    <x v="0"/>
    <x v="12"/>
    <x v="0"/>
    <x v="0"/>
    <x v="16"/>
  </r>
  <r>
    <x v="127"/>
    <x v="6"/>
    <x v="3629"/>
    <x v="338"/>
    <x v="3253"/>
    <x v="6"/>
    <x v="0"/>
    <x v="0"/>
    <x v="961"/>
    <x v="3091"/>
    <x v="1341"/>
    <x v="285"/>
    <x v="0"/>
    <x v="12"/>
    <x v="0"/>
    <x v="0"/>
    <x v="0"/>
  </r>
  <r>
    <x v="127"/>
    <x v="6"/>
    <x v="3630"/>
    <x v="338"/>
    <x v="2831"/>
    <x v="6"/>
    <x v="0"/>
    <x v="0"/>
    <x v="961"/>
    <x v="2792"/>
    <x v="1341"/>
    <x v="285"/>
    <x v="0"/>
    <x v="12"/>
    <x v="0"/>
    <x v="0"/>
    <x v="0"/>
  </r>
  <r>
    <x v="127"/>
    <x v="6"/>
    <x v="3631"/>
    <x v="338"/>
    <x v="3254"/>
    <x v="6"/>
    <x v="0"/>
    <x v="0"/>
    <x v="961"/>
    <x v="3092"/>
    <x v="1341"/>
    <x v="285"/>
    <x v="0"/>
    <x v="12"/>
    <x v="0"/>
    <x v="0"/>
    <x v="0"/>
  </r>
  <r>
    <x v="127"/>
    <x v="6"/>
    <x v="3632"/>
    <x v="338"/>
    <x v="3255"/>
    <x v="6"/>
    <x v="0"/>
    <x v="0"/>
    <x v="961"/>
    <x v="3093"/>
    <x v="1341"/>
    <x v="285"/>
    <x v="0"/>
    <x v="12"/>
    <x v="0"/>
    <x v="0"/>
    <x v="0"/>
  </r>
  <r>
    <x v="7"/>
    <x v="0"/>
    <x v="3633"/>
    <x v="338"/>
    <x v="2077"/>
    <x v="6"/>
    <x v="0"/>
    <x v="1865"/>
    <x v="570"/>
    <x v="1712"/>
    <x v="798"/>
    <x v="222"/>
    <x v="0"/>
    <x v="13"/>
    <x v="0"/>
    <x v="0"/>
    <x v="16"/>
  </r>
  <r>
    <x v="7"/>
    <x v="0"/>
    <x v="3634"/>
    <x v="338"/>
    <x v="3256"/>
    <x v="687"/>
    <x v="462"/>
    <x v="1866"/>
    <x v="570"/>
    <x v="1712"/>
    <x v="798"/>
    <x v="222"/>
    <x v="0"/>
    <x v="13"/>
    <x v="0"/>
    <x v="0"/>
    <x v="16"/>
  </r>
  <r>
    <x v="7"/>
    <x v="0"/>
    <x v="3635"/>
    <x v="338"/>
    <x v="3257"/>
    <x v="688"/>
    <x v="463"/>
    <x v="1867"/>
    <x v="570"/>
    <x v="1712"/>
    <x v="798"/>
    <x v="222"/>
    <x v="0"/>
    <x v="13"/>
    <x v="0"/>
    <x v="0"/>
    <x v="16"/>
  </r>
  <r>
    <x v="102"/>
    <x v="0"/>
    <x v="3636"/>
    <x v="338"/>
    <x v="3258"/>
    <x v="6"/>
    <x v="0"/>
    <x v="0"/>
    <x v="570"/>
    <x v="2619"/>
    <x v="798"/>
    <x v="222"/>
    <x v="0"/>
    <x v="12"/>
    <x v="0"/>
    <x v="0"/>
    <x v="0"/>
  </r>
  <r>
    <x v="6"/>
    <x v="0"/>
    <x v="3637"/>
    <x v="338"/>
    <x v="3259"/>
    <x v="111"/>
    <x v="48"/>
    <x v="0"/>
    <x v="570"/>
    <x v="1712"/>
    <x v="798"/>
    <x v="222"/>
    <x v="0"/>
    <x v="12"/>
    <x v="0"/>
    <x v="0"/>
    <x v="0"/>
  </r>
  <r>
    <x v="125"/>
    <x v="7"/>
    <x v="3638"/>
    <x v="338"/>
    <x v="3260"/>
    <x v="6"/>
    <x v="0"/>
    <x v="0"/>
    <x v="957"/>
    <x v="3094"/>
    <x v="1337"/>
    <x v="314"/>
    <x v="0"/>
    <x v="12"/>
    <x v="0"/>
    <x v="0"/>
    <x v="0"/>
  </r>
  <r>
    <x v="69"/>
    <x v="6"/>
    <x v="3639"/>
    <x v="278"/>
    <x v="1195"/>
    <x v="6"/>
    <x v="0"/>
    <x v="691"/>
    <x v="570"/>
    <x v="1712"/>
    <x v="798"/>
    <x v="222"/>
    <x v="0"/>
    <x v="12"/>
    <x v="0"/>
    <x v="0"/>
    <x v="5"/>
  </r>
  <r>
    <x v="69"/>
    <x v="6"/>
    <x v="3640"/>
    <x v="278"/>
    <x v="3261"/>
    <x v="6"/>
    <x v="0"/>
    <x v="1868"/>
    <x v="570"/>
    <x v="1712"/>
    <x v="798"/>
    <x v="222"/>
    <x v="0"/>
    <x v="12"/>
    <x v="0"/>
    <x v="0"/>
    <x v="5"/>
  </r>
  <r>
    <x v="69"/>
    <x v="6"/>
    <x v="3641"/>
    <x v="278"/>
    <x v="3262"/>
    <x v="6"/>
    <x v="0"/>
    <x v="1869"/>
    <x v="570"/>
    <x v="1712"/>
    <x v="798"/>
    <x v="222"/>
    <x v="0"/>
    <x v="12"/>
    <x v="0"/>
    <x v="0"/>
    <x v="5"/>
  </r>
  <r>
    <x v="100"/>
    <x v="6"/>
    <x v="3642"/>
    <x v="278"/>
    <x v="3263"/>
    <x v="6"/>
    <x v="0"/>
    <x v="0"/>
    <x v="570"/>
    <x v="1712"/>
    <x v="798"/>
    <x v="222"/>
    <x v="0"/>
    <x v="12"/>
    <x v="0"/>
    <x v="0"/>
    <x v="0"/>
  </r>
  <r>
    <x v="70"/>
    <x v="6"/>
    <x v="3643"/>
    <x v="278"/>
    <x v="3264"/>
    <x v="6"/>
    <x v="0"/>
    <x v="1870"/>
    <x v="969"/>
    <x v="3095"/>
    <x v="1349"/>
    <x v="292"/>
    <x v="0"/>
    <x v="12"/>
    <x v="0"/>
    <x v="0"/>
    <x v="13"/>
  </r>
  <r>
    <x v="70"/>
    <x v="6"/>
    <x v="3644"/>
    <x v="278"/>
    <x v="12"/>
    <x v="6"/>
    <x v="0"/>
    <x v="0"/>
    <x v="970"/>
    <x v="130"/>
    <x v="81"/>
    <x v="292"/>
    <x v="0"/>
    <x v="12"/>
    <x v="0"/>
    <x v="0"/>
    <x v="0"/>
  </r>
  <r>
    <x v="98"/>
    <x v="7"/>
    <x v="3645"/>
    <x v="278"/>
    <x v="3265"/>
    <x v="6"/>
    <x v="0"/>
    <x v="1871"/>
    <x v="953"/>
    <x v="3096"/>
    <x v="1335"/>
    <x v="230"/>
    <x v="0"/>
    <x v="12"/>
    <x v="0"/>
    <x v="0"/>
    <x v="13"/>
  </r>
  <r>
    <x v="127"/>
    <x v="6"/>
    <x v="3646"/>
    <x v="278"/>
    <x v="1095"/>
    <x v="6"/>
    <x v="0"/>
    <x v="0"/>
    <x v="961"/>
    <x v="1094"/>
    <x v="1341"/>
    <x v="285"/>
    <x v="0"/>
    <x v="12"/>
    <x v="0"/>
    <x v="0"/>
    <x v="0"/>
  </r>
  <r>
    <x v="127"/>
    <x v="6"/>
    <x v="3647"/>
    <x v="278"/>
    <x v="3266"/>
    <x v="6"/>
    <x v="0"/>
    <x v="0"/>
    <x v="961"/>
    <x v="3097"/>
    <x v="1341"/>
    <x v="285"/>
    <x v="0"/>
    <x v="12"/>
    <x v="0"/>
    <x v="0"/>
    <x v="0"/>
  </r>
  <r>
    <x v="142"/>
    <x v="2"/>
    <x v="3648"/>
    <x v="278"/>
    <x v="3267"/>
    <x v="6"/>
    <x v="0"/>
    <x v="0"/>
    <x v="971"/>
    <x v="3098"/>
    <x v="1350"/>
    <x v="309"/>
    <x v="0"/>
    <x v="12"/>
    <x v="0"/>
    <x v="0"/>
    <x v="0"/>
  </r>
  <r>
    <x v="199"/>
    <x v="6"/>
    <x v="3649"/>
    <x v="159"/>
    <x v="475"/>
    <x v="6"/>
    <x v="0"/>
    <x v="1374"/>
    <x v="966"/>
    <x v="476"/>
    <x v="1346"/>
    <x v="57"/>
    <x v="0"/>
    <x v="6"/>
    <x v="0"/>
    <x v="0"/>
    <x v="5"/>
  </r>
  <r>
    <x v="199"/>
    <x v="6"/>
    <x v="3650"/>
    <x v="159"/>
    <x v="3268"/>
    <x v="6"/>
    <x v="0"/>
    <x v="1872"/>
    <x v="966"/>
    <x v="3099"/>
    <x v="1346"/>
    <x v="57"/>
    <x v="0"/>
    <x v="6"/>
    <x v="0"/>
    <x v="0"/>
    <x v="5"/>
  </r>
  <r>
    <x v="199"/>
    <x v="6"/>
    <x v="3651"/>
    <x v="119"/>
    <x v="3269"/>
    <x v="6"/>
    <x v="0"/>
    <x v="1873"/>
    <x v="972"/>
    <x v="3100"/>
    <x v="1351"/>
    <x v="147"/>
    <x v="0"/>
    <x v="6"/>
    <x v="0"/>
    <x v="0"/>
    <x v="5"/>
  </r>
  <r>
    <x v="122"/>
    <x v="6"/>
    <x v="3652"/>
    <x v="278"/>
    <x v="3157"/>
    <x v="6"/>
    <x v="0"/>
    <x v="0"/>
    <x v="570"/>
    <x v="1712"/>
    <x v="798"/>
    <x v="222"/>
    <x v="0"/>
    <x v="12"/>
    <x v="0"/>
    <x v="0"/>
    <x v="0"/>
  </r>
  <r>
    <x v="25"/>
    <x v="6"/>
    <x v="3653"/>
    <x v="336"/>
    <x v="3270"/>
    <x v="111"/>
    <x v="48"/>
    <x v="0"/>
    <x v="570"/>
    <x v="1712"/>
    <x v="798"/>
    <x v="222"/>
    <x v="0"/>
    <x v="12"/>
    <x v="0"/>
    <x v="0"/>
    <x v="0"/>
  </r>
  <r>
    <x v="186"/>
    <x v="0"/>
    <x v="3654"/>
    <x v="336"/>
    <x v="1396"/>
    <x v="6"/>
    <x v="0"/>
    <x v="904"/>
    <x v="570"/>
    <x v="2619"/>
    <x v="798"/>
    <x v="222"/>
    <x v="0"/>
    <x v="12"/>
    <x v="0"/>
    <x v="0"/>
    <x v="5"/>
  </r>
  <r>
    <x v="127"/>
    <x v="6"/>
    <x v="3655"/>
    <x v="336"/>
    <x v="3271"/>
    <x v="6"/>
    <x v="0"/>
    <x v="0"/>
    <x v="961"/>
    <x v="3101"/>
    <x v="1341"/>
    <x v="285"/>
    <x v="0"/>
    <x v="12"/>
    <x v="0"/>
    <x v="0"/>
    <x v="0"/>
  </r>
  <r>
    <x v="127"/>
    <x v="6"/>
    <x v="3656"/>
    <x v="336"/>
    <x v="1640"/>
    <x v="6"/>
    <x v="0"/>
    <x v="0"/>
    <x v="961"/>
    <x v="1637"/>
    <x v="1341"/>
    <x v="285"/>
    <x v="0"/>
    <x v="12"/>
    <x v="0"/>
    <x v="0"/>
    <x v="0"/>
  </r>
  <r>
    <x v="124"/>
    <x v="6"/>
    <x v="3657"/>
    <x v="336"/>
    <x v="3272"/>
    <x v="6"/>
    <x v="0"/>
    <x v="0"/>
    <x v="939"/>
    <x v="3102"/>
    <x v="1321"/>
    <x v="230"/>
    <x v="0"/>
    <x v="12"/>
    <x v="0"/>
    <x v="0"/>
    <x v="0"/>
  </r>
  <r>
    <x v="74"/>
    <x v="9"/>
    <x v="3658"/>
    <x v="336"/>
    <x v="2542"/>
    <x v="6"/>
    <x v="0"/>
    <x v="0"/>
    <x v="929"/>
    <x v="2522"/>
    <x v="1309"/>
    <x v="285"/>
    <x v="0"/>
    <x v="12"/>
    <x v="0"/>
    <x v="0"/>
    <x v="0"/>
  </r>
  <r>
    <x v="74"/>
    <x v="9"/>
    <x v="3659"/>
    <x v="336"/>
    <x v="3273"/>
    <x v="6"/>
    <x v="0"/>
    <x v="0"/>
    <x v="929"/>
    <x v="3103"/>
    <x v="1309"/>
    <x v="285"/>
    <x v="0"/>
    <x v="12"/>
    <x v="0"/>
    <x v="0"/>
    <x v="0"/>
  </r>
  <r>
    <x v="92"/>
    <x v="7"/>
    <x v="3660"/>
    <x v="324"/>
    <x v="3274"/>
    <x v="6"/>
    <x v="0"/>
    <x v="0"/>
    <x v="930"/>
    <x v="3104"/>
    <x v="1310"/>
    <x v="230"/>
    <x v="0"/>
    <x v="12"/>
    <x v="0"/>
    <x v="0"/>
    <x v="0"/>
  </r>
  <r>
    <x v="116"/>
    <x v="9"/>
    <x v="3661"/>
    <x v="324"/>
    <x v="3252"/>
    <x v="6"/>
    <x v="0"/>
    <x v="0"/>
    <x v="973"/>
    <x v="3105"/>
    <x v="1352"/>
    <x v="301"/>
    <x v="0"/>
    <x v="12"/>
    <x v="0"/>
    <x v="0"/>
    <x v="0"/>
  </r>
  <r>
    <x v="60"/>
    <x v="6"/>
    <x v="3662"/>
    <x v="324"/>
    <x v="3275"/>
    <x v="6"/>
    <x v="0"/>
    <x v="0"/>
    <x v="570"/>
    <x v="1712"/>
    <x v="798"/>
    <x v="222"/>
    <x v="0"/>
    <x v="12"/>
    <x v="0"/>
    <x v="0"/>
    <x v="0"/>
  </r>
  <r>
    <x v="61"/>
    <x v="6"/>
    <x v="3663"/>
    <x v="324"/>
    <x v="3276"/>
    <x v="6"/>
    <x v="0"/>
    <x v="0"/>
    <x v="570"/>
    <x v="1712"/>
    <x v="798"/>
    <x v="222"/>
    <x v="0"/>
    <x v="12"/>
    <x v="0"/>
    <x v="0"/>
    <x v="0"/>
  </r>
  <r>
    <x v="88"/>
    <x v="0"/>
    <x v="3664"/>
    <x v="324"/>
    <x v="3277"/>
    <x v="111"/>
    <x v="48"/>
    <x v="0"/>
    <x v="570"/>
    <x v="1712"/>
    <x v="798"/>
    <x v="222"/>
    <x v="0"/>
    <x v="12"/>
    <x v="0"/>
    <x v="0"/>
    <x v="0"/>
  </r>
  <r>
    <x v="72"/>
    <x v="3"/>
    <x v="3665"/>
    <x v="324"/>
    <x v="3278"/>
    <x v="111"/>
    <x v="48"/>
    <x v="0"/>
    <x v="570"/>
    <x v="1712"/>
    <x v="798"/>
    <x v="222"/>
    <x v="0"/>
    <x v="13"/>
    <x v="0"/>
    <x v="0"/>
    <x v="0"/>
  </r>
  <r>
    <x v="31"/>
    <x v="0"/>
    <x v="3666"/>
    <x v="324"/>
    <x v="3279"/>
    <x v="111"/>
    <x v="48"/>
    <x v="0"/>
    <x v="963"/>
    <x v="3106"/>
    <x v="1343"/>
    <x v="271"/>
    <x v="0"/>
    <x v="13"/>
    <x v="0"/>
    <x v="0"/>
    <x v="0"/>
  </r>
  <r>
    <x v="63"/>
    <x v="6"/>
    <x v="3667"/>
    <x v="324"/>
    <x v="3280"/>
    <x v="111"/>
    <x v="48"/>
    <x v="0"/>
    <x v="570"/>
    <x v="1712"/>
    <x v="798"/>
    <x v="222"/>
    <x v="0"/>
    <x v="12"/>
    <x v="0"/>
    <x v="0"/>
    <x v="0"/>
  </r>
  <r>
    <x v="122"/>
    <x v="6"/>
    <x v="3668"/>
    <x v="324"/>
    <x v="3281"/>
    <x v="6"/>
    <x v="0"/>
    <x v="0"/>
    <x v="570"/>
    <x v="1712"/>
    <x v="798"/>
    <x v="222"/>
    <x v="0"/>
    <x v="12"/>
    <x v="0"/>
    <x v="0"/>
    <x v="0"/>
  </r>
  <r>
    <x v="58"/>
    <x v="7"/>
    <x v="3669"/>
    <x v="315"/>
    <x v="3282"/>
    <x v="162"/>
    <x v="82"/>
    <x v="0"/>
    <x v="918"/>
    <x v="3107"/>
    <x v="1296"/>
    <x v="295"/>
    <x v="0"/>
    <x v="13"/>
    <x v="0"/>
    <x v="0"/>
    <x v="0"/>
  </r>
  <r>
    <x v="69"/>
    <x v="6"/>
    <x v="3670"/>
    <x v="315"/>
    <x v="3283"/>
    <x v="6"/>
    <x v="0"/>
    <x v="0"/>
    <x v="570"/>
    <x v="1712"/>
    <x v="798"/>
    <x v="222"/>
    <x v="0"/>
    <x v="12"/>
    <x v="0"/>
    <x v="0"/>
    <x v="0"/>
  </r>
  <r>
    <x v="69"/>
    <x v="6"/>
    <x v="3671"/>
    <x v="315"/>
    <x v="3284"/>
    <x v="6"/>
    <x v="0"/>
    <x v="31"/>
    <x v="570"/>
    <x v="1712"/>
    <x v="798"/>
    <x v="222"/>
    <x v="0"/>
    <x v="12"/>
    <x v="0"/>
    <x v="0"/>
    <x v="0"/>
  </r>
  <r>
    <x v="70"/>
    <x v="6"/>
    <x v="3672"/>
    <x v="315"/>
    <x v="3285"/>
    <x v="6"/>
    <x v="0"/>
    <x v="0"/>
    <x v="969"/>
    <x v="3108"/>
    <x v="1349"/>
    <x v="292"/>
    <x v="0"/>
    <x v="12"/>
    <x v="0"/>
    <x v="0"/>
    <x v="0"/>
  </r>
  <r>
    <x v="127"/>
    <x v="6"/>
    <x v="3673"/>
    <x v="315"/>
    <x v="728"/>
    <x v="6"/>
    <x v="0"/>
    <x v="0"/>
    <x v="961"/>
    <x v="728"/>
    <x v="1341"/>
    <x v="285"/>
    <x v="0"/>
    <x v="12"/>
    <x v="0"/>
    <x v="0"/>
    <x v="0"/>
  </r>
  <r>
    <x v="127"/>
    <x v="6"/>
    <x v="3674"/>
    <x v="315"/>
    <x v="3286"/>
    <x v="6"/>
    <x v="0"/>
    <x v="0"/>
    <x v="961"/>
    <x v="3109"/>
    <x v="1341"/>
    <x v="285"/>
    <x v="0"/>
    <x v="12"/>
    <x v="0"/>
    <x v="0"/>
    <x v="0"/>
  </r>
  <r>
    <x v="99"/>
    <x v="5"/>
    <x v="3394"/>
    <x v="315"/>
    <x v="12"/>
    <x v="6"/>
    <x v="0"/>
    <x v="0"/>
    <x v="974"/>
    <x v="3110"/>
    <x v="1353"/>
    <x v="277"/>
    <x v="0"/>
    <x v="12"/>
    <x v="0"/>
    <x v="0"/>
    <x v="0"/>
  </r>
  <r>
    <x v="99"/>
    <x v="5"/>
    <x v="3675"/>
    <x v="339"/>
    <x v="2687"/>
    <x v="6"/>
    <x v="0"/>
    <x v="0"/>
    <x v="975"/>
    <x v="2661"/>
    <x v="1354"/>
    <x v="293"/>
    <x v="0"/>
    <x v="13"/>
    <x v="0"/>
    <x v="0"/>
    <x v="0"/>
  </r>
  <r>
    <x v="69"/>
    <x v="6"/>
    <x v="3676"/>
    <x v="340"/>
    <x v="2116"/>
    <x v="6"/>
    <x v="0"/>
    <x v="0"/>
    <x v="570"/>
    <x v="1712"/>
    <x v="798"/>
    <x v="222"/>
    <x v="0"/>
    <x v="12"/>
    <x v="0"/>
    <x v="0"/>
    <x v="0"/>
  </r>
  <r>
    <x v="69"/>
    <x v="6"/>
    <x v="3677"/>
    <x v="340"/>
    <x v="1356"/>
    <x v="6"/>
    <x v="0"/>
    <x v="0"/>
    <x v="570"/>
    <x v="1712"/>
    <x v="798"/>
    <x v="222"/>
    <x v="0"/>
    <x v="12"/>
    <x v="0"/>
    <x v="0"/>
    <x v="0"/>
  </r>
  <r>
    <x v="70"/>
    <x v="6"/>
    <x v="3678"/>
    <x v="279"/>
    <x v="3287"/>
    <x v="6"/>
    <x v="0"/>
    <x v="0"/>
    <x v="969"/>
    <x v="3111"/>
    <x v="1349"/>
    <x v="292"/>
    <x v="0"/>
    <x v="12"/>
    <x v="0"/>
    <x v="0"/>
    <x v="0"/>
  </r>
  <r>
    <x v="102"/>
    <x v="0"/>
    <x v="3679"/>
    <x v="279"/>
    <x v="3288"/>
    <x v="689"/>
    <x v="0"/>
    <x v="0"/>
    <x v="570"/>
    <x v="2619"/>
    <x v="798"/>
    <x v="222"/>
    <x v="0"/>
    <x v="12"/>
    <x v="0"/>
    <x v="0"/>
    <x v="0"/>
  </r>
  <r>
    <x v="6"/>
    <x v="0"/>
    <x v="3680"/>
    <x v="279"/>
    <x v="3289"/>
    <x v="111"/>
    <x v="48"/>
    <x v="0"/>
    <x v="570"/>
    <x v="1712"/>
    <x v="798"/>
    <x v="222"/>
    <x v="0"/>
    <x v="12"/>
    <x v="0"/>
    <x v="0"/>
    <x v="0"/>
  </r>
  <r>
    <x v="129"/>
    <x v="13"/>
    <x v="3681"/>
    <x v="279"/>
    <x v="3290"/>
    <x v="690"/>
    <x v="464"/>
    <x v="1874"/>
    <x v="976"/>
    <x v="3112"/>
    <x v="1355"/>
    <x v="280"/>
    <x v="0"/>
    <x v="12"/>
    <x v="0"/>
    <x v="0"/>
    <x v="0"/>
  </r>
  <r>
    <x v="5"/>
    <x v="0"/>
    <x v="3682"/>
    <x v="279"/>
    <x v="3291"/>
    <x v="691"/>
    <x v="465"/>
    <x v="0"/>
    <x v="956"/>
    <x v="3113"/>
    <x v="1336"/>
    <x v="295"/>
    <x v="0"/>
    <x v="12"/>
    <x v="0"/>
    <x v="0"/>
    <x v="0"/>
  </r>
  <r>
    <x v="125"/>
    <x v="7"/>
    <x v="3683"/>
    <x v="279"/>
    <x v="3292"/>
    <x v="6"/>
    <x v="0"/>
    <x v="0"/>
    <x v="570"/>
    <x v="1712"/>
    <x v="798"/>
    <x v="222"/>
    <x v="0"/>
    <x v="12"/>
    <x v="0"/>
    <x v="0"/>
    <x v="0"/>
  </r>
  <r>
    <x v="69"/>
    <x v="6"/>
    <x v="3684"/>
    <x v="234"/>
    <x v="3293"/>
    <x v="111"/>
    <x v="48"/>
    <x v="0"/>
    <x v="570"/>
    <x v="1712"/>
    <x v="798"/>
    <x v="222"/>
    <x v="0"/>
    <x v="12"/>
    <x v="0"/>
    <x v="0"/>
    <x v="0"/>
  </r>
  <r>
    <x v="100"/>
    <x v="6"/>
    <x v="3685"/>
    <x v="234"/>
    <x v="3294"/>
    <x v="6"/>
    <x v="0"/>
    <x v="0"/>
    <x v="570"/>
    <x v="1712"/>
    <x v="798"/>
    <x v="222"/>
    <x v="0"/>
    <x v="12"/>
    <x v="0"/>
    <x v="0"/>
    <x v="0"/>
  </r>
  <r>
    <x v="199"/>
    <x v="6"/>
    <x v="3686"/>
    <x v="167"/>
    <x v="3295"/>
    <x v="6"/>
    <x v="0"/>
    <x v="1875"/>
    <x v="972"/>
    <x v="3114"/>
    <x v="1351"/>
    <x v="147"/>
    <x v="0"/>
    <x v="6"/>
    <x v="0"/>
    <x v="0"/>
    <x v="5"/>
  </r>
  <r>
    <x v="70"/>
    <x v="6"/>
    <x v="3687"/>
    <x v="234"/>
    <x v="543"/>
    <x v="6"/>
    <x v="0"/>
    <x v="0"/>
    <x v="570"/>
    <x v="1712"/>
    <x v="798"/>
    <x v="222"/>
    <x v="0"/>
    <x v="12"/>
    <x v="0"/>
    <x v="0"/>
    <x v="0"/>
  </r>
  <r>
    <x v="70"/>
    <x v="6"/>
    <x v="3688"/>
    <x v="234"/>
    <x v="3296"/>
    <x v="6"/>
    <x v="0"/>
    <x v="0"/>
    <x v="570"/>
    <x v="1712"/>
    <x v="798"/>
    <x v="222"/>
    <x v="0"/>
    <x v="12"/>
    <x v="0"/>
    <x v="0"/>
    <x v="0"/>
  </r>
  <r>
    <x v="60"/>
    <x v="6"/>
    <x v="3689"/>
    <x v="234"/>
    <x v="3297"/>
    <x v="6"/>
    <x v="0"/>
    <x v="0"/>
    <x v="570"/>
    <x v="1712"/>
    <x v="798"/>
    <x v="222"/>
    <x v="0"/>
    <x v="12"/>
    <x v="0"/>
    <x v="0"/>
    <x v="0"/>
  </r>
  <r>
    <x v="199"/>
    <x v="6"/>
    <x v="3690"/>
    <x v="126"/>
    <x v="3298"/>
    <x v="6"/>
    <x v="0"/>
    <x v="1876"/>
    <x v="977"/>
    <x v="3115"/>
    <x v="1356"/>
    <x v="94"/>
    <x v="0"/>
    <x v="6"/>
    <x v="0"/>
    <x v="0"/>
    <x v="5"/>
  </r>
  <r>
    <x v="199"/>
    <x v="6"/>
    <x v="3691"/>
    <x v="128"/>
    <x v="3299"/>
    <x v="6"/>
    <x v="0"/>
    <x v="1877"/>
    <x v="978"/>
    <x v="3116"/>
    <x v="1357"/>
    <x v="177"/>
    <x v="0"/>
    <x v="6"/>
    <x v="0"/>
    <x v="0"/>
    <x v="5"/>
  </r>
  <r>
    <x v="66"/>
    <x v="3"/>
    <x v="3692"/>
    <x v="234"/>
    <x v="3300"/>
    <x v="692"/>
    <x v="466"/>
    <x v="0"/>
    <x v="570"/>
    <x v="1712"/>
    <x v="798"/>
    <x v="222"/>
    <x v="0"/>
    <x v="12"/>
    <x v="0"/>
    <x v="0"/>
    <x v="0"/>
  </r>
  <r>
    <x v="24"/>
    <x v="0"/>
    <x v="3693"/>
    <x v="234"/>
    <x v="3301"/>
    <x v="693"/>
    <x v="0"/>
    <x v="0"/>
    <x v="570"/>
    <x v="1712"/>
    <x v="798"/>
    <x v="222"/>
    <x v="0"/>
    <x v="12"/>
    <x v="0"/>
    <x v="0"/>
    <x v="0"/>
  </r>
  <r>
    <x v="122"/>
    <x v="6"/>
    <x v="3694"/>
    <x v="234"/>
    <x v="2065"/>
    <x v="6"/>
    <x v="0"/>
    <x v="0"/>
    <x v="570"/>
    <x v="1712"/>
    <x v="798"/>
    <x v="222"/>
    <x v="0"/>
    <x v="12"/>
    <x v="0"/>
    <x v="0"/>
    <x v="0"/>
  </r>
  <r>
    <x v="69"/>
    <x v="6"/>
    <x v="3695"/>
    <x v="341"/>
    <x v="3302"/>
    <x v="6"/>
    <x v="0"/>
    <x v="0"/>
    <x v="570"/>
    <x v="1712"/>
    <x v="798"/>
    <x v="222"/>
    <x v="0"/>
    <x v="12"/>
    <x v="0"/>
    <x v="0"/>
    <x v="0"/>
  </r>
  <r>
    <x v="142"/>
    <x v="2"/>
    <x v="3696"/>
    <x v="341"/>
    <x v="3303"/>
    <x v="6"/>
    <x v="0"/>
    <x v="0"/>
    <x v="971"/>
    <x v="3117"/>
    <x v="1350"/>
    <x v="309"/>
    <x v="0"/>
    <x v="12"/>
    <x v="0"/>
    <x v="0"/>
    <x v="0"/>
  </r>
  <r>
    <x v="15"/>
    <x v="0"/>
    <x v="3697"/>
    <x v="341"/>
    <x v="3304"/>
    <x v="694"/>
    <x v="0"/>
    <x v="0"/>
    <x v="570"/>
    <x v="1712"/>
    <x v="798"/>
    <x v="222"/>
    <x v="0"/>
    <x v="13"/>
    <x v="0"/>
    <x v="0"/>
    <x v="0"/>
  </r>
  <r>
    <x v="124"/>
    <x v="6"/>
    <x v="3698"/>
    <x v="341"/>
    <x v="3067"/>
    <x v="6"/>
    <x v="0"/>
    <x v="0"/>
    <x v="939"/>
    <x v="3118"/>
    <x v="1321"/>
    <x v="230"/>
    <x v="0"/>
    <x v="12"/>
    <x v="0"/>
    <x v="0"/>
    <x v="0"/>
  </r>
  <r>
    <x v="74"/>
    <x v="9"/>
    <x v="3699"/>
    <x v="341"/>
    <x v="2542"/>
    <x v="111"/>
    <x v="48"/>
    <x v="0"/>
    <x v="570"/>
    <x v="1712"/>
    <x v="798"/>
    <x v="222"/>
    <x v="0"/>
    <x v="12"/>
    <x v="0"/>
    <x v="0"/>
    <x v="0"/>
  </r>
  <r>
    <x v="74"/>
    <x v="9"/>
    <x v="3700"/>
    <x v="341"/>
    <x v="3305"/>
    <x v="111"/>
    <x v="48"/>
    <x v="0"/>
    <x v="570"/>
    <x v="1712"/>
    <x v="798"/>
    <x v="222"/>
    <x v="0"/>
    <x v="12"/>
    <x v="0"/>
    <x v="0"/>
    <x v="0"/>
  </r>
  <r>
    <x v="16"/>
    <x v="0"/>
    <x v="3701"/>
    <x v="341"/>
    <x v="429"/>
    <x v="6"/>
    <x v="0"/>
    <x v="0"/>
    <x v="923"/>
    <x v="430"/>
    <x v="1300"/>
    <x v="230"/>
    <x v="0"/>
    <x v="12"/>
    <x v="0"/>
    <x v="0"/>
    <x v="0"/>
  </r>
  <r>
    <x v="24"/>
    <x v="0"/>
    <x v="3702"/>
    <x v="341"/>
    <x v="3306"/>
    <x v="6"/>
    <x v="0"/>
    <x v="0"/>
    <x v="570"/>
    <x v="1712"/>
    <x v="798"/>
    <x v="222"/>
    <x v="0"/>
    <x v="12"/>
    <x v="0"/>
    <x v="0"/>
    <x v="0"/>
  </r>
  <r>
    <x v="11"/>
    <x v="0"/>
    <x v="3703"/>
    <x v="341"/>
    <x v="3307"/>
    <x v="6"/>
    <x v="0"/>
    <x v="0"/>
    <x v="570"/>
    <x v="1712"/>
    <x v="798"/>
    <x v="222"/>
    <x v="0"/>
    <x v="12"/>
    <x v="0"/>
    <x v="0"/>
    <x v="0"/>
  </r>
  <r>
    <x v="11"/>
    <x v="0"/>
    <x v="3704"/>
    <x v="341"/>
    <x v="3308"/>
    <x v="695"/>
    <x v="467"/>
    <x v="0"/>
    <x v="570"/>
    <x v="1712"/>
    <x v="798"/>
    <x v="222"/>
    <x v="0"/>
    <x v="12"/>
    <x v="0"/>
    <x v="0"/>
    <x v="0"/>
  </r>
  <r>
    <x v="199"/>
    <x v="6"/>
    <x v="3705"/>
    <x v="186"/>
    <x v="3309"/>
    <x v="6"/>
    <x v="0"/>
    <x v="1878"/>
    <x v="978"/>
    <x v="3119"/>
    <x v="1357"/>
    <x v="177"/>
    <x v="0"/>
    <x v="6"/>
    <x v="0"/>
    <x v="0"/>
    <x v="5"/>
  </r>
  <r>
    <x v="69"/>
    <x v="6"/>
    <x v="3706"/>
    <x v="323"/>
    <x v="3310"/>
    <x v="6"/>
    <x v="0"/>
    <x v="0"/>
    <x v="570"/>
    <x v="1712"/>
    <x v="798"/>
    <x v="222"/>
    <x v="0"/>
    <x v="12"/>
    <x v="0"/>
    <x v="0"/>
    <x v="0"/>
  </r>
  <r>
    <x v="69"/>
    <x v="6"/>
    <x v="3707"/>
    <x v="323"/>
    <x v="2957"/>
    <x v="6"/>
    <x v="0"/>
    <x v="0"/>
    <x v="570"/>
    <x v="1712"/>
    <x v="798"/>
    <x v="222"/>
    <x v="0"/>
    <x v="12"/>
    <x v="0"/>
    <x v="0"/>
    <x v="0"/>
  </r>
  <r>
    <x v="69"/>
    <x v="6"/>
    <x v="3708"/>
    <x v="323"/>
    <x v="3311"/>
    <x v="6"/>
    <x v="0"/>
    <x v="1879"/>
    <x v="570"/>
    <x v="1712"/>
    <x v="798"/>
    <x v="222"/>
    <x v="0"/>
    <x v="12"/>
    <x v="0"/>
    <x v="0"/>
    <x v="0"/>
  </r>
  <r>
    <x v="69"/>
    <x v="6"/>
    <x v="3709"/>
    <x v="323"/>
    <x v="1076"/>
    <x v="6"/>
    <x v="0"/>
    <x v="607"/>
    <x v="570"/>
    <x v="1712"/>
    <x v="798"/>
    <x v="222"/>
    <x v="0"/>
    <x v="12"/>
    <x v="0"/>
    <x v="0"/>
    <x v="0"/>
  </r>
  <r>
    <x v="40"/>
    <x v="0"/>
    <x v="3710"/>
    <x v="323"/>
    <x v="3312"/>
    <x v="696"/>
    <x v="0"/>
    <x v="0"/>
    <x v="570"/>
    <x v="1712"/>
    <x v="798"/>
    <x v="222"/>
    <x v="0"/>
    <x v="12"/>
    <x v="0"/>
    <x v="0"/>
    <x v="0"/>
  </r>
  <r>
    <x v="60"/>
    <x v="6"/>
    <x v="3711"/>
    <x v="323"/>
    <x v="3313"/>
    <x v="6"/>
    <x v="0"/>
    <x v="0"/>
    <x v="570"/>
    <x v="1712"/>
    <x v="798"/>
    <x v="222"/>
    <x v="0"/>
    <x v="12"/>
    <x v="0"/>
    <x v="0"/>
    <x v="0"/>
  </r>
  <r>
    <x v="61"/>
    <x v="6"/>
    <x v="3712"/>
    <x v="323"/>
    <x v="1287"/>
    <x v="6"/>
    <x v="0"/>
    <x v="0"/>
    <x v="570"/>
    <x v="1712"/>
    <x v="798"/>
    <x v="222"/>
    <x v="0"/>
    <x v="12"/>
    <x v="0"/>
    <x v="0"/>
    <x v="0"/>
  </r>
  <r>
    <x v="120"/>
    <x v="2"/>
    <x v="3713"/>
    <x v="323"/>
    <x v="3314"/>
    <x v="6"/>
    <x v="0"/>
    <x v="0"/>
    <x v="979"/>
    <x v="3120"/>
    <x v="1358"/>
    <x v="230"/>
    <x v="0"/>
    <x v="12"/>
    <x v="0"/>
    <x v="0"/>
    <x v="0"/>
  </r>
  <r>
    <x v="63"/>
    <x v="6"/>
    <x v="3714"/>
    <x v="323"/>
    <x v="3315"/>
    <x v="6"/>
    <x v="0"/>
    <x v="0"/>
    <x v="570"/>
    <x v="1712"/>
    <x v="798"/>
    <x v="222"/>
    <x v="0"/>
    <x v="12"/>
    <x v="0"/>
    <x v="0"/>
    <x v="0"/>
  </r>
  <r>
    <x v="199"/>
    <x v="6"/>
    <x v="3715"/>
    <x v="95"/>
    <x v="3316"/>
    <x v="6"/>
    <x v="0"/>
    <x v="1880"/>
    <x v="978"/>
    <x v="3121"/>
    <x v="1357"/>
    <x v="177"/>
    <x v="0"/>
    <x v="6"/>
    <x v="0"/>
    <x v="0"/>
    <x v="5"/>
  </r>
  <r>
    <x v="199"/>
    <x v="6"/>
    <x v="3716"/>
    <x v="140"/>
    <x v="2441"/>
    <x v="6"/>
    <x v="0"/>
    <x v="1451"/>
    <x v="980"/>
    <x v="2425"/>
    <x v="1359"/>
    <x v="142"/>
    <x v="0"/>
    <x v="7"/>
    <x v="0"/>
    <x v="0"/>
    <x v="5"/>
  </r>
  <r>
    <x v="199"/>
    <x v="6"/>
    <x v="3717"/>
    <x v="141"/>
    <x v="3317"/>
    <x v="6"/>
    <x v="0"/>
    <x v="1881"/>
    <x v="981"/>
    <x v="3122"/>
    <x v="1360"/>
    <x v="169"/>
    <x v="0"/>
    <x v="7"/>
    <x v="0"/>
    <x v="0"/>
    <x v="5"/>
  </r>
  <r>
    <x v="199"/>
    <x v="6"/>
    <x v="3718"/>
    <x v="143"/>
    <x v="3318"/>
    <x v="6"/>
    <x v="0"/>
    <x v="1882"/>
    <x v="982"/>
    <x v="3123"/>
    <x v="1361"/>
    <x v="27"/>
    <x v="0"/>
    <x v="3"/>
    <x v="0"/>
    <x v="0"/>
    <x v="5"/>
  </r>
  <r>
    <x v="83"/>
    <x v="0"/>
    <x v="3719"/>
    <x v="323"/>
    <x v="3319"/>
    <x v="6"/>
    <x v="0"/>
    <x v="0"/>
    <x v="570"/>
    <x v="1712"/>
    <x v="798"/>
    <x v="222"/>
    <x v="0"/>
    <x v="12"/>
    <x v="0"/>
    <x v="0"/>
    <x v="0"/>
  </r>
  <r>
    <x v="108"/>
    <x v="6"/>
    <x v="3720"/>
    <x v="323"/>
    <x v="3320"/>
    <x v="6"/>
    <x v="0"/>
    <x v="0"/>
    <x v="570"/>
    <x v="1712"/>
    <x v="798"/>
    <x v="222"/>
    <x v="0"/>
    <x v="12"/>
    <x v="0"/>
    <x v="0"/>
    <x v="0"/>
  </r>
  <r>
    <x v="122"/>
    <x v="6"/>
    <x v="3721"/>
    <x v="323"/>
    <x v="3321"/>
    <x v="6"/>
    <x v="0"/>
    <x v="0"/>
    <x v="570"/>
    <x v="1712"/>
    <x v="798"/>
    <x v="222"/>
    <x v="0"/>
    <x v="12"/>
    <x v="0"/>
    <x v="0"/>
    <x v="0"/>
  </r>
  <r>
    <x v="198"/>
    <x v="15"/>
    <x v="3722"/>
    <x v="316"/>
    <x v="3322"/>
    <x v="697"/>
    <x v="468"/>
    <x v="0"/>
    <x v="570"/>
    <x v="1712"/>
    <x v="798"/>
    <x v="222"/>
    <x v="0"/>
    <x v="12"/>
    <x v="0"/>
    <x v="0"/>
    <x v="0"/>
  </r>
  <r>
    <x v="69"/>
    <x v="6"/>
    <x v="3723"/>
    <x v="342"/>
    <x v="1188"/>
    <x v="6"/>
    <x v="0"/>
    <x v="0"/>
    <x v="570"/>
    <x v="1712"/>
    <x v="798"/>
    <x v="222"/>
    <x v="0"/>
    <x v="12"/>
    <x v="0"/>
    <x v="0"/>
    <x v="0"/>
  </r>
  <r>
    <x v="69"/>
    <x v="6"/>
    <x v="3724"/>
    <x v="342"/>
    <x v="751"/>
    <x v="6"/>
    <x v="0"/>
    <x v="0"/>
    <x v="570"/>
    <x v="1712"/>
    <x v="798"/>
    <x v="222"/>
    <x v="0"/>
    <x v="12"/>
    <x v="0"/>
    <x v="0"/>
    <x v="0"/>
  </r>
  <r>
    <x v="69"/>
    <x v="6"/>
    <x v="3725"/>
    <x v="342"/>
    <x v="3323"/>
    <x v="6"/>
    <x v="0"/>
    <x v="0"/>
    <x v="570"/>
    <x v="1712"/>
    <x v="798"/>
    <x v="222"/>
    <x v="0"/>
    <x v="12"/>
    <x v="0"/>
    <x v="0"/>
    <x v="0"/>
  </r>
  <r>
    <x v="70"/>
    <x v="6"/>
    <x v="3726"/>
    <x v="342"/>
    <x v="2935"/>
    <x v="6"/>
    <x v="0"/>
    <x v="0"/>
    <x v="570"/>
    <x v="1712"/>
    <x v="798"/>
    <x v="222"/>
    <x v="0"/>
    <x v="12"/>
    <x v="0"/>
    <x v="0"/>
    <x v="0"/>
  </r>
  <r>
    <x v="28"/>
    <x v="0"/>
    <x v="3727"/>
    <x v="343"/>
    <x v="3324"/>
    <x v="6"/>
    <x v="0"/>
    <x v="0"/>
    <x v="570"/>
    <x v="1712"/>
    <x v="798"/>
    <x v="222"/>
    <x v="0"/>
    <x v="12"/>
    <x v="0"/>
    <x v="0"/>
    <x v="0"/>
  </r>
  <r>
    <x v="69"/>
    <x v="6"/>
    <x v="3728"/>
    <x v="343"/>
    <x v="3325"/>
    <x v="6"/>
    <x v="0"/>
    <x v="0"/>
    <x v="570"/>
    <x v="1712"/>
    <x v="798"/>
    <x v="222"/>
    <x v="0"/>
    <x v="12"/>
    <x v="0"/>
    <x v="0"/>
    <x v="0"/>
  </r>
  <r>
    <x v="7"/>
    <x v="0"/>
    <x v="3729"/>
    <x v="343"/>
    <x v="3326"/>
    <x v="128"/>
    <x v="63"/>
    <x v="0"/>
    <x v="570"/>
    <x v="1712"/>
    <x v="798"/>
    <x v="222"/>
    <x v="0"/>
    <x v="13"/>
    <x v="0"/>
    <x v="0"/>
    <x v="0"/>
  </r>
  <r>
    <x v="7"/>
    <x v="0"/>
    <x v="3730"/>
    <x v="343"/>
    <x v="3327"/>
    <x v="698"/>
    <x v="469"/>
    <x v="0"/>
    <x v="570"/>
    <x v="1712"/>
    <x v="798"/>
    <x v="222"/>
    <x v="0"/>
    <x v="13"/>
    <x v="0"/>
    <x v="0"/>
    <x v="0"/>
  </r>
  <r>
    <x v="154"/>
    <x v="0"/>
    <x v="3731"/>
    <x v="343"/>
    <x v="3328"/>
    <x v="362"/>
    <x v="0"/>
    <x v="0"/>
    <x v="983"/>
    <x v="3124"/>
    <x v="1362"/>
    <x v="295"/>
    <x v="0"/>
    <x v="12"/>
    <x v="0"/>
    <x v="0"/>
    <x v="0"/>
  </r>
  <r>
    <x v="3"/>
    <x v="0"/>
    <x v="3732"/>
    <x v="343"/>
    <x v="3329"/>
    <x v="6"/>
    <x v="0"/>
    <x v="0"/>
    <x v="570"/>
    <x v="2619"/>
    <x v="798"/>
    <x v="222"/>
    <x v="0"/>
    <x v="12"/>
    <x v="0"/>
    <x v="0"/>
    <x v="0"/>
  </r>
  <r>
    <x v="3"/>
    <x v="0"/>
    <x v="3733"/>
    <x v="343"/>
    <x v="3330"/>
    <x v="699"/>
    <x v="0"/>
    <x v="0"/>
    <x v="570"/>
    <x v="1712"/>
    <x v="798"/>
    <x v="222"/>
    <x v="0"/>
    <x v="12"/>
    <x v="0"/>
    <x v="0"/>
    <x v="0"/>
  </r>
  <r>
    <x v="125"/>
    <x v="7"/>
    <x v="3734"/>
    <x v="343"/>
    <x v="3331"/>
    <x v="6"/>
    <x v="0"/>
    <x v="0"/>
    <x v="570"/>
    <x v="1712"/>
    <x v="798"/>
    <x v="222"/>
    <x v="0"/>
    <x v="12"/>
    <x v="0"/>
    <x v="0"/>
    <x v="0"/>
  </r>
  <r>
    <x v="27"/>
    <x v="0"/>
    <x v="3735"/>
    <x v="325"/>
    <x v="3332"/>
    <x v="111"/>
    <x v="48"/>
    <x v="0"/>
    <x v="570"/>
    <x v="1712"/>
    <x v="798"/>
    <x v="222"/>
    <x v="0"/>
    <x v="13"/>
    <x v="0"/>
    <x v="0"/>
    <x v="0"/>
  </r>
  <r>
    <x v="69"/>
    <x v="6"/>
    <x v="3736"/>
    <x v="325"/>
    <x v="276"/>
    <x v="6"/>
    <x v="0"/>
    <x v="124"/>
    <x v="570"/>
    <x v="1712"/>
    <x v="798"/>
    <x v="222"/>
    <x v="0"/>
    <x v="12"/>
    <x v="0"/>
    <x v="0"/>
    <x v="0"/>
  </r>
  <r>
    <x v="69"/>
    <x v="6"/>
    <x v="3737"/>
    <x v="325"/>
    <x v="3333"/>
    <x v="6"/>
    <x v="0"/>
    <x v="1883"/>
    <x v="570"/>
    <x v="1712"/>
    <x v="798"/>
    <x v="222"/>
    <x v="0"/>
    <x v="12"/>
    <x v="0"/>
    <x v="0"/>
    <x v="0"/>
  </r>
  <r>
    <x v="69"/>
    <x v="6"/>
    <x v="3738"/>
    <x v="325"/>
    <x v="3334"/>
    <x v="6"/>
    <x v="0"/>
    <x v="0"/>
    <x v="570"/>
    <x v="1712"/>
    <x v="798"/>
    <x v="222"/>
    <x v="0"/>
    <x v="12"/>
    <x v="0"/>
    <x v="0"/>
    <x v="0"/>
  </r>
  <r>
    <x v="186"/>
    <x v="0"/>
    <x v="3739"/>
    <x v="325"/>
    <x v="3335"/>
    <x v="6"/>
    <x v="0"/>
    <x v="0"/>
    <x v="951"/>
    <x v="3125"/>
    <x v="1333"/>
    <x v="313"/>
    <x v="0"/>
    <x v="12"/>
    <x v="0"/>
    <x v="0"/>
    <x v="0"/>
  </r>
  <r>
    <x v="186"/>
    <x v="0"/>
    <x v="3740"/>
    <x v="310"/>
    <x v="3336"/>
    <x v="111"/>
    <x v="48"/>
    <x v="0"/>
    <x v="570"/>
    <x v="1712"/>
    <x v="798"/>
    <x v="222"/>
    <x v="0"/>
    <x v="13"/>
    <x v="0"/>
    <x v="0"/>
    <x v="0"/>
  </r>
  <r>
    <x v="98"/>
    <x v="7"/>
    <x v="3741"/>
    <x v="325"/>
    <x v="3337"/>
    <x v="6"/>
    <x v="0"/>
    <x v="0"/>
    <x v="984"/>
    <x v="3126"/>
    <x v="1363"/>
    <x v="304"/>
    <x v="0"/>
    <x v="12"/>
    <x v="0"/>
    <x v="0"/>
    <x v="0"/>
  </r>
  <r>
    <x v="98"/>
    <x v="7"/>
    <x v="3742"/>
    <x v="234"/>
    <x v="3338"/>
    <x v="6"/>
    <x v="0"/>
    <x v="0"/>
    <x v="985"/>
    <x v="3127"/>
    <x v="1364"/>
    <x v="285"/>
    <x v="0"/>
    <x v="13"/>
    <x v="0"/>
    <x v="0"/>
    <x v="0"/>
  </r>
  <r>
    <x v="60"/>
    <x v="6"/>
    <x v="3743"/>
    <x v="325"/>
    <x v="3339"/>
    <x v="6"/>
    <x v="0"/>
    <x v="0"/>
    <x v="570"/>
    <x v="1712"/>
    <x v="798"/>
    <x v="222"/>
    <x v="0"/>
    <x v="12"/>
    <x v="0"/>
    <x v="0"/>
    <x v="0"/>
  </r>
  <r>
    <x v="63"/>
    <x v="6"/>
    <x v="3744"/>
    <x v="325"/>
    <x v="779"/>
    <x v="6"/>
    <x v="0"/>
    <x v="0"/>
    <x v="570"/>
    <x v="1712"/>
    <x v="798"/>
    <x v="222"/>
    <x v="0"/>
    <x v="12"/>
    <x v="0"/>
    <x v="0"/>
    <x v="0"/>
  </r>
  <r>
    <x v="202"/>
    <x v="3"/>
    <x v="3745"/>
    <x v="325"/>
    <x v="3340"/>
    <x v="700"/>
    <x v="0"/>
    <x v="1884"/>
    <x v="570"/>
    <x v="2619"/>
    <x v="798"/>
    <x v="222"/>
    <x v="0"/>
    <x v="12"/>
    <x v="0"/>
    <x v="0"/>
    <x v="0"/>
  </r>
  <r>
    <x v="199"/>
    <x v="6"/>
    <x v="3746"/>
    <x v="53"/>
    <x v="3341"/>
    <x v="6"/>
    <x v="0"/>
    <x v="1885"/>
    <x v="986"/>
    <x v="3128"/>
    <x v="1365"/>
    <x v="67"/>
    <x v="0"/>
    <x v="3"/>
    <x v="0"/>
    <x v="0"/>
    <x v="5"/>
  </r>
  <r>
    <x v="199"/>
    <x v="6"/>
    <x v="3747"/>
    <x v="144"/>
    <x v="3342"/>
    <x v="6"/>
    <x v="0"/>
    <x v="1886"/>
    <x v="987"/>
    <x v="3129"/>
    <x v="1366"/>
    <x v="132"/>
    <x v="0"/>
    <x v="3"/>
    <x v="0"/>
    <x v="0"/>
    <x v="5"/>
  </r>
  <r>
    <x v="203"/>
    <x v="5"/>
    <x v="3748"/>
    <x v="325"/>
    <x v="3343"/>
    <x v="701"/>
    <x v="470"/>
    <x v="0"/>
    <x v="988"/>
    <x v="3130"/>
    <x v="1367"/>
    <x v="314"/>
    <x v="0"/>
    <x v="12"/>
    <x v="0"/>
    <x v="0"/>
    <x v="0"/>
  </r>
  <r>
    <x v="21"/>
    <x v="0"/>
    <x v="3749"/>
    <x v="344"/>
    <x v="3344"/>
    <x v="702"/>
    <x v="0"/>
    <x v="0"/>
    <x v="989"/>
    <x v="3131"/>
    <x v="1368"/>
    <x v="277"/>
    <x v="0"/>
    <x v="12"/>
    <x v="0"/>
    <x v="0"/>
    <x v="0"/>
  </r>
  <r>
    <x v="70"/>
    <x v="6"/>
    <x v="3750"/>
    <x v="344"/>
    <x v="1856"/>
    <x v="6"/>
    <x v="0"/>
    <x v="1887"/>
    <x v="570"/>
    <x v="1712"/>
    <x v="798"/>
    <x v="222"/>
    <x v="0"/>
    <x v="12"/>
    <x v="0"/>
    <x v="0"/>
    <x v="0"/>
  </r>
  <r>
    <x v="166"/>
    <x v="2"/>
    <x v="3751"/>
    <x v="344"/>
    <x v="3345"/>
    <x v="6"/>
    <x v="0"/>
    <x v="0"/>
    <x v="570"/>
    <x v="2619"/>
    <x v="798"/>
    <x v="222"/>
    <x v="0"/>
    <x v="12"/>
    <x v="0"/>
    <x v="0"/>
    <x v="0"/>
  </r>
  <r>
    <x v="204"/>
    <x v="0"/>
    <x v="3752"/>
    <x v="344"/>
    <x v="3346"/>
    <x v="703"/>
    <x v="0"/>
    <x v="0"/>
    <x v="990"/>
    <x v="3132"/>
    <x v="1369"/>
    <x v="277"/>
    <x v="0"/>
    <x v="12"/>
    <x v="0"/>
    <x v="0"/>
    <x v="0"/>
  </r>
  <r>
    <x v="204"/>
    <x v="0"/>
    <x v="3753"/>
    <x v="344"/>
    <x v="3347"/>
    <x v="704"/>
    <x v="0"/>
    <x v="0"/>
    <x v="990"/>
    <x v="3133"/>
    <x v="1369"/>
    <x v="277"/>
    <x v="0"/>
    <x v="12"/>
    <x v="0"/>
    <x v="0"/>
    <x v="0"/>
  </r>
  <r>
    <x v="205"/>
    <x v="0"/>
    <x v="3754"/>
    <x v="344"/>
    <x v="3348"/>
    <x v="6"/>
    <x v="0"/>
    <x v="1888"/>
    <x v="570"/>
    <x v="2619"/>
    <x v="798"/>
    <x v="222"/>
    <x v="0"/>
    <x v="12"/>
    <x v="0"/>
    <x v="0"/>
    <x v="0"/>
  </r>
  <r>
    <x v="92"/>
    <x v="7"/>
    <x v="3755"/>
    <x v="326"/>
    <x v="3349"/>
    <x v="6"/>
    <x v="0"/>
    <x v="1889"/>
    <x v="570"/>
    <x v="1712"/>
    <x v="798"/>
    <x v="222"/>
    <x v="0"/>
    <x v="12"/>
    <x v="0"/>
    <x v="0"/>
    <x v="0"/>
  </r>
  <r>
    <x v="60"/>
    <x v="6"/>
    <x v="3756"/>
    <x v="326"/>
    <x v="3350"/>
    <x v="6"/>
    <x v="0"/>
    <x v="1890"/>
    <x v="570"/>
    <x v="2619"/>
    <x v="798"/>
    <x v="222"/>
    <x v="0"/>
    <x v="12"/>
    <x v="0"/>
    <x v="0"/>
    <x v="0"/>
  </r>
  <r>
    <x v="61"/>
    <x v="6"/>
    <x v="3757"/>
    <x v="326"/>
    <x v="3351"/>
    <x v="6"/>
    <x v="0"/>
    <x v="0"/>
    <x v="570"/>
    <x v="2619"/>
    <x v="798"/>
    <x v="222"/>
    <x v="0"/>
    <x v="12"/>
    <x v="0"/>
    <x v="0"/>
    <x v="0"/>
  </r>
  <r>
    <x v="88"/>
    <x v="0"/>
    <x v="3758"/>
    <x v="326"/>
    <x v="3352"/>
    <x v="705"/>
    <x v="0"/>
    <x v="0"/>
    <x v="570"/>
    <x v="2619"/>
    <x v="798"/>
    <x v="222"/>
    <x v="0"/>
    <x v="12"/>
    <x v="0"/>
    <x v="0"/>
    <x v="0"/>
  </r>
  <r>
    <x v="22"/>
    <x v="0"/>
    <x v="3759"/>
    <x v="326"/>
    <x v="3353"/>
    <x v="706"/>
    <x v="0"/>
    <x v="0"/>
    <x v="570"/>
    <x v="2619"/>
    <x v="798"/>
    <x v="222"/>
    <x v="0"/>
    <x v="12"/>
    <x v="0"/>
    <x v="0"/>
    <x v="0"/>
  </r>
  <r>
    <x v="143"/>
    <x v="5"/>
    <x v="3760"/>
    <x v="326"/>
    <x v="3354"/>
    <x v="707"/>
    <x v="471"/>
    <x v="0"/>
    <x v="570"/>
    <x v="2619"/>
    <x v="798"/>
    <x v="222"/>
    <x v="0"/>
    <x v="13"/>
    <x v="0"/>
    <x v="0"/>
    <x v="0"/>
  </r>
  <r>
    <x v="120"/>
    <x v="2"/>
    <x v="3761"/>
    <x v="326"/>
    <x v="3355"/>
    <x v="6"/>
    <x v="0"/>
    <x v="0"/>
    <x v="570"/>
    <x v="2619"/>
    <x v="798"/>
    <x v="222"/>
    <x v="0"/>
    <x v="12"/>
    <x v="0"/>
    <x v="0"/>
    <x v="0"/>
  </r>
  <r>
    <x v="63"/>
    <x v="6"/>
    <x v="3762"/>
    <x v="326"/>
    <x v="3356"/>
    <x v="6"/>
    <x v="0"/>
    <x v="1891"/>
    <x v="570"/>
    <x v="1712"/>
    <x v="798"/>
    <x v="222"/>
    <x v="0"/>
    <x v="12"/>
    <x v="0"/>
    <x v="0"/>
    <x v="0"/>
  </r>
  <r>
    <x v="193"/>
    <x v="0"/>
    <x v="3763"/>
    <x v="326"/>
    <x v="3357"/>
    <x v="708"/>
    <x v="0"/>
    <x v="0"/>
    <x v="570"/>
    <x v="2619"/>
    <x v="798"/>
    <x v="222"/>
    <x v="0"/>
    <x v="12"/>
    <x v="0"/>
    <x v="0"/>
    <x v="0"/>
  </r>
  <r>
    <x v="193"/>
    <x v="0"/>
    <x v="3764"/>
    <x v="326"/>
    <x v="3358"/>
    <x v="709"/>
    <x v="0"/>
    <x v="0"/>
    <x v="570"/>
    <x v="2619"/>
    <x v="798"/>
    <x v="222"/>
    <x v="0"/>
    <x v="12"/>
    <x v="0"/>
    <x v="0"/>
    <x v="0"/>
  </r>
  <r>
    <x v="199"/>
    <x v="6"/>
    <x v="3765"/>
    <x v="251"/>
    <x v="3359"/>
    <x v="6"/>
    <x v="0"/>
    <x v="1892"/>
    <x v="991"/>
    <x v="3134"/>
    <x v="1370"/>
    <x v="158"/>
    <x v="0"/>
    <x v="8"/>
    <x v="0"/>
    <x v="0"/>
    <x v="5"/>
  </r>
  <r>
    <x v="199"/>
    <x v="6"/>
    <x v="3766"/>
    <x v="151"/>
    <x v="3360"/>
    <x v="6"/>
    <x v="0"/>
    <x v="1893"/>
    <x v="992"/>
    <x v="3135"/>
    <x v="1371"/>
    <x v="186"/>
    <x v="0"/>
    <x v="8"/>
    <x v="0"/>
    <x v="0"/>
    <x v="5"/>
  </r>
  <r>
    <x v="199"/>
    <x v="6"/>
    <x v="3767"/>
    <x v="80"/>
    <x v="3361"/>
    <x v="6"/>
    <x v="0"/>
    <x v="1894"/>
    <x v="993"/>
    <x v="3136"/>
    <x v="1372"/>
    <x v="283"/>
    <x v="0"/>
    <x v="1"/>
    <x v="1"/>
    <x v="0"/>
    <x v="0"/>
  </r>
  <r>
    <x v="122"/>
    <x v="6"/>
    <x v="3768"/>
    <x v="326"/>
    <x v="3321"/>
    <x v="6"/>
    <x v="0"/>
    <x v="0"/>
    <x v="570"/>
    <x v="1712"/>
    <x v="798"/>
    <x v="222"/>
    <x v="0"/>
    <x v="12"/>
    <x v="0"/>
    <x v="0"/>
    <x v="0"/>
  </r>
  <r>
    <x v="45"/>
    <x v="0"/>
    <x v="3769"/>
    <x v="345"/>
    <x v="3362"/>
    <x v="710"/>
    <x v="0"/>
    <x v="0"/>
    <x v="570"/>
    <x v="2619"/>
    <x v="798"/>
    <x v="222"/>
    <x v="0"/>
    <x v="13"/>
    <x v="0"/>
    <x v="0"/>
    <x v="0"/>
  </r>
  <r>
    <x v="58"/>
    <x v="7"/>
    <x v="3770"/>
    <x v="345"/>
    <x v="3363"/>
    <x v="162"/>
    <x v="82"/>
    <x v="0"/>
    <x v="570"/>
    <x v="2619"/>
    <x v="798"/>
    <x v="222"/>
    <x v="0"/>
    <x v="13"/>
    <x v="0"/>
    <x v="0"/>
    <x v="0"/>
  </r>
  <r>
    <x v="167"/>
    <x v="17"/>
    <x v="3771"/>
    <x v="345"/>
    <x v="3364"/>
    <x v="436"/>
    <x v="249"/>
    <x v="0"/>
    <x v="994"/>
    <x v="3137"/>
    <x v="1373"/>
    <x v="293"/>
    <x v="0"/>
    <x v="12"/>
    <x v="0"/>
    <x v="0"/>
    <x v="0"/>
  </r>
  <r>
    <x v="95"/>
    <x v="4"/>
    <x v="3772"/>
    <x v="345"/>
    <x v="3365"/>
    <x v="6"/>
    <x v="0"/>
    <x v="0"/>
    <x v="570"/>
    <x v="2619"/>
    <x v="798"/>
    <x v="222"/>
    <x v="0"/>
    <x v="12"/>
    <x v="0"/>
    <x v="0"/>
    <x v="0"/>
  </r>
  <r>
    <x v="69"/>
    <x v="6"/>
    <x v="3773"/>
    <x v="235"/>
    <x v="3366"/>
    <x v="6"/>
    <x v="0"/>
    <x v="0"/>
    <x v="570"/>
    <x v="1712"/>
    <x v="798"/>
    <x v="222"/>
    <x v="0"/>
    <x v="12"/>
    <x v="0"/>
    <x v="0"/>
    <x v="0"/>
  </r>
  <r>
    <x v="69"/>
    <x v="6"/>
    <x v="3774"/>
    <x v="235"/>
    <x v="3367"/>
    <x v="6"/>
    <x v="0"/>
    <x v="0"/>
    <x v="570"/>
    <x v="1712"/>
    <x v="798"/>
    <x v="222"/>
    <x v="0"/>
    <x v="12"/>
    <x v="0"/>
    <x v="0"/>
    <x v="0"/>
  </r>
  <r>
    <x v="69"/>
    <x v="6"/>
    <x v="3775"/>
    <x v="235"/>
    <x v="1331"/>
    <x v="6"/>
    <x v="0"/>
    <x v="0"/>
    <x v="570"/>
    <x v="1712"/>
    <x v="798"/>
    <x v="222"/>
    <x v="0"/>
    <x v="12"/>
    <x v="0"/>
    <x v="0"/>
    <x v="0"/>
  </r>
  <r>
    <x v="199"/>
    <x v="6"/>
    <x v="3776"/>
    <x v="85"/>
    <x v="3368"/>
    <x v="6"/>
    <x v="0"/>
    <x v="1895"/>
    <x v="993"/>
    <x v="3138"/>
    <x v="1374"/>
    <x v="112"/>
    <x v="0"/>
    <x v="1"/>
    <x v="1"/>
    <x v="0"/>
    <x v="11"/>
  </r>
  <r>
    <x v="7"/>
    <x v="0"/>
    <x v="3777"/>
    <x v="346"/>
    <x v="3369"/>
    <x v="711"/>
    <x v="472"/>
    <x v="0"/>
    <x v="570"/>
    <x v="2619"/>
    <x v="798"/>
    <x v="222"/>
    <x v="0"/>
    <x v="13"/>
    <x v="0"/>
    <x v="0"/>
    <x v="0"/>
  </r>
  <r>
    <x v="7"/>
    <x v="0"/>
    <x v="3778"/>
    <x v="346"/>
    <x v="3370"/>
    <x v="6"/>
    <x v="0"/>
    <x v="0"/>
    <x v="570"/>
    <x v="1712"/>
    <x v="798"/>
    <x v="222"/>
    <x v="0"/>
    <x v="13"/>
    <x v="0"/>
    <x v="0"/>
    <x v="0"/>
  </r>
  <r>
    <x v="7"/>
    <x v="2"/>
    <x v="3779"/>
    <x v="346"/>
    <x v="3370"/>
    <x v="6"/>
    <x v="0"/>
    <x v="0"/>
    <x v="570"/>
    <x v="1712"/>
    <x v="798"/>
    <x v="222"/>
    <x v="0"/>
    <x v="13"/>
    <x v="0"/>
    <x v="0"/>
    <x v="0"/>
  </r>
  <r>
    <x v="7"/>
    <x v="2"/>
    <x v="3780"/>
    <x v="346"/>
    <x v="3369"/>
    <x v="711"/>
    <x v="472"/>
    <x v="0"/>
    <x v="570"/>
    <x v="1712"/>
    <x v="798"/>
    <x v="222"/>
    <x v="0"/>
    <x v="13"/>
    <x v="0"/>
    <x v="0"/>
    <x v="0"/>
  </r>
  <r>
    <x v="5"/>
    <x v="0"/>
    <x v="3781"/>
    <x v="346"/>
    <x v="3371"/>
    <x v="712"/>
    <x v="473"/>
    <x v="0"/>
    <x v="570"/>
    <x v="1712"/>
    <x v="798"/>
    <x v="222"/>
    <x v="0"/>
    <x v="12"/>
    <x v="0"/>
    <x v="0"/>
    <x v="0"/>
  </r>
  <r>
    <x v="122"/>
    <x v="6"/>
    <x v="3782"/>
    <x v="346"/>
    <x v="3157"/>
    <x v="6"/>
    <x v="0"/>
    <x v="0"/>
    <x v="570"/>
    <x v="1712"/>
    <x v="798"/>
    <x v="222"/>
    <x v="0"/>
    <x v="12"/>
    <x v="0"/>
    <x v="0"/>
    <x v="0"/>
  </r>
  <r>
    <x v="28"/>
    <x v="0"/>
    <x v="3783"/>
    <x v="327"/>
    <x v="3372"/>
    <x v="111"/>
    <x v="474"/>
    <x v="0"/>
    <x v="570"/>
    <x v="1712"/>
    <x v="798"/>
    <x v="222"/>
    <x v="0"/>
    <x v="12"/>
    <x v="0"/>
    <x v="0"/>
    <x v="0"/>
  </r>
  <r>
    <x v="69"/>
    <x v="6"/>
    <x v="3784"/>
    <x v="327"/>
    <x v="3373"/>
    <x v="6"/>
    <x v="0"/>
    <x v="0"/>
    <x v="570"/>
    <x v="1712"/>
    <x v="798"/>
    <x v="222"/>
    <x v="0"/>
    <x v="12"/>
    <x v="0"/>
    <x v="0"/>
    <x v="0"/>
  </r>
  <r>
    <x v="69"/>
    <x v="6"/>
    <x v="3785"/>
    <x v="327"/>
    <x v="3374"/>
    <x v="6"/>
    <x v="0"/>
    <x v="0"/>
    <x v="570"/>
    <x v="1712"/>
    <x v="798"/>
    <x v="222"/>
    <x v="0"/>
    <x v="12"/>
    <x v="0"/>
    <x v="0"/>
    <x v="0"/>
  </r>
  <r>
    <x v="69"/>
    <x v="6"/>
    <x v="3786"/>
    <x v="327"/>
    <x v="1718"/>
    <x v="6"/>
    <x v="0"/>
    <x v="0"/>
    <x v="570"/>
    <x v="1712"/>
    <x v="798"/>
    <x v="222"/>
    <x v="0"/>
    <x v="12"/>
    <x v="0"/>
    <x v="0"/>
    <x v="0"/>
  </r>
  <r>
    <x v="69"/>
    <x v="6"/>
    <x v="3787"/>
    <x v="327"/>
    <x v="3375"/>
    <x v="6"/>
    <x v="0"/>
    <x v="0"/>
    <x v="570"/>
    <x v="1712"/>
    <x v="798"/>
    <x v="222"/>
    <x v="0"/>
    <x v="12"/>
    <x v="0"/>
    <x v="0"/>
    <x v="0"/>
  </r>
  <r>
    <x v="100"/>
    <x v="6"/>
    <x v="3788"/>
    <x v="327"/>
    <x v="3376"/>
    <x v="6"/>
    <x v="0"/>
    <x v="0"/>
    <x v="570"/>
    <x v="1712"/>
    <x v="798"/>
    <x v="222"/>
    <x v="0"/>
    <x v="12"/>
    <x v="0"/>
    <x v="0"/>
    <x v="0"/>
  </r>
  <r>
    <x v="100"/>
    <x v="6"/>
    <x v="3789"/>
    <x v="347"/>
    <x v="3377"/>
    <x v="6"/>
    <x v="0"/>
    <x v="0"/>
    <x v="570"/>
    <x v="1712"/>
    <x v="798"/>
    <x v="222"/>
    <x v="0"/>
    <x v="13"/>
    <x v="0"/>
    <x v="0"/>
    <x v="0"/>
  </r>
  <r>
    <x v="98"/>
    <x v="7"/>
    <x v="3790"/>
    <x v="327"/>
    <x v="3378"/>
    <x v="6"/>
    <x v="0"/>
    <x v="0"/>
    <x v="570"/>
    <x v="1712"/>
    <x v="798"/>
    <x v="222"/>
    <x v="0"/>
    <x v="12"/>
    <x v="0"/>
    <x v="0"/>
    <x v="0"/>
  </r>
  <r>
    <x v="60"/>
    <x v="6"/>
    <x v="3791"/>
    <x v="327"/>
    <x v="1347"/>
    <x v="6"/>
    <x v="0"/>
    <x v="0"/>
    <x v="570"/>
    <x v="1712"/>
    <x v="798"/>
    <x v="222"/>
    <x v="0"/>
    <x v="12"/>
    <x v="0"/>
    <x v="0"/>
    <x v="0"/>
  </r>
  <r>
    <x v="199"/>
    <x v="6"/>
    <x v="3792"/>
    <x v="308"/>
    <x v="3379"/>
    <x v="6"/>
    <x v="0"/>
    <x v="1896"/>
    <x v="993"/>
    <x v="3139"/>
    <x v="1375"/>
    <x v="251"/>
    <x v="0"/>
    <x v="1"/>
    <x v="1"/>
    <x v="0"/>
    <x v="9"/>
  </r>
  <r>
    <x v="199"/>
    <x v="6"/>
    <x v="3793"/>
    <x v="42"/>
    <x v="3380"/>
    <x v="6"/>
    <x v="0"/>
    <x v="1897"/>
    <x v="993"/>
    <x v="3140"/>
    <x v="1376"/>
    <x v="315"/>
    <x v="0"/>
    <x v="1"/>
    <x v="1"/>
    <x v="0"/>
    <x v="0"/>
  </r>
  <r>
    <x v="39"/>
    <x v="0"/>
    <x v="3794"/>
    <x v="327"/>
    <x v="3381"/>
    <x v="713"/>
    <x v="0"/>
    <x v="0"/>
    <x v="570"/>
    <x v="1712"/>
    <x v="798"/>
    <x v="222"/>
    <x v="0"/>
    <x v="12"/>
    <x v="0"/>
    <x v="0"/>
    <x v="0"/>
  </r>
  <r>
    <x v="66"/>
    <x v="3"/>
    <x v="3795"/>
    <x v="327"/>
    <x v="3382"/>
    <x v="714"/>
    <x v="475"/>
    <x v="0"/>
    <x v="570"/>
    <x v="1712"/>
    <x v="798"/>
    <x v="222"/>
    <x v="0"/>
    <x v="12"/>
    <x v="0"/>
    <x v="0"/>
    <x v="0"/>
  </r>
  <r>
    <x v="107"/>
    <x v="2"/>
    <x v="3796"/>
    <x v="327"/>
    <x v="3383"/>
    <x v="715"/>
    <x v="476"/>
    <x v="1898"/>
    <x v="570"/>
    <x v="1712"/>
    <x v="798"/>
    <x v="222"/>
    <x v="0"/>
    <x v="12"/>
    <x v="0"/>
    <x v="0"/>
    <x v="0"/>
  </r>
  <r>
    <x v="108"/>
    <x v="6"/>
    <x v="3797"/>
    <x v="327"/>
    <x v="3384"/>
    <x v="111"/>
    <x v="48"/>
    <x v="0"/>
    <x v="570"/>
    <x v="1712"/>
    <x v="798"/>
    <x v="222"/>
    <x v="0"/>
    <x v="12"/>
    <x v="0"/>
    <x v="0"/>
    <x v="0"/>
  </r>
  <r>
    <x v="101"/>
    <x v="0"/>
    <x v="3798"/>
    <x v="327"/>
    <x v="3385"/>
    <x v="716"/>
    <x v="477"/>
    <x v="0"/>
    <x v="570"/>
    <x v="1712"/>
    <x v="798"/>
    <x v="222"/>
    <x v="0"/>
    <x v="12"/>
    <x v="0"/>
    <x v="0"/>
    <x v="0"/>
  </r>
  <r>
    <x v="144"/>
    <x v="0"/>
    <x v="3799"/>
    <x v="327"/>
    <x v="3386"/>
    <x v="717"/>
    <x v="478"/>
    <x v="0"/>
    <x v="570"/>
    <x v="2619"/>
    <x v="798"/>
    <x v="222"/>
    <x v="0"/>
    <x v="12"/>
    <x v="0"/>
    <x v="0"/>
    <x v="0"/>
  </r>
  <r>
    <x v="199"/>
    <x v="6"/>
    <x v="3800"/>
    <x v="93"/>
    <x v="2625"/>
    <x v="6"/>
    <x v="0"/>
    <x v="1899"/>
    <x v="995"/>
    <x v="2601"/>
    <x v="1377"/>
    <x v="316"/>
    <x v="0"/>
    <x v="1"/>
    <x v="0"/>
    <x v="0"/>
    <x v="5"/>
  </r>
  <r>
    <x v="69"/>
    <x v="6"/>
    <x v="3801"/>
    <x v="44"/>
    <x v="3387"/>
    <x v="6"/>
    <x v="0"/>
    <x v="0"/>
    <x v="570"/>
    <x v="1712"/>
    <x v="798"/>
    <x v="222"/>
    <x v="0"/>
    <x v="13"/>
    <x v="0"/>
    <x v="0"/>
    <x v="0"/>
  </r>
  <r>
    <x v="69"/>
    <x v="6"/>
    <x v="3802"/>
    <x v="339"/>
    <x v="3388"/>
    <x v="6"/>
    <x v="0"/>
    <x v="0"/>
    <x v="570"/>
    <x v="1712"/>
    <x v="798"/>
    <x v="222"/>
    <x v="0"/>
    <x v="13"/>
    <x v="0"/>
    <x v="0"/>
    <x v="0"/>
  </r>
  <r>
    <x v="1"/>
    <x v="0"/>
    <x v="3803"/>
    <x v="44"/>
    <x v="3389"/>
    <x v="718"/>
    <x v="0"/>
    <x v="0"/>
    <x v="570"/>
    <x v="1712"/>
    <x v="798"/>
    <x v="222"/>
    <x v="0"/>
    <x v="13"/>
    <x v="0"/>
    <x v="0"/>
    <x v="0"/>
  </r>
  <r>
    <x v="60"/>
    <x v="6"/>
    <x v="3804"/>
    <x v="44"/>
    <x v="3127"/>
    <x v="6"/>
    <x v="0"/>
    <x v="0"/>
    <x v="570"/>
    <x v="1712"/>
    <x v="798"/>
    <x v="222"/>
    <x v="0"/>
    <x v="13"/>
    <x v="0"/>
    <x v="0"/>
    <x v="0"/>
  </r>
  <r>
    <x v="60"/>
    <x v="6"/>
    <x v="3805"/>
    <x v="347"/>
    <x v="1808"/>
    <x v="6"/>
    <x v="0"/>
    <x v="0"/>
    <x v="570"/>
    <x v="1712"/>
    <x v="798"/>
    <x v="222"/>
    <x v="0"/>
    <x v="13"/>
    <x v="0"/>
    <x v="0"/>
    <x v="0"/>
  </r>
  <r>
    <x v="41"/>
    <x v="2"/>
    <x v="3806"/>
    <x v="44"/>
    <x v="3390"/>
    <x v="6"/>
    <x v="0"/>
    <x v="0"/>
    <x v="570"/>
    <x v="1712"/>
    <x v="798"/>
    <x v="222"/>
    <x v="0"/>
    <x v="13"/>
    <x v="0"/>
    <x v="0"/>
    <x v="0"/>
  </r>
  <r>
    <x v="61"/>
    <x v="6"/>
    <x v="3807"/>
    <x v="44"/>
    <x v="3391"/>
    <x v="6"/>
    <x v="0"/>
    <x v="0"/>
    <x v="570"/>
    <x v="1712"/>
    <x v="798"/>
    <x v="222"/>
    <x v="0"/>
    <x v="13"/>
    <x v="0"/>
    <x v="0"/>
    <x v="0"/>
  </r>
  <r>
    <x v="63"/>
    <x v="6"/>
    <x v="3808"/>
    <x v="44"/>
    <x v="3392"/>
    <x v="6"/>
    <x v="0"/>
    <x v="0"/>
    <x v="570"/>
    <x v="1712"/>
    <x v="798"/>
    <x v="222"/>
    <x v="0"/>
    <x v="13"/>
    <x v="0"/>
    <x v="0"/>
    <x v="0"/>
  </r>
  <r>
    <x v="63"/>
    <x v="6"/>
    <x v="3809"/>
    <x v="347"/>
    <x v="3393"/>
    <x v="6"/>
    <x v="0"/>
    <x v="0"/>
    <x v="570"/>
    <x v="1712"/>
    <x v="798"/>
    <x v="222"/>
    <x v="0"/>
    <x v="13"/>
    <x v="0"/>
    <x v="0"/>
    <x v="0"/>
  </r>
  <r>
    <x v="63"/>
    <x v="6"/>
    <x v="3810"/>
    <x v="347"/>
    <x v="1587"/>
    <x v="6"/>
    <x v="0"/>
    <x v="0"/>
    <x v="570"/>
    <x v="1712"/>
    <x v="798"/>
    <x v="222"/>
    <x v="0"/>
    <x v="13"/>
    <x v="0"/>
    <x v="0"/>
    <x v="0"/>
  </r>
  <r>
    <x v="128"/>
    <x v="6"/>
    <x v="3811"/>
    <x v="44"/>
    <x v="3394"/>
    <x v="6"/>
    <x v="0"/>
    <x v="0"/>
    <x v="906"/>
    <x v="544"/>
    <x v="464"/>
    <x v="218"/>
    <x v="0"/>
    <x v="13"/>
    <x v="0"/>
    <x v="0"/>
    <x v="0"/>
  </r>
  <r>
    <x v="129"/>
    <x v="12"/>
    <x v="3812"/>
    <x v="44"/>
    <x v="1342"/>
    <x v="340"/>
    <x v="190"/>
    <x v="0"/>
    <x v="996"/>
    <x v="1340"/>
    <x v="658"/>
    <x v="309"/>
    <x v="0"/>
    <x v="13"/>
    <x v="0"/>
    <x v="0"/>
    <x v="0"/>
  </r>
  <r>
    <x v="199"/>
    <x v="6"/>
    <x v="3813"/>
    <x v="341"/>
    <x v="2306"/>
    <x v="6"/>
    <x v="0"/>
    <x v="0"/>
    <x v="995"/>
    <x v="2293"/>
    <x v="1378"/>
    <x v="317"/>
    <x v="0"/>
    <x v="1"/>
    <x v="0"/>
    <x v="0"/>
    <x v="0"/>
  </r>
  <r>
    <x v="199"/>
    <x v="6"/>
    <x v="3814"/>
    <x v="326"/>
    <x v="3395"/>
    <x v="6"/>
    <x v="0"/>
    <x v="1900"/>
    <x v="995"/>
    <x v="3141"/>
    <x v="1379"/>
    <x v="305"/>
    <x v="0"/>
    <x v="1"/>
    <x v="0"/>
    <x v="0"/>
    <x v="0"/>
  </r>
  <r>
    <x v="19"/>
    <x v="2"/>
    <x v="3815"/>
    <x v="44"/>
    <x v="3396"/>
    <x v="6"/>
    <x v="0"/>
    <x v="0"/>
    <x v="570"/>
    <x v="1712"/>
    <x v="798"/>
    <x v="222"/>
    <x v="0"/>
    <x v="12"/>
    <x v="0"/>
    <x v="0"/>
    <x v="0"/>
  </r>
  <r>
    <x v="19"/>
    <x v="2"/>
    <x v="3816"/>
    <x v="44"/>
    <x v="3397"/>
    <x v="6"/>
    <x v="0"/>
    <x v="0"/>
    <x v="570"/>
    <x v="1712"/>
    <x v="798"/>
    <x v="222"/>
    <x v="0"/>
    <x v="12"/>
    <x v="0"/>
    <x v="0"/>
    <x v="0"/>
  </r>
  <r>
    <x v="122"/>
    <x v="6"/>
    <x v="3817"/>
    <x v="44"/>
    <x v="3398"/>
    <x v="6"/>
    <x v="0"/>
    <x v="0"/>
    <x v="570"/>
    <x v="1712"/>
    <x v="798"/>
    <x v="222"/>
    <x v="0"/>
    <x v="12"/>
    <x v="0"/>
    <x v="0"/>
    <x v="0"/>
  </r>
  <r>
    <x v="192"/>
    <x v="21"/>
    <x v="3818"/>
    <x v="339"/>
    <x v="3399"/>
    <x v="6"/>
    <x v="0"/>
    <x v="0"/>
    <x v="997"/>
    <x v="3142"/>
    <x v="1380"/>
    <x v="293"/>
    <x v="0"/>
    <x v="13"/>
    <x v="0"/>
    <x v="0"/>
    <x v="0"/>
  </r>
  <r>
    <x v="58"/>
    <x v="7"/>
    <x v="3819"/>
    <x v="339"/>
    <x v="3400"/>
    <x v="218"/>
    <x v="110"/>
    <x v="0"/>
    <x v="570"/>
    <x v="1712"/>
    <x v="798"/>
    <x v="222"/>
    <x v="0"/>
    <x v="13"/>
    <x v="0"/>
    <x v="0"/>
    <x v="0"/>
  </r>
  <r>
    <x v="5"/>
    <x v="0"/>
    <x v="3820"/>
    <x v="339"/>
    <x v="3401"/>
    <x v="6"/>
    <x v="0"/>
    <x v="0"/>
    <x v="570"/>
    <x v="1712"/>
    <x v="798"/>
    <x v="222"/>
    <x v="0"/>
    <x v="12"/>
    <x v="0"/>
    <x v="0"/>
    <x v="0"/>
  </r>
  <r>
    <x v="196"/>
    <x v="20"/>
    <x v="3821"/>
    <x v="348"/>
    <x v="3402"/>
    <x v="719"/>
    <x v="479"/>
    <x v="0"/>
    <x v="998"/>
    <x v="3143"/>
    <x v="1381"/>
    <x v="293"/>
    <x v="0"/>
    <x v="13"/>
    <x v="0"/>
    <x v="0"/>
    <x v="0"/>
  </r>
  <r>
    <x v="140"/>
    <x v="6"/>
    <x v="3822"/>
    <x v="349"/>
    <x v="3403"/>
    <x v="6"/>
    <x v="0"/>
    <x v="0"/>
    <x v="570"/>
    <x v="1712"/>
    <x v="798"/>
    <x v="222"/>
    <x v="0"/>
    <x v="13"/>
    <x v="0"/>
    <x v="0"/>
    <x v="0"/>
  </r>
  <r>
    <x v="140"/>
    <x v="6"/>
    <x v="3823"/>
    <x v="349"/>
    <x v="3404"/>
    <x v="6"/>
    <x v="0"/>
    <x v="0"/>
    <x v="570"/>
    <x v="1712"/>
    <x v="798"/>
    <x v="222"/>
    <x v="0"/>
    <x v="13"/>
    <x v="0"/>
    <x v="0"/>
    <x v="0"/>
  </r>
  <r>
    <x v="140"/>
    <x v="6"/>
    <x v="3824"/>
    <x v="327"/>
    <x v="3405"/>
    <x v="6"/>
    <x v="0"/>
    <x v="0"/>
    <x v="570"/>
    <x v="1712"/>
    <x v="798"/>
    <x v="222"/>
    <x v="0"/>
    <x v="13"/>
    <x v="0"/>
    <x v="0"/>
    <x v="0"/>
  </r>
  <r>
    <x v="127"/>
    <x v="6"/>
    <x v="3825"/>
    <x v="350"/>
    <x v="3406"/>
    <x v="6"/>
    <x v="0"/>
    <x v="0"/>
    <x v="961"/>
    <x v="3144"/>
    <x v="1341"/>
    <x v="285"/>
    <x v="0"/>
    <x v="13"/>
    <x v="0"/>
    <x v="0"/>
    <x v="0"/>
  </r>
  <r>
    <x v="127"/>
    <x v="6"/>
    <x v="3826"/>
    <x v="279"/>
    <x v="3138"/>
    <x v="6"/>
    <x v="0"/>
    <x v="0"/>
    <x v="961"/>
    <x v="3017"/>
    <x v="1341"/>
    <x v="285"/>
    <x v="0"/>
    <x v="13"/>
    <x v="0"/>
    <x v="0"/>
    <x v="0"/>
  </r>
  <r>
    <x v="127"/>
    <x v="6"/>
    <x v="3827"/>
    <x v="279"/>
    <x v="3407"/>
    <x v="6"/>
    <x v="0"/>
    <x v="0"/>
    <x v="961"/>
    <x v="3145"/>
    <x v="1341"/>
    <x v="285"/>
    <x v="0"/>
    <x v="13"/>
    <x v="0"/>
    <x v="0"/>
    <x v="0"/>
  </r>
  <r>
    <x v="127"/>
    <x v="6"/>
    <x v="3828"/>
    <x v="341"/>
    <x v="2972"/>
    <x v="6"/>
    <x v="0"/>
    <x v="0"/>
    <x v="961"/>
    <x v="2908"/>
    <x v="1341"/>
    <x v="285"/>
    <x v="0"/>
    <x v="13"/>
    <x v="0"/>
    <x v="0"/>
    <x v="0"/>
  </r>
  <r>
    <x v="127"/>
    <x v="6"/>
    <x v="3829"/>
    <x v="316"/>
    <x v="1314"/>
    <x v="6"/>
    <x v="0"/>
    <x v="0"/>
    <x v="961"/>
    <x v="1312"/>
    <x v="1341"/>
    <x v="285"/>
    <x v="0"/>
    <x v="13"/>
    <x v="0"/>
    <x v="0"/>
    <x v="0"/>
  </r>
  <r>
    <x v="127"/>
    <x v="6"/>
    <x v="3830"/>
    <x v="342"/>
    <x v="3408"/>
    <x v="6"/>
    <x v="0"/>
    <x v="0"/>
    <x v="961"/>
    <x v="3146"/>
    <x v="1341"/>
    <x v="285"/>
    <x v="0"/>
    <x v="13"/>
    <x v="0"/>
    <x v="0"/>
    <x v="0"/>
  </r>
  <r>
    <x v="127"/>
    <x v="6"/>
    <x v="3831"/>
    <x v="343"/>
    <x v="3409"/>
    <x v="6"/>
    <x v="0"/>
    <x v="0"/>
    <x v="961"/>
    <x v="3147"/>
    <x v="1341"/>
    <x v="285"/>
    <x v="0"/>
    <x v="13"/>
    <x v="0"/>
    <x v="0"/>
    <x v="0"/>
  </r>
  <r>
    <x v="127"/>
    <x v="6"/>
    <x v="3832"/>
    <x v="343"/>
    <x v="2394"/>
    <x v="6"/>
    <x v="0"/>
    <x v="0"/>
    <x v="961"/>
    <x v="2381"/>
    <x v="1341"/>
    <x v="285"/>
    <x v="0"/>
    <x v="13"/>
    <x v="0"/>
    <x v="0"/>
    <x v="0"/>
  </r>
  <r>
    <x v="127"/>
    <x v="6"/>
    <x v="3833"/>
    <x v="346"/>
    <x v="3410"/>
    <x v="6"/>
    <x v="0"/>
    <x v="0"/>
    <x v="570"/>
    <x v="1712"/>
    <x v="798"/>
    <x v="222"/>
    <x v="0"/>
    <x v="13"/>
    <x v="0"/>
    <x v="0"/>
    <x v="0"/>
  </r>
  <r>
    <x v="127"/>
    <x v="6"/>
    <x v="3834"/>
    <x v="346"/>
    <x v="3411"/>
    <x v="6"/>
    <x v="0"/>
    <x v="0"/>
    <x v="570"/>
    <x v="1712"/>
    <x v="798"/>
    <x v="222"/>
    <x v="0"/>
    <x v="13"/>
    <x v="0"/>
    <x v="0"/>
    <x v="0"/>
  </r>
  <r>
    <x v="127"/>
    <x v="6"/>
    <x v="3835"/>
    <x v="327"/>
    <x v="3412"/>
    <x v="6"/>
    <x v="0"/>
    <x v="0"/>
    <x v="570"/>
    <x v="1712"/>
    <x v="798"/>
    <x v="222"/>
    <x v="0"/>
    <x v="13"/>
    <x v="0"/>
    <x v="0"/>
    <x v="0"/>
  </r>
  <r>
    <x v="7"/>
    <x v="0"/>
    <x v="3836"/>
    <x v="348"/>
    <x v="3413"/>
    <x v="720"/>
    <x v="480"/>
    <x v="0"/>
    <x v="570"/>
    <x v="1712"/>
    <x v="798"/>
    <x v="222"/>
    <x v="0"/>
    <x v="13"/>
    <x v="0"/>
    <x v="0"/>
    <x v="0"/>
  </r>
  <r>
    <x v="7"/>
    <x v="0"/>
    <x v="3837"/>
    <x v="348"/>
    <x v="3414"/>
    <x v="721"/>
    <x v="481"/>
    <x v="0"/>
    <x v="570"/>
    <x v="1712"/>
    <x v="798"/>
    <x v="222"/>
    <x v="0"/>
    <x v="13"/>
    <x v="0"/>
    <x v="0"/>
    <x v="0"/>
  </r>
  <r>
    <x v="7"/>
    <x v="0"/>
    <x v="3838"/>
    <x v="348"/>
    <x v="3415"/>
    <x v="722"/>
    <x v="482"/>
    <x v="0"/>
    <x v="570"/>
    <x v="1712"/>
    <x v="798"/>
    <x v="222"/>
    <x v="0"/>
    <x v="13"/>
    <x v="0"/>
    <x v="0"/>
    <x v="0"/>
  </r>
  <r>
    <x v="98"/>
    <x v="7"/>
    <x v="3839"/>
    <x v="348"/>
    <x v="3416"/>
    <x v="6"/>
    <x v="0"/>
    <x v="0"/>
    <x v="570"/>
    <x v="1712"/>
    <x v="798"/>
    <x v="222"/>
    <x v="0"/>
    <x v="13"/>
    <x v="0"/>
    <x v="0"/>
    <x v="0"/>
  </r>
  <r>
    <x v="120"/>
    <x v="2"/>
    <x v="3840"/>
    <x v="348"/>
    <x v="3417"/>
    <x v="6"/>
    <x v="0"/>
    <x v="0"/>
    <x v="570"/>
    <x v="1712"/>
    <x v="798"/>
    <x v="222"/>
    <x v="0"/>
    <x v="13"/>
    <x v="0"/>
    <x v="0"/>
    <x v="0"/>
  </r>
  <r>
    <x v="95"/>
    <x v="4"/>
    <x v="3841"/>
    <x v="339"/>
    <x v="3418"/>
    <x v="6"/>
    <x v="0"/>
    <x v="0"/>
    <x v="570"/>
    <x v="1712"/>
    <x v="798"/>
    <x v="222"/>
    <x v="0"/>
    <x v="13"/>
    <x v="0"/>
    <x v="0"/>
    <x v="0"/>
  </r>
  <r>
    <x v="191"/>
    <x v="23"/>
    <x v="3014"/>
    <x v="305"/>
    <x v="2762"/>
    <x v="111"/>
    <x v="48"/>
    <x v="0"/>
    <x v="570"/>
    <x v="1712"/>
    <x v="798"/>
    <x v="222"/>
    <x v="0"/>
    <x v="13"/>
    <x v="0"/>
    <x v="0"/>
    <x v="0"/>
  </r>
  <r>
    <x v="191"/>
    <x v="23"/>
    <x v="3014"/>
    <x v="305"/>
    <x v="2762"/>
    <x v="111"/>
    <x v="48"/>
    <x v="0"/>
    <x v="570"/>
    <x v="1712"/>
    <x v="798"/>
    <x v="222"/>
    <x v="0"/>
    <x v="13"/>
    <x v="0"/>
    <x v="0"/>
    <x v="0"/>
  </r>
  <r>
    <x v="191"/>
    <x v="23"/>
    <x v="3014"/>
    <x v="305"/>
    <x v="2762"/>
    <x v="111"/>
    <x v="48"/>
    <x v="0"/>
    <x v="570"/>
    <x v="1712"/>
    <x v="798"/>
    <x v="222"/>
    <x v="0"/>
    <x v="13"/>
    <x v="0"/>
    <x v="0"/>
    <x v="0"/>
  </r>
  <r>
    <x v="191"/>
    <x v="23"/>
    <x v="3014"/>
    <x v="305"/>
    <x v="2762"/>
    <x v="111"/>
    <x v="48"/>
    <x v="0"/>
    <x v="570"/>
    <x v="1712"/>
    <x v="798"/>
    <x v="222"/>
    <x v="0"/>
    <x v="13"/>
    <x v="0"/>
    <x v="0"/>
    <x v="0"/>
  </r>
  <r>
    <x v="191"/>
    <x v="23"/>
    <x v="3014"/>
    <x v="305"/>
    <x v="2762"/>
    <x v="111"/>
    <x v="48"/>
    <x v="0"/>
    <x v="570"/>
    <x v="1712"/>
    <x v="798"/>
    <x v="222"/>
    <x v="0"/>
    <x v="13"/>
    <x v="0"/>
    <x v="0"/>
    <x v="0"/>
  </r>
  <r>
    <x v="191"/>
    <x v="23"/>
    <x v="3014"/>
    <x v="305"/>
    <x v="2762"/>
    <x v="111"/>
    <x v="48"/>
    <x v="0"/>
    <x v="570"/>
    <x v="1712"/>
    <x v="798"/>
    <x v="222"/>
    <x v="0"/>
    <x v="13"/>
    <x v="0"/>
    <x v="0"/>
    <x v="0"/>
  </r>
  <r>
    <x v="191"/>
    <x v="23"/>
    <x v="3014"/>
    <x v="305"/>
    <x v="2762"/>
    <x v="111"/>
    <x v="48"/>
    <x v="0"/>
    <x v="570"/>
    <x v="1712"/>
    <x v="798"/>
    <x v="222"/>
    <x v="0"/>
    <x v="13"/>
    <x v="0"/>
    <x v="0"/>
    <x v="0"/>
  </r>
  <r>
    <x v="191"/>
    <x v="23"/>
    <x v="3014"/>
    <x v="305"/>
    <x v="2762"/>
    <x v="111"/>
    <x v="48"/>
    <x v="0"/>
    <x v="570"/>
    <x v="1712"/>
    <x v="798"/>
    <x v="222"/>
    <x v="0"/>
    <x v="13"/>
    <x v="0"/>
    <x v="0"/>
    <x v="0"/>
  </r>
  <r>
    <x v="191"/>
    <x v="23"/>
    <x v="3014"/>
    <x v="305"/>
    <x v="2762"/>
    <x v="111"/>
    <x v="48"/>
    <x v="0"/>
    <x v="570"/>
    <x v="1712"/>
    <x v="798"/>
    <x v="222"/>
    <x v="0"/>
    <x v="13"/>
    <x v="0"/>
    <x v="0"/>
    <x v="0"/>
  </r>
  <r>
    <x v="191"/>
    <x v="23"/>
    <x v="3014"/>
    <x v="305"/>
    <x v="2762"/>
    <x v="111"/>
    <x v="48"/>
    <x v="0"/>
    <x v="570"/>
    <x v="1712"/>
    <x v="798"/>
    <x v="222"/>
    <x v="0"/>
    <x v="13"/>
    <x v="0"/>
    <x v="0"/>
    <x v="0"/>
  </r>
  <r>
    <x v="191"/>
    <x v="23"/>
    <x v="3014"/>
    <x v="305"/>
    <x v="2762"/>
    <x v="111"/>
    <x v="48"/>
    <x v="0"/>
    <x v="570"/>
    <x v="1712"/>
    <x v="798"/>
    <x v="222"/>
    <x v="0"/>
    <x v="13"/>
    <x v="0"/>
    <x v="0"/>
    <x v="0"/>
  </r>
  <r>
    <x v="191"/>
    <x v="22"/>
    <x v="3014"/>
    <x v="305"/>
    <x v="2762"/>
    <x v="111"/>
    <x v="48"/>
    <x v="0"/>
    <x v="570"/>
    <x v="1712"/>
    <x v="798"/>
    <x v="222"/>
    <x v="0"/>
    <x v="13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C6:E1006" firstHeaderRow="0" firstDataRow="1" firstDataCol="1"/>
  <pivotFields count="17">
    <pivotField compact="0" showAll="0">
      <items count="207">
        <item x="192"/>
        <item x="184"/>
        <item x="138"/>
        <item x="27"/>
        <item x="106"/>
        <item x="25"/>
        <item x="57"/>
        <item x="58"/>
        <item x="92"/>
        <item x="69"/>
        <item x="156"/>
        <item x="100"/>
        <item x="155"/>
        <item x="70"/>
        <item x="26"/>
        <item x="195"/>
        <item x="111"/>
        <item x="40"/>
        <item x="10"/>
        <item x="98"/>
        <item x="81"/>
        <item x="127"/>
        <item x="123"/>
        <item x="95"/>
        <item x="168"/>
        <item x="142"/>
        <item x="117"/>
        <item x="135"/>
        <item x="34"/>
        <item x="166"/>
        <item x="60"/>
        <item x="41"/>
        <item x="61"/>
        <item x="188"/>
        <item x="86"/>
        <item x="7"/>
        <item x="118"/>
        <item x="88"/>
        <item x="22"/>
        <item x="102"/>
        <item x="114"/>
        <item x="15"/>
        <item x="43"/>
        <item x="72"/>
        <item x="56"/>
        <item x="120"/>
        <item x="63"/>
        <item x="126"/>
        <item x="154"/>
        <item x="124"/>
        <item x="128"/>
        <item x="129"/>
        <item x="78"/>
        <item x="74"/>
        <item x="44"/>
        <item x="9"/>
        <item x="16"/>
        <item x="80"/>
        <item x="3"/>
        <item x="133"/>
        <item x="5"/>
        <item x="136"/>
        <item x="0"/>
        <item x="175"/>
        <item x="148"/>
        <item x="65"/>
        <item x="4"/>
        <item x="39"/>
        <item x="83"/>
        <item x="190"/>
        <item x="66"/>
        <item x="79"/>
        <item x="89"/>
        <item x="107"/>
        <item x="19"/>
        <item x="105"/>
        <item x="85"/>
        <item x="11"/>
        <item x="108"/>
        <item x="46"/>
        <item x="125"/>
        <item x="90"/>
        <item x="149"/>
        <item x="91"/>
        <item x="144"/>
        <item x="122"/>
        <item x="191"/>
        <item x="103"/>
        <item x="82"/>
        <item x="94"/>
        <item x="32"/>
        <item x="52"/>
        <item x="115"/>
        <item x="145"/>
        <item x="1"/>
        <item x="84"/>
        <item x="24"/>
        <item x="68"/>
        <item x="93"/>
        <item x="137"/>
        <item x="59"/>
        <item x="151"/>
        <item x="77"/>
        <item x="67"/>
        <item x="51"/>
        <item x="163"/>
        <item x="174"/>
        <item x="167"/>
        <item x="157"/>
        <item x="186"/>
        <item x="45"/>
        <item x="49"/>
        <item x="28"/>
        <item x="116"/>
        <item x="200"/>
        <item x="176"/>
        <item x="152"/>
        <item x="109"/>
        <item x="162"/>
        <item x="110"/>
        <item x="48"/>
        <item x="37"/>
        <item x="30"/>
        <item x="160"/>
        <item x="193"/>
        <item x="20"/>
        <item x="31"/>
        <item x="189"/>
        <item x="12"/>
        <item x="21"/>
        <item x="6"/>
        <item x="14"/>
        <item x="132"/>
        <item x="121"/>
        <item x="203"/>
        <item x="29"/>
        <item x="131"/>
        <item x="71"/>
        <item x="55"/>
        <item x="87"/>
        <item x="17"/>
        <item x="139"/>
        <item x="13"/>
        <item x="150"/>
        <item x="76"/>
        <item x="187"/>
        <item x="180"/>
        <item x="165"/>
        <item x="146"/>
        <item x="183"/>
        <item x="177"/>
        <item x="185"/>
        <item x="181"/>
        <item x="119"/>
        <item x="172"/>
        <item x="2"/>
        <item x="179"/>
        <item x="38"/>
        <item x="173"/>
        <item x="104"/>
        <item x="170"/>
        <item x="171"/>
        <item x="147"/>
        <item x="153"/>
        <item x="141"/>
        <item x="143"/>
        <item x="130"/>
        <item x="134"/>
        <item x="97"/>
        <item x="47"/>
        <item x="99"/>
        <item x="75"/>
        <item x="205"/>
        <item x="202"/>
        <item x="8"/>
        <item x="35"/>
        <item x="53"/>
        <item x="201"/>
        <item x="178"/>
        <item x="196"/>
        <item x="204"/>
        <item x="18"/>
        <item x="169"/>
        <item x="96"/>
        <item x="62"/>
        <item x="42"/>
        <item x="36"/>
        <item x="50"/>
        <item x="101"/>
        <item x="33"/>
        <item x="54"/>
        <item x="197"/>
        <item x="199"/>
        <item x="164"/>
        <item x="161"/>
        <item x="23"/>
        <item x="113"/>
        <item x="140"/>
        <item x="64"/>
        <item x="73"/>
        <item x="158"/>
        <item x="112"/>
        <item x="159"/>
        <item x="194"/>
        <item x="182"/>
        <item x="198"/>
        <item t="default"/>
      </items>
    </pivotField>
    <pivotField compact="0" showAll="0">
      <items count="25">
        <item x="6"/>
        <item x="4"/>
        <item x="2"/>
        <item x="3"/>
        <item x="15"/>
        <item x="7"/>
        <item x="1"/>
        <item x="5"/>
        <item x="9"/>
        <item x="21"/>
        <item x="0"/>
        <item x="13"/>
        <item x="12"/>
        <item x="22"/>
        <item x="11"/>
        <item x="8"/>
        <item x="10"/>
        <item x="14"/>
        <item x="17"/>
        <item x="18"/>
        <item x="20"/>
        <item x="16"/>
        <item x="19"/>
        <item x="23"/>
        <item t="default"/>
      </items>
    </pivotField>
    <pivotField compact="0" showAll="0">
      <items count="3843">
        <item x="427"/>
        <item x="508"/>
        <item x="631"/>
        <item x="735"/>
        <item x="857"/>
        <item x="942"/>
        <item x="1063"/>
        <item x="1167"/>
        <item x="1245"/>
        <item x="1320"/>
        <item x="1419"/>
        <item x="1506"/>
        <item x="1597"/>
        <item x="1759"/>
        <item x="1818"/>
        <item x="1912"/>
        <item x="1986"/>
        <item x="483"/>
        <item x="2045"/>
        <item x="641"/>
        <item x="2164"/>
        <item x="2204"/>
        <item x="812"/>
        <item x="809"/>
        <item x="3307"/>
        <item x="86"/>
        <item x="87"/>
        <item x="88"/>
        <item x="89"/>
        <item x="90"/>
        <item x="91"/>
        <item x="216"/>
        <item x="217"/>
        <item x="218"/>
        <item x="219"/>
        <item x="302"/>
        <item x="303"/>
        <item x="462"/>
        <item x="463"/>
        <item x="464"/>
        <item x="584"/>
        <item x="585"/>
        <item x="586"/>
        <item x="713"/>
        <item x="714"/>
        <item x="715"/>
        <item x="716"/>
        <item x="717"/>
        <item x="85"/>
        <item x="213"/>
        <item x="232"/>
        <item x="296"/>
        <item x="379"/>
        <item x="458"/>
        <item x="459"/>
        <item x="583"/>
        <item x="27"/>
        <item x="28"/>
        <item x="29"/>
        <item x="30"/>
        <item x="48"/>
        <item x="49"/>
        <item x="203"/>
        <item x="204"/>
        <item x="205"/>
        <item x="206"/>
        <item x="207"/>
        <item x="208"/>
        <item x="209"/>
        <item x="284"/>
        <item x="285"/>
        <item x="288"/>
        <item x="286"/>
        <item x="287"/>
        <item x="336"/>
        <item x="488"/>
        <item x="489"/>
        <item x="490"/>
        <item x="491"/>
        <item x="531"/>
        <item x="492"/>
        <item x="1120"/>
        <item x="3153"/>
        <item x="343"/>
        <item x="344"/>
        <item x="388"/>
        <item x="415"/>
        <item x="421"/>
        <item x="3261"/>
        <item x="93"/>
        <item x="505"/>
        <item x="2979"/>
        <item x="3085"/>
        <item x="137"/>
        <item x="2978"/>
        <item x="259"/>
        <item x="340"/>
        <item x="442"/>
        <item x="96"/>
        <item x="97"/>
        <item x="117"/>
        <item x="116"/>
        <item x="133"/>
        <item x="134"/>
        <item x="186"/>
        <item x="188"/>
        <item x="187"/>
        <item x="258"/>
        <item x="289"/>
        <item x="354"/>
        <item x="353"/>
        <item x="419"/>
        <item x="433"/>
        <item x="519"/>
        <item x="452"/>
        <item x="517"/>
        <item x="518"/>
        <item x="592"/>
        <item x="672"/>
        <item x="674"/>
        <item x="645"/>
        <item x="738"/>
        <item x="764"/>
        <item x="763"/>
        <item x="1283"/>
        <item x="3201"/>
        <item x="185"/>
        <item x="271"/>
        <item x="601"/>
        <item x="841"/>
        <item x="1268"/>
        <item x="1739"/>
        <item x="2595"/>
        <item x="2678"/>
        <item x="3302"/>
        <item x="3427"/>
        <item x="2964"/>
        <item x="3279"/>
        <item x="1650"/>
        <item x="1832"/>
        <item x="2039"/>
        <item x="2197"/>
        <item x="113"/>
        <item x="114"/>
        <item x="762"/>
        <item x="1937"/>
        <item x="842"/>
        <item x="1938"/>
        <item x="1364"/>
        <item x="2811"/>
        <item x="2485"/>
        <item x="2664"/>
        <item x="46"/>
        <item x="47"/>
        <item x="54"/>
        <item x="118"/>
        <item x="119"/>
        <item x="120"/>
        <item x="121"/>
        <item x="210"/>
        <item x="276"/>
        <item x="277"/>
        <item x="454"/>
        <item x="478"/>
        <item x="479"/>
        <item x="480"/>
        <item x="3359"/>
        <item x="3373"/>
        <item x="3374"/>
        <item x="3419"/>
        <item x="3418"/>
        <item x="1563"/>
        <item x="1583"/>
        <item x="1611"/>
        <item x="1623"/>
        <item x="1644"/>
        <item x="1645"/>
        <item x="1659"/>
        <item x="2348"/>
        <item x="2536"/>
        <item x="2689"/>
        <item x="2736"/>
        <item x="2803"/>
        <item x="2941"/>
        <item x="2960"/>
        <item x="527"/>
        <item x="810"/>
        <item x="1202"/>
        <item x="1528"/>
        <item x="1664"/>
        <item x="1872"/>
        <item x="2659"/>
        <item x="3230"/>
        <item x="3215"/>
        <item x="3240"/>
        <item x="3345"/>
        <item x="1601"/>
        <item x="1618"/>
        <item x="1668"/>
        <item x="830"/>
        <item x="1975"/>
        <item x="3262"/>
        <item x="3248"/>
        <item x="3290"/>
        <item x="3318"/>
        <item x="3317"/>
        <item x="3379"/>
        <item x="3378"/>
        <item x="3414"/>
        <item x="3432"/>
        <item x="3481"/>
        <item x="3282"/>
        <item x="3330"/>
        <item x="1440"/>
        <item x="3335"/>
        <item x="3398"/>
        <item x="1244"/>
        <item x="2959"/>
        <item x="3337"/>
        <item x="3326"/>
        <item x="864"/>
        <item x="1075"/>
        <item x="1395"/>
        <item x="1654"/>
        <item x="1735"/>
        <item x="1817"/>
        <item x="2200"/>
        <item x="2369"/>
        <item x="3121"/>
        <item x="3363"/>
        <item x="628"/>
        <item x="852"/>
        <item x="629"/>
        <item x="3122"/>
        <item x="3123"/>
        <item x="3364"/>
        <item x="2868"/>
        <item x="2869"/>
        <item x="3776"/>
        <item x="3792"/>
        <item x="3014"/>
        <item x="3475"/>
        <item x="3520"/>
        <item x="3446"/>
        <item x="3278"/>
        <item x="3208"/>
        <item x="255"/>
        <item x="2883"/>
        <item x="560"/>
        <item x="561"/>
        <item x="241"/>
        <item x="242"/>
        <item x="64"/>
        <item x="65"/>
        <item x="2948"/>
        <item x="1726"/>
        <item x="348"/>
        <item x="153"/>
        <item x="94"/>
        <item x="112"/>
        <item x="2458"/>
        <item x="2040"/>
        <item x="2041"/>
        <item x="2003"/>
        <item x="1996"/>
        <item x="2002"/>
        <item x="1969"/>
        <item x="1968"/>
        <item x="1967"/>
        <item x="1946"/>
        <item x="1963"/>
        <item x="1930"/>
        <item x="1941"/>
        <item x="1919"/>
        <item x="1920"/>
        <item x="1918"/>
        <item x="1905"/>
        <item x="1904"/>
        <item x="1879"/>
        <item x="1873"/>
        <item x="1878"/>
        <item x="1863"/>
        <item x="889"/>
        <item x="815"/>
        <item x="760"/>
        <item x="644"/>
        <item x="514"/>
        <item x="407"/>
        <item x="316"/>
        <item x="227"/>
        <item x="2426"/>
        <item x="2413"/>
        <item x="2144"/>
        <item x="1936"/>
        <item x="1669"/>
        <item x="1382"/>
        <item x="1147"/>
        <item x="968"/>
        <item x="431"/>
        <item x="244"/>
        <item x="1065"/>
        <item x="3497"/>
        <item x="3498"/>
        <item x="228"/>
        <item x="317"/>
        <item x="40"/>
        <item x="41"/>
        <item x="39"/>
        <item x="318"/>
        <item x="682"/>
        <item x="1019"/>
        <item x="1383"/>
        <item x="159"/>
        <item x="211"/>
        <item x="291"/>
        <item x="389"/>
        <item x="707"/>
        <item x="1035"/>
        <item x="1456"/>
        <item x="253"/>
        <item x="145"/>
        <item x="191"/>
        <item x="192"/>
        <item x="496"/>
        <item x="522"/>
        <item x="579"/>
        <item x="594"/>
        <item x="677"/>
        <item x="767"/>
        <item x="835"/>
        <item x="913"/>
        <item x="1013"/>
        <item x="1089"/>
        <item x="1161"/>
        <item x="1253"/>
        <item x="1330"/>
        <item x="1433"/>
        <item x="1518"/>
        <item x="1613"/>
        <item x="1315"/>
        <item x="1354"/>
        <item x="1351"/>
        <item x="1680"/>
        <item x="1780"/>
        <item x="1866"/>
        <item x="1999"/>
        <item x="2084"/>
        <item x="2154"/>
        <item x="2240"/>
        <item x="2252"/>
        <item x="2320"/>
        <item x="2420"/>
        <item x="2496"/>
        <item x="2570"/>
        <item x="2644"/>
        <item x="2734"/>
        <item x="2830"/>
        <item x="2913"/>
        <item x="3016"/>
        <item x="281"/>
        <item x="297"/>
        <item x="360"/>
        <item x="361"/>
        <item x="3222"/>
        <item x="3188"/>
        <item x="3165"/>
        <item x="3105"/>
        <item x="152"/>
        <item x="164"/>
        <item x="38"/>
        <item x="115"/>
        <item x="475"/>
        <item x="476"/>
        <item x="502"/>
        <item x="503"/>
        <item x="520"/>
        <item x="523"/>
        <item x="529"/>
        <item x="530"/>
        <item x="539"/>
        <item x="566"/>
        <item x="570"/>
        <item x="580"/>
        <item x="581"/>
        <item x="582"/>
        <item x="593"/>
        <item x="600"/>
        <item x="604"/>
        <item x="613"/>
        <item x="624"/>
        <item x="627"/>
        <item x="650"/>
        <item x="651"/>
        <item x="652"/>
        <item x="653"/>
        <item x="654"/>
        <item x="655"/>
        <item x="656"/>
        <item x="665"/>
        <item x="667"/>
        <item x="668"/>
        <item x="675"/>
        <item x="678"/>
        <item x="702"/>
        <item x="722"/>
        <item x="725"/>
        <item x="726"/>
        <item x="727"/>
        <item x="730"/>
        <item x="734"/>
        <item x="736"/>
        <item x="737"/>
        <item x="740"/>
        <item x="741"/>
        <item x="758"/>
        <item x="759"/>
        <item x="771"/>
        <item x="772"/>
        <item x="775"/>
        <item x="777"/>
        <item x="785"/>
        <item x="791"/>
        <item x="799"/>
        <item x="800"/>
        <item x="806"/>
        <item x="807"/>
        <item x="813"/>
        <item x="821"/>
        <item x="822"/>
        <item x="826"/>
        <item x="827"/>
        <item x="831"/>
        <item x="837"/>
        <item x="861"/>
        <item x="862"/>
        <item x="875"/>
        <item x="881"/>
        <item x="896"/>
        <item x="897"/>
        <item x="898"/>
        <item x="915"/>
        <item x="927"/>
        <item x="928"/>
        <item x="950"/>
        <item x="951"/>
        <item x="966"/>
        <item x="967"/>
        <item x="972"/>
        <item x="973"/>
        <item x="533"/>
        <item x="222"/>
        <item x="131"/>
        <item x="3310"/>
        <item x="3260"/>
        <item x="3530"/>
        <item x="3450"/>
        <item x="3474"/>
        <item x="3311"/>
        <item x="3088"/>
        <item x="3342"/>
        <item x="3514"/>
        <item x="3515"/>
        <item x="3344"/>
        <item x="3312"/>
        <item x="3327"/>
        <item x="3291"/>
        <item x="3516"/>
        <item x="3490"/>
        <item x="3434"/>
        <item x="3435"/>
        <item x="3362"/>
        <item x="2385"/>
        <item x="3092"/>
        <item x="3075"/>
        <item x="3173"/>
        <item x="3174"/>
        <item x="3408"/>
        <item x="3477"/>
        <item x="3346"/>
        <item x="3347"/>
        <item x="3387"/>
        <item x="3540"/>
        <item x="3503"/>
        <item x="3458"/>
        <item x="3389"/>
        <item x="3388"/>
        <item x="3295"/>
        <item x="3294"/>
        <item x="3293"/>
        <item x="3391"/>
        <item x="3390"/>
        <item x="3296"/>
        <item x="3348"/>
        <item x="3323"/>
        <item x="3322"/>
        <item x="2628"/>
        <item x="3231"/>
        <item x="3479"/>
        <item x="3299"/>
        <item x="3460"/>
        <item x="3393"/>
        <item x="3352"/>
        <item x="3351"/>
        <item x="3300"/>
        <item x="3266"/>
        <item x="3267"/>
        <item x="3180"/>
        <item x="3037"/>
        <item x="3353"/>
        <item x="3521"/>
        <item x="3445"/>
        <item x="3301"/>
        <item x="3147"/>
        <item x="2987"/>
        <item x="2901"/>
        <item x="2723"/>
        <item x="2603"/>
        <item x="2572"/>
        <item x="2455"/>
        <item x="2350"/>
        <item x="2190"/>
        <item x="2109"/>
        <item x="1966"/>
        <item x="1903"/>
        <item x="1808"/>
        <item x="1642"/>
        <item x="3496"/>
        <item x="3522"/>
        <item x="3447"/>
        <item x="3448"/>
        <item x="3366"/>
        <item x="3367"/>
        <item x="3280"/>
        <item x="3281"/>
        <item x="3209"/>
        <item x="3210"/>
        <item x="3126"/>
        <item x="3127"/>
        <item x="3061"/>
        <item x="3062"/>
        <item x="3235"/>
        <item x="2988"/>
        <item x="3424"/>
        <item x="3425"/>
        <item x="3499"/>
        <item x="3111"/>
        <item x="3130"/>
        <item x="3099"/>
        <item x="3108"/>
        <item x="3073"/>
        <item x="3055"/>
        <item x="3069"/>
        <item x="3072"/>
        <item x="2990"/>
        <item x="3051"/>
        <item x="2984"/>
        <item x="2989"/>
        <item x="2951"/>
        <item x="3324"/>
        <item x="3253"/>
        <item x="3305"/>
        <item x="3440"/>
        <item x="3306"/>
        <item x="3369"/>
        <item x="3464"/>
        <item x="3465"/>
        <item x="3466"/>
        <item x="3467"/>
        <item x="3468"/>
        <item x="3469"/>
        <item x="3470"/>
        <item x="3063"/>
        <item x="3064"/>
        <item x="2965"/>
        <item x="2966"/>
        <item x="2967"/>
        <item x="2968"/>
        <item x="2969"/>
        <item x="2787"/>
        <item x="2788"/>
        <item x="2789"/>
        <item x="2790"/>
        <item x="3399"/>
        <item x="3400"/>
        <item x="3401"/>
        <item x="3370"/>
        <item x="3284"/>
        <item x="3471"/>
        <item x="3441"/>
        <item x="3339"/>
        <item x="2442"/>
        <item x="2795"/>
        <item x="2796"/>
        <item x="2701"/>
        <item x="2702"/>
        <item x="2686"/>
        <item x="2650"/>
        <item x="2620"/>
        <item x="2475"/>
        <item x="2476"/>
        <item x="2389"/>
        <item x="2390"/>
        <item x="2356"/>
        <item x="2357"/>
        <item x="3793"/>
        <item x="3767"/>
        <item x="3472"/>
        <item x="3357"/>
        <item x="3358"/>
        <item x="3511"/>
        <item x="3473"/>
        <item x="3405"/>
        <item x="163"/>
        <item x="265"/>
        <item x="753"/>
        <item x="1242"/>
        <item x="1243"/>
        <item x="2118"/>
        <item x="139"/>
        <item x="167"/>
        <item x="240"/>
        <item x="332"/>
        <item x="417"/>
        <item x="484"/>
        <item x="642"/>
        <item x="886"/>
        <item x="1062"/>
        <item x="1225"/>
        <item x="1570"/>
        <item x="1737"/>
        <item x="2044"/>
        <item x="2202"/>
        <item x="2203"/>
        <item x="156"/>
        <item x="182"/>
        <item x="365"/>
        <item x="472"/>
        <item x="669"/>
        <item x="2952"/>
        <item x="3112"/>
        <item x="147"/>
        <item x="273"/>
        <item x="274"/>
        <item x="426"/>
        <item x="659"/>
        <item x="899"/>
        <item x="900"/>
        <item x="1362"/>
        <item x="1396"/>
        <item x="1955"/>
        <item x="1979"/>
        <item x="2282"/>
        <item x="1738"/>
        <item x="1747"/>
        <item x="173"/>
        <item x="752"/>
        <item x="1077"/>
        <item x="1418"/>
        <item x="1758"/>
        <item x="2242"/>
        <item x="144"/>
        <item x="290"/>
        <item x="445"/>
        <item x="541"/>
        <item x="612"/>
        <item x="819"/>
        <item x="948"/>
        <item x="1033"/>
        <item x="1128"/>
        <item x="1177"/>
        <item x="1400"/>
        <item x="1517"/>
        <item x="1744"/>
        <item x="1917"/>
        <item x="1998"/>
        <item x="2126"/>
        <item x="231"/>
        <item x="649"/>
        <item x="687"/>
        <item x="836"/>
        <item x="1129"/>
        <item x="1130"/>
        <item x="990"/>
        <item x="1023"/>
        <item x="991"/>
        <item x="1024"/>
        <item x="1036"/>
        <item x="1157"/>
        <item x="789"/>
        <item x="895"/>
        <item x="920"/>
        <item x="1072"/>
        <item x="1131"/>
        <item x="1219"/>
        <item x="1254"/>
        <item x="1255"/>
        <item x="1270"/>
        <item x="1289"/>
        <item x="1290"/>
        <item x="1310"/>
        <item x="1331"/>
        <item x="1333"/>
        <item x="1334"/>
        <item x="1392"/>
        <item x="1434"/>
        <item x="1453"/>
        <item x="1459"/>
        <item x="1460"/>
        <item x="1473"/>
        <item x="1542"/>
        <item x="1565"/>
        <item x="1566"/>
        <item x="1582"/>
        <item x="1614"/>
        <item x="1615"/>
        <item x="1647"/>
        <item x="1648"/>
        <item x="1649"/>
        <item x="1690"/>
        <item x="1711"/>
        <item x="1745"/>
        <item x="1786"/>
        <item x="1802"/>
        <item x="1803"/>
        <item x="1829"/>
        <item x="1830"/>
        <item x="1897"/>
        <item x="1898"/>
        <item x="1944"/>
        <item x="1961"/>
        <item x="2001"/>
        <item x="2038"/>
        <item x="2089"/>
        <item x="2090"/>
        <item x="2127"/>
        <item x="2155"/>
        <item x="2163"/>
        <item x="2179"/>
        <item x="2217"/>
        <item x="2218"/>
        <item x="2268"/>
        <item x="2269"/>
        <item x="2300"/>
        <item x="2346"/>
        <item x="2397"/>
        <item x="2445"/>
        <item x="2446"/>
        <item x="2499"/>
        <item x="2504"/>
        <item x="2520"/>
        <item x="2521"/>
        <item x="2556"/>
        <item x="2585"/>
        <item x="2600"/>
        <item x="2624"/>
        <item x="2651"/>
        <item x="2679"/>
        <item x="1677"/>
        <item x="293"/>
        <item x="393"/>
        <item x="456"/>
        <item x="544"/>
        <item x="625"/>
        <item x="710"/>
        <item x="1683"/>
        <item x="436"/>
        <item x="1801"/>
        <item x="1402"/>
        <item x="975"/>
        <item x="992"/>
        <item x="993"/>
        <item x="1004"/>
        <item x="1010"/>
        <item x="1052"/>
        <item x="1073"/>
        <item x="1080"/>
        <item x="1081"/>
        <item x="1095"/>
        <item x="1100"/>
        <item x="1132"/>
        <item x="1139"/>
        <item x="1144"/>
        <item x="1146"/>
        <item x="1149"/>
        <item x="1158"/>
        <item x="1171"/>
        <item x="1195"/>
        <item x="1212"/>
        <item x="1220"/>
        <item x="1236"/>
        <item x="1238"/>
        <item x="1240"/>
        <item x="1299"/>
        <item x="1305"/>
        <item x="1313"/>
        <item x="1317"/>
        <item x="1323"/>
        <item x="1343"/>
        <item x="1366"/>
        <item x="1367"/>
        <item x="1387"/>
        <item x="1422"/>
        <item x="1423"/>
        <item x="1424"/>
        <item x="1447"/>
        <item x="1454"/>
        <item x="161"/>
        <item x="172"/>
        <item x="178"/>
        <item x="359"/>
        <item x="371"/>
        <item x="378"/>
        <item x="394"/>
        <item x="416"/>
        <item x="743"/>
        <item x="1186"/>
        <item x="111"/>
        <item x="148"/>
        <item x="215"/>
        <item x="301"/>
        <item x="398"/>
        <item x="461"/>
        <item x="548"/>
        <item x="630"/>
        <item x="660"/>
        <item x="2509"/>
        <item x="235"/>
        <item x="305"/>
        <item x="718"/>
        <item x="2328"/>
        <item x="3618"/>
        <item x="3128"/>
        <item x="2744"/>
        <item x="2579"/>
        <item x="1685"/>
        <item x="1845"/>
        <item x="1846"/>
        <item x="2139"/>
        <item x="151"/>
        <item x="174"/>
        <item x="221"/>
        <item x="311"/>
        <item x="347"/>
        <item x="402"/>
        <item x="428"/>
        <item x="468"/>
        <item x="509"/>
        <item x="590"/>
        <item x="721"/>
        <item x="1789"/>
        <item x="1793"/>
        <item x="1809"/>
        <item x="1820"/>
        <item x="1827"/>
        <item x="1828"/>
        <item x="1194"/>
        <item x="1850"/>
        <item x="3570"/>
        <item x="3563"/>
        <item x="1598"/>
        <item x="3617"/>
        <item x="3606"/>
        <item x="3607"/>
        <item x="3579"/>
        <item x="3315"/>
        <item x="2927"/>
        <item x="2925"/>
        <item x="3241"/>
        <item x="3120"/>
        <item x="3205"/>
        <item x="3361"/>
        <item x="2837"/>
        <item x="2838"/>
        <item x="2839"/>
        <item x="2840"/>
        <item x="2841"/>
        <item x="2842"/>
        <item x="2843"/>
        <item x="2817"/>
        <item x="2818"/>
        <item x="3593"/>
        <item x="620"/>
        <item x="3507"/>
        <item x="1604"/>
        <item x="3343"/>
        <item x="1003"/>
        <item x="1050"/>
        <item x="1481"/>
        <item x="1487"/>
        <item x="1493"/>
        <item x="1501"/>
        <item x="1502"/>
        <item x="1509"/>
        <item x="1510"/>
        <item x="1531"/>
        <item x="1534"/>
        <item x="1535"/>
        <item x="1562"/>
        <item x="1624"/>
        <item x="1658"/>
        <item x="1788"/>
        <item x="2609"/>
        <item x="157"/>
        <item x="387"/>
        <item x="684"/>
        <item x="685"/>
        <item x="833"/>
        <item x="104"/>
        <item x="105"/>
        <item x="106"/>
        <item x="135"/>
        <item x="357"/>
        <item x="414"/>
        <item x="521"/>
        <item x="538"/>
        <item x="3527"/>
        <item x="3533"/>
        <item x="3534"/>
        <item x="3536"/>
        <item x="3543"/>
        <item x="3544"/>
        <item x="3545"/>
        <item x="3555"/>
        <item x="3556"/>
        <item x="3573"/>
        <item x="3574"/>
        <item x="3584"/>
        <item x="3598"/>
        <item x="3599"/>
        <item x="3612"/>
        <item x="3613"/>
        <item x="3614"/>
        <item x="3616"/>
        <item x="3649"/>
        <item x="3650"/>
        <item x="3651"/>
        <item x="3686"/>
        <item x="3690"/>
        <item x="3691"/>
        <item x="3705"/>
        <item x="3715"/>
        <item x="3716"/>
        <item x="3717"/>
        <item x="3718"/>
        <item x="3746"/>
        <item x="3747"/>
        <item x="3765"/>
        <item x="3766"/>
        <item x="3800"/>
        <item x="843"/>
        <item x="1087"/>
        <item x="1216"/>
        <item x="1252"/>
        <item x="1306"/>
        <item x="1307"/>
        <item x="1484"/>
        <item x="1499"/>
        <item x="1619"/>
        <item x="1784"/>
        <item x="2244"/>
        <item x="2342"/>
        <item x="2358"/>
        <item x="2427"/>
        <item x="2551"/>
        <item x="2797"/>
        <item x="2919"/>
        <item x="2954"/>
        <item x="3020"/>
        <item x="3086"/>
        <item x="3162"/>
        <item x="3247"/>
        <item x="3509"/>
        <item x="179"/>
        <item x="322"/>
        <item x="356"/>
        <item x="683"/>
        <item x="731"/>
        <item x="765"/>
        <item x="832"/>
        <item x="818"/>
        <item x="946"/>
        <item x="1067"/>
        <item x="1068"/>
        <item x="1069"/>
        <item x="1429"/>
        <item x="1430"/>
        <item x="2360"/>
        <item x="2361"/>
        <item x="2530"/>
        <item x="2531"/>
        <item x="2297"/>
        <item x="2298"/>
        <item x="158"/>
        <item x="392"/>
        <item x="626"/>
        <item x="466"/>
        <item x="2260"/>
        <item x="2095"/>
        <item x="2592"/>
        <item x="2751"/>
        <item x="1807"/>
        <item x="1871"/>
        <item x="3164"/>
        <item x="2454"/>
        <item x="3681"/>
        <item x="2668"/>
        <item x="3182"/>
        <item x="3183"/>
        <item x="2439"/>
        <item x="2489"/>
        <item x="2654"/>
        <item x="3081"/>
        <item x="3125"/>
        <item x="443"/>
        <item x="2714"/>
        <item x="2894"/>
        <item x="2405"/>
        <item x="2406"/>
        <item x="2407"/>
        <item x="2717"/>
        <item x="2719"/>
        <item x="2718"/>
        <item x="3143"/>
        <item x="3144"/>
        <item x="3145"/>
        <item x="3636"/>
        <item x="3679"/>
        <item x="1783"/>
        <item x="984"/>
        <item x="1312"/>
        <item x="903"/>
        <item x="2370"/>
        <item x="2371"/>
        <item x="2540"/>
        <item x="2349"/>
        <item x="2372"/>
        <item x="2408"/>
        <item x="2487"/>
        <item x="382"/>
        <item x="587"/>
        <item x="588"/>
        <item x="999"/>
        <item x="1224"/>
        <item x="331"/>
        <item x="2373"/>
        <item x="2541"/>
        <item x="3058"/>
        <item x="3277"/>
        <item x="3519"/>
        <item x="2309"/>
        <item x="2665"/>
        <item x="2753"/>
        <item x="2863"/>
        <item x="2929"/>
        <item x="3035"/>
        <item x="589"/>
        <item x="1760"/>
        <item x="1843"/>
        <item x="1965"/>
        <item x="1987"/>
        <item x="2067"/>
        <item x="2137"/>
        <item x="2227"/>
        <item x="3050"/>
        <item x="3049"/>
        <item x="3161"/>
        <item x="3409"/>
        <item x="3622"/>
        <item x="1599"/>
        <item x="1666"/>
        <item x="1761"/>
        <item x="1844"/>
        <item x="1933"/>
        <item x="1988"/>
        <item x="2068"/>
        <item x="2138"/>
        <item x="2160"/>
        <item x="2189"/>
        <item x="2228"/>
        <item x="2278"/>
        <item x="2310"/>
        <item x="2411"/>
        <item x="2430"/>
        <item x="2431"/>
        <item x="2488"/>
        <item x="2560"/>
        <item x="2578"/>
        <item x="2631"/>
        <item x="3610"/>
        <item x="664"/>
        <item x="1795"/>
        <item x="1890"/>
        <item x="1953"/>
        <item x="2097"/>
        <item x="2337"/>
        <item x="2666"/>
        <item x="485"/>
        <item x="1559"/>
        <item x="2008"/>
        <item x="2020"/>
        <item x="2453"/>
        <item x="2835"/>
        <item x="643"/>
        <item x="680"/>
        <item x="814"/>
        <item x="918"/>
        <item x="1376"/>
        <item x="1442"/>
        <item x="1634"/>
        <item x="1934"/>
        <item x="2165"/>
        <item x="2290"/>
        <item x="2466"/>
        <item x="2543"/>
        <item x="2695"/>
        <item x="2784"/>
        <item x="2881"/>
        <item x="2962"/>
        <item x="3124"/>
        <item x="3246"/>
        <item x="3410"/>
        <item x="3571"/>
        <item x="180"/>
        <item x="254"/>
        <item x="510"/>
        <item x="723"/>
        <item x="2140"/>
        <item x="2279"/>
        <item x="511"/>
        <item x="754"/>
        <item x="1246"/>
        <item x="1655"/>
        <item x="168"/>
        <item x="189"/>
        <item x="224"/>
        <item x="270"/>
        <item x="313"/>
        <item x="403"/>
        <item x="469"/>
        <item x="559"/>
        <item x="632"/>
        <item x="691"/>
        <item x="724"/>
        <item x="796"/>
        <item x="873"/>
        <item x="905"/>
        <item x="964"/>
        <item x="1047"/>
        <item x="1094"/>
        <item x="1141"/>
        <item x="1174"/>
        <item x="1207"/>
        <item x="1264"/>
        <item x="1294"/>
        <item x="1346"/>
        <item x="1377"/>
        <item x="1445"/>
        <item x="1478"/>
        <item x="1571"/>
        <item x="1600"/>
        <item x="1656"/>
        <item x="1762"/>
        <item x="1819"/>
        <item x="1913"/>
        <item x="1954"/>
        <item x="1989"/>
        <item x="2046"/>
        <item x="2121"/>
        <item x="2192"/>
        <item x="2291"/>
        <item x="2378"/>
        <item x="2468"/>
        <item x="2546"/>
        <item x="2611"/>
        <item x="2696"/>
        <item x="2758"/>
        <item x="2759"/>
        <item x="2785"/>
        <item x="2884"/>
        <item x="2963"/>
        <item x="1295"/>
        <item x="1296"/>
        <item x="1572"/>
        <item x="1573"/>
        <item x="1763"/>
        <item x="1764"/>
        <item x="1847"/>
        <item x="1848"/>
        <item x="2070"/>
        <item x="2249"/>
        <item x="562"/>
        <item x="755"/>
        <item x="756"/>
        <item x="888"/>
        <item x="1001"/>
        <item x="1142"/>
        <item x="1378"/>
        <item x="1529"/>
        <item x="1667"/>
        <item x="1724"/>
        <item x="1725"/>
        <item x="2229"/>
        <item x="2561"/>
        <item x="2648"/>
        <item x="197"/>
        <item x="283"/>
        <item x="383"/>
        <item x="448"/>
        <item x="572"/>
        <item x="573"/>
        <item x="700"/>
        <item x="701"/>
        <item x="783"/>
        <item x="1064"/>
        <item x="1119"/>
        <item x="1361"/>
        <item x="1552"/>
        <item x="2263"/>
        <item x="2669"/>
        <item x="2932"/>
        <item x="3102"/>
        <item x="3181"/>
        <item x="3336"/>
        <item x="3236"/>
        <item x="2760"/>
        <item x="2836"/>
        <item x="3184"/>
        <item x="3572"/>
        <item x="3682"/>
        <item x="3148"/>
        <item x="3149"/>
        <item x="1727"/>
        <item x="2351"/>
        <item x="2456"/>
        <item x="2525"/>
        <item x="2604"/>
        <item x="2684"/>
        <item x="2772"/>
        <item x="2864"/>
        <item x="2949"/>
        <item x="1175"/>
        <item x="1210"/>
        <item x="1265"/>
        <item x="1282"/>
        <item x="1446"/>
        <item x="1480"/>
        <item x="155"/>
        <item x="198"/>
        <item x="350"/>
        <item x="430"/>
        <item x="513"/>
        <item x="757"/>
        <item x="2004"/>
        <item x="2005"/>
        <item x="2024"/>
        <item x="2025"/>
        <item x="2030"/>
        <item x="2042"/>
        <item x="2056"/>
        <item x="2057"/>
        <item x="2071"/>
        <item x="2072"/>
        <item x="2086"/>
        <item x="2098"/>
        <item x="2099"/>
        <item x="2100"/>
        <item x="2106"/>
        <item x="2108"/>
        <item x="2110"/>
        <item x="2119"/>
        <item x="2128"/>
        <item x="2129"/>
        <item x="2141"/>
        <item x="2142"/>
        <item x="2152"/>
        <item x="2157"/>
        <item x="2161"/>
        <item x="2181"/>
        <item x="2182"/>
        <item x="2193"/>
        <item x="2201"/>
        <item x="2205"/>
        <item x="2219"/>
        <item x="2220"/>
        <item x="2231"/>
        <item x="2232"/>
        <item x="2246"/>
        <item x="2247"/>
        <item x="2248"/>
        <item x="2271"/>
        <item x="2283"/>
        <item x="2292"/>
        <item x="2301"/>
        <item x="2302"/>
        <item x="2303"/>
        <item x="2312"/>
        <item x="2313"/>
        <item x="2323"/>
        <item x="2324"/>
        <item x="2338"/>
        <item x="2339"/>
        <item x="2352"/>
        <item x="2353"/>
        <item x="2364"/>
        <item x="2365"/>
        <item x="2379"/>
        <item x="2398"/>
        <item x="2399"/>
        <item x="2412"/>
        <item x="2425"/>
        <item x="2428"/>
        <item x="2429"/>
        <item x="2447"/>
        <item x="2449"/>
        <item x="2457"/>
        <item x="2463"/>
        <item x="2477"/>
        <item x="2478"/>
        <item x="2490"/>
        <item x="2505"/>
        <item x="2526"/>
        <item x="2552"/>
        <item x="2554"/>
        <item x="2555"/>
        <item x="2562"/>
        <item x="2573"/>
        <item x="2575"/>
        <item x="2586"/>
        <item x="2621"/>
        <item x="2622"/>
        <item x="2625"/>
        <item x="2635"/>
        <item x="2649"/>
        <item x="2653"/>
        <item x="2682"/>
        <item x="2704"/>
        <item x="2705"/>
        <item x="2709"/>
        <item x="2724"/>
        <item x="2725"/>
        <item x="2726"/>
        <item x="2742"/>
        <item x="2773"/>
        <item x="2774"/>
        <item x="2778"/>
        <item x="2799"/>
        <item x="2800"/>
        <item x="2802"/>
        <item x="2821"/>
        <item x="2822"/>
        <item x="2865"/>
        <item x="2866"/>
        <item x="2892"/>
        <item x="2899"/>
        <item x="2902"/>
        <item x="2923"/>
        <item x="2924"/>
        <item x="2938"/>
        <item x="2950"/>
        <item x="3131"/>
        <item x="3150"/>
        <item x="3251"/>
        <item x="3259"/>
        <item x="3505"/>
        <item x="3506"/>
        <item x="1635"/>
        <item x="2563"/>
        <item x="1894"/>
        <item x="2206"/>
        <item x="2293"/>
        <item x="2354"/>
        <item x="2527"/>
        <item x="487"/>
        <item x="1005"/>
        <item x="1083"/>
        <item x="1227"/>
        <item x="1381"/>
        <item x="1494"/>
        <item x="1602"/>
        <item x="1687"/>
        <item x="1688"/>
        <item x="1689"/>
        <item x="1768"/>
        <item x="1935"/>
        <item x="1991"/>
        <item x="2009"/>
        <item x="2013"/>
        <item x="2491"/>
        <item x="2636"/>
        <item x="2729"/>
        <item x="2786"/>
        <item x="2903"/>
        <item x="2991"/>
        <item x="3615"/>
        <item x="761"/>
        <item x="1300"/>
        <item x="2314"/>
        <item x="2904"/>
        <item x="1769"/>
        <item x="1770"/>
        <item x="1851"/>
        <item x="166"/>
        <item x="200"/>
        <item x="201"/>
        <item x="202"/>
        <item x="245"/>
        <item x="432"/>
        <item x="786"/>
        <item x="1006"/>
        <item x="1160"/>
        <item x="1363"/>
        <item x="1575"/>
        <item x="1810"/>
        <item x="1811"/>
        <item x="1970"/>
        <item x="2101"/>
        <item x="2102"/>
        <item x="2459"/>
        <item x="351"/>
        <item x="408"/>
        <item x="633"/>
        <item x="1302"/>
        <item x="352"/>
        <item x="384"/>
        <item x="409"/>
        <item x="410"/>
        <item x="493"/>
        <item x="515"/>
        <item x="575"/>
        <item x="576"/>
        <item x="703"/>
        <item x="704"/>
        <item x="705"/>
        <item x="801"/>
        <item x="802"/>
        <item x="803"/>
        <item x="1084"/>
        <item x="943"/>
        <item x="944"/>
        <item x="945"/>
        <item x="1020"/>
        <item x="1021"/>
        <item x="1121"/>
        <item x="1122"/>
        <item x="1123"/>
        <item x="1124"/>
        <item x="1125"/>
        <item x="1188"/>
        <item x="1189"/>
        <item x="1190"/>
        <item x="1191"/>
        <item x="1576"/>
        <item x="1577"/>
        <item x="1578"/>
        <item x="1670"/>
        <item x="1671"/>
        <item x="1672"/>
        <item x="1673"/>
        <item x="1821"/>
        <item x="1822"/>
        <item x="1823"/>
        <item x="1971"/>
        <item x="1972"/>
        <item x="1973"/>
        <item x="1974"/>
        <item x="2049"/>
        <item x="2050"/>
        <item x="2051"/>
        <item x="2052"/>
        <item x="2053"/>
        <item x="2162"/>
        <item x="2207"/>
        <item x="2208"/>
        <item x="2209"/>
        <item x="2210"/>
        <item x="2211"/>
        <item x="2212"/>
        <item x="2213"/>
        <item x="2380"/>
        <item x="2381"/>
        <item x="2382"/>
        <item x="2383"/>
        <item x="2384"/>
        <item x="2612"/>
        <item x="2613"/>
        <item x="2614"/>
        <item x="2615"/>
        <item x="229"/>
        <item x="319"/>
        <item x="411"/>
        <item x="473"/>
        <item x="564"/>
        <item x="634"/>
        <item x="729"/>
        <item x="804"/>
        <item x="876"/>
        <item x="970"/>
        <item x="1048"/>
        <item x="1213"/>
        <item x="1303"/>
        <item x="1384"/>
        <item x="1482"/>
        <item x="1564"/>
        <item x="1730"/>
        <item x="1798"/>
        <item x="1906"/>
        <item x="2032"/>
        <item x="2111"/>
        <item x="2284"/>
        <item x="2355"/>
        <item x="2460"/>
        <item x="2518"/>
        <item x="2605"/>
        <item x="2685"/>
        <item x="2776"/>
        <item x="2845"/>
        <item x="2867"/>
        <item x="2953"/>
        <item x="3052"/>
        <item x="3113"/>
        <item x="3114"/>
        <item x="3197"/>
        <item x="3271"/>
        <item x="3356"/>
        <item x="412"/>
        <item x="474"/>
        <item x="516"/>
        <item x="565"/>
        <item x="635"/>
        <item x="906"/>
        <item x="1993"/>
        <item x="2075"/>
        <item x="2145"/>
        <item x="1603"/>
        <item x="2315"/>
        <item x="2340"/>
        <item x="2387"/>
        <item x="2441"/>
        <item x="2492"/>
        <item x="2564"/>
        <item x="2596"/>
        <item x="2637"/>
        <item x="2233"/>
        <item x="2285"/>
        <item x="2316"/>
        <item x="2414"/>
        <item x="2493"/>
        <item x="2565"/>
        <item x="2638"/>
        <item x="2730"/>
        <item x="2823"/>
        <item x="2905"/>
        <item x="610"/>
        <item x="621"/>
        <item x="636"/>
        <item x="673"/>
        <item x="817"/>
        <item x="828"/>
        <item x="829"/>
        <item x="890"/>
        <item x="891"/>
        <item x="907"/>
        <item x="908"/>
        <item x="909"/>
        <item x="987"/>
        <item x="988"/>
        <item x="1007"/>
        <item x="1008"/>
        <item x="1009"/>
        <item x="1085"/>
        <item x="1086"/>
        <item x="1155"/>
        <item x="1228"/>
        <item x="1229"/>
        <item x="1230"/>
        <item x="1248"/>
        <item x="1249"/>
        <item x="1250"/>
        <item x="1251"/>
        <item x="1314"/>
        <item x="1324"/>
        <item x="1325"/>
        <item x="1326"/>
        <item x="1327"/>
        <item x="1328"/>
        <item x="1329"/>
        <item x="1399"/>
        <item x="1425"/>
        <item x="1426"/>
        <item x="1427"/>
        <item x="1495"/>
        <item x="1496"/>
        <item x="1497"/>
        <item x="1511"/>
        <item x="1512"/>
        <item x="1579"/>
        <item x="1580"/>
        <item x="1605"/>
        <item x="1606"/>
        <item x="1607"/>
        <item x="1674"/>
        <item x="1675"/>
        <item x="1676"/>
        <item x="1740"/>
        <item x="1773"/>
        <item x="1774"/>
        <item x="1775"/>
        <item x="1776"/>
        <item x="1824"/>
        <item x="1852"/>
        <item x="1853"/>
        <item x="1854"/>
        <item x="1855"/>
        <item x="1856"/>
        <item x="1857"/>
        <item x="1858"/>
        <item x="1859"/>
        <item x="1914"/>
        <item x="1915"/>
        <item x="1916"/>
        <item x="1994"/>
        <item x="1995"/>
        <item x="2010"/>
        <item x="2011"/>
        <item x="2076"/>
        <item x="2077"/>
        <item x="2078"/>
        <item x="2079"/>
        <item x="2080"/>
        <item x="2081"/>
        <item x="2124"/>
        <item x="2146"/>
        <item x="2147"/>
        <item x="2148"/>
        <item x="2149"/>
        <item x="2150"/>
        <item x="2151"/>
        <item x="2234"/>
        <item x="2235"/>
        <item x="2236"/>
        <item x="2237"/>
        <item x="2294"/>
        <item x="2295"/>
        <item x="2317"/>
        <item x="2318"/>
        <item x="2388"/>
        <item x="2415"/>
        <item x="2416"/>
        <item x="2417"/>
        <item x="2418"/>
        <item x="2419"/>
        <item x="2470"/>
        <item x="2471"/>
        <item x="2472"/>
        <item x="2473"/>
        <item x="2474"/>
        <item x="2503"/>
        <item x="2548"/>
        <item x="2549"/>
        <item x="2550"/>
        <item x="2566"/>
        <item x="2567"/>
        <item x="2568"/>
        <item x="2618"/>
        <item x="2619"/>
        <item x="2639"/>
        <item x="2640"/>
        <item x="2641"/>
        <item x="2642"/>
        <item x="879"/>
        <item x="971"/>
        <item x="1284"/>
        <item x="646"/>
        <item x="1386"/>
        <item x="1470"/>
        <item x="1471"/>
        <item x="1556"/>
        <item x="1608"/>
        <item x="1636"/>
        <item x="1707"/>
        <item x="1741"/>
        <item x="1799"/>
        <item x="1800"/>
        <item x="1940"/>
        <item x="1957"/>
        <item x="2022"/>
        <item x="2033"/>
        <item x="2103"/>
        <item x="2177"/>
        <item x="2266"/>
        <item x="2341"/>
        <item x="3198"/>
        <item x="3199"/>
        <item x="3272"/>
        <item x="3577"/>
        <item x="3500"/>
        <item x="3508"/>
        <item x="3578"/>
        <item x="3638"/>
        <item x="3683"/>
        <item x="246"/>
        <item x="341"/>
        <item x="434"/>
        <item x="577"/>
        <item x="602"/>
        <item x="739"/>
        <item x="769"/>
        <item x="1232"/>
        <item x="880"/>
        <item x="1066"/>
        <item x="1097"/>
        <item x="1098"/>
        <item x="1231"/>
        <item x="1261"/>
        <item x="1450"/>
        <item x="1451"/>
        <item x="1498"/>
        <item x="1581"/>
        <item x="1609"/>
        <item x="1610"/>
        <item x="1742"/>
        <item x="1777"/>
        <item x="1860"/>
        <item x="1861"/>
        <item x="1862"/>
        <item x="2054"/>
        <item x="2055"/>
        <item x="2125"/>
        <item x="2214"/>
        <item x="2215"/>
        <item x="1825"/>
        <item x="2286"/>
        <item x="1150"/>
        <item x="1678"/>
        <item x="1731"/>
        <item x="1864"/>
        <item x="1389"/>
        <item x="1533"/>
        <item x="1732"/>
        <item x="2677"/>
        <item x="2733"/>
        <item x="2762"/>
        <item x="2829"/>
        <item x="2890"/>
        <item x="2912"/>
        <item x="2955"/>
        <item x="3015"/>
        <item x="3054"/>
        <item x="3087"/>
        <item x="3103"/>
        <item x="3154"/>
        <item x="3200"/>
        <item x="3238"/>
        <item x="3274"/>
        <item x="3309"/>
        <item x="3340"/>
        <item x="3652"/>
        <item x="3668"/>
        <item x="3719"/>
        <item x="3455"/>
        <item x="3456"/>
        <item x="2775"/>
        <item x="3283"/>
        <item x="3692"/>
        <item x="3701"/>
        <item x="3657"/>
        <item x="3698"/>
        <item x="3076"/>
        <item x="3227"/>
        <item x="3220"/>
        <item x="3539"/>
        <item x="2401"/>
        <item x="2557"/>
        <item x="3250"/>
        <item x="2813"/>
        <item x="2814"/>
        <item x="2983"/>
        <item x="3142"/>
        <item x="3219"/>
        <item x="3813"/>
        <item x="2344"/>
        <item x="3104"/>
        <item x="3116"/>
        <item x="3187"/>
        <item x="2277"/>
        <item x="2629"/>
        <item x="2630"/>
        <item x="2879"/>
        <item x="2880"/>
        <item x="2375"/>
        <item x="2376"/>
        <item x="2632"/>
        <item x="2409"/>
        <item x="2410"/>
        <item x="2739"/>
        <item x="2740"/>
        <item x="1990"/>
        <item x="2230"/>
        <item x="2680"/>
        <item x="2860"/>
        <item x="2523"/>
        <item x="2670"/>
        <item x="2855"/>
        <item x="2766"/>
        <item x="2224"/>
        <item x="2225"/>
        <item x="2226"/>
        <item x="2374"/>
        <item x="2452"/>
        <item x="2542"/>
        <item x="2610"/>
        <item x="2918"/>
        <item x="2440"/>
        <item x="2019"/>
        <item x="2096"/>
        <item x="2175"/>
        <item x="2261"/>
        <item x="2336"/>
        <item x="2515"/>
        <item x="2594"/>
        <item x="2386"/>
        <item x="2547"/>
        <item x="2616"/>
        <item x="2617"/>
        <item x="2326"/>
        <item x="1992"/>
        <item x="2112"/>
        <item x="2122"/>
        <item x="2123"/>
        <item x="1980"/>
        <item x="3694"/>
        <item x="1997"/>
        <item x="2082"/>
        <item x="2153"/>
        <item x="2238"/>
        <item x="2319"/>
        <item x="2343"/>
        <item x="2394"/>
        <item x="2443"/>
        <item x="2495"/>
        <item x="2569"/>
        <item x="2598"/>
        <item x="2643"/>
        <item x="2597"/>
        <item x="2674"/>
        <item x="2700"/>
        <item x="2761"/>
        <item x="2794"/>
        <item x="2922"/>
        <item x="3568"/>
        <item x="3269"/>
        <item x="3604"/>
        <item x="2683"/>
        <item x="2715"/>
        <item x="2767"/>
        <item x="2806"/>
        <item x="2862"/>
        <item x="2895"/>
        <item x="2942"/>
        <item x="2943"/>
        <item x="2944"/>
        <item x="3048"/>
        <item x="3077"/>
        <item x="3137"/>
        <item x="3195"/>
        <item x="3228"/>
        <item x="3662"/>
        <item x="3688"/>
        <item x="3512"/>
        <item x="3529"/>
        <item x="3583"/>
        <item x="3653"/>
        <item x="2722"/>
        <item x="2816"/>
        <item x="2900"/>
        <item x="2985"/>
        <item x="3080"/>
        <item x="3110"/>
        <item x="3146"/>
        <item x="62"/>
        <item x="3233"/>
        <item x="3542"/>
        <item x="3667"/>
        <item x="2853"/>
        <item x="2815"/>
        <item x="1959"/>
        <item x="1960"/>
        <item x="2036"/>
        <item x="2195"/>
        <item x="2251"/>
        <item x="3218"/>
        <item x="3375"/>
        <item x="3430"/>
        <item x="3597"/>
        <item x="2091"/>
        <item x="1585"/>
        <item x="1651"/>
        <item x="1733"/>
        <item x="1805"/>
        <item x="1948"/>
        <item x="2450"/>
        <item x="1293"/>
        <item x="1375"/>
        <item x="1417"/>
        <item x="1722"/>
        <item x="3093"/>
        <item x="3094"/>
        <item x="3232"/>
        <item x="3665"/>
        <item x="1633"/>
        <item x="1794"/>
        <item x="1889"/>
        <item x="1952"/>
        <item x="3713"/>
        <item x="1574"/>
        <item x="2029"/>
        <item x="2262"/>
        <item x="3270"/>
        <item x="3575"/>
        <item x="3748"/>
        <item x="3580"/>
        <item x="1285"/>
        <item x="1286"/>
        <item x="1287"/>
        <item x="1620"/>
        <item x="1621"/>
        <item x="1895"/>
        <item x="1896"/>
        <item x="1958"/>
        <item x="2889"/>
        <item x="1908"/>
        <item x="2239"/>
        <item x="2395"/>
        <item x="2363"/>
        <item x="2533"/>
        <item x="69"/>
        <item x="98"/>
        <item x="99"/>
        <item x="100"/>
        <item x="109"/>
        <item x="110"/>
        <item x="51"/>
        <item x="122"/>
        <item x="123"/>
        <item x="125"/>
        <item x="279"/>
        <item x="280"/>
        <item x="294"/>
        <item x="295"/>
        <item x="571"/>
        <item x="614"/>
        <item x="976"/>
        <item x="977"/>
        <item x="978"/>
        <item x="979"/>
        <item x="1348"/>
        <item x="1349"/>
        <item x="1369"/>
        <item x="615"/>
        <item x="1699"/>
        <item x="1700"/>
        <item x="2287"/>
        <item x="2288"/>
        <item x="438"/>
        <item x="439"/>
        <item x="482"/>
        <item x="638"/>
        <item x="696"/>
        <item x="711"/>
        <item x="2043"/>
        <item x="2107"/>
        <item x="2199"/>
        <item x="2289"/>
        <item x="2400"/>
        <item x="2607"/>
        <item x="9"/>
        <item x="20"/>
        <item x="55"/>
        <item x="252"/>
        <item x="237"/>
        <item x="250"/>
        <item x="251"/>
        <item x="306"/>
        <item x="307"/>
        <item x="552"/>
        <item x="553"/>
        <item x="555"/>
        <item x="554"/>
        <item x="1113"/>
        <item x="1114"/>
        <item x="1115"/>
        <item x="1116"/>
        <item x="854"/>
        <item x="855"/>
        <item x="868"/>
        <item x="936"/>
        <item x="937"/>
        <item x="935"/>
        <item x="938"/>
        <item x="939"/>
        <item x="1466"/>
        <item x="1467"/>
        <item x="1468"/>
        <item x="1469"/>
        <item x="1546"/>
        <item x="1548"/>
        <item x="1630"/>
        <item x="1631"/>
        <item x="1632"/>
        <item x="1705"/>
        <item x="1792"/>
        <item x="1886"/>
        <item x="1887"/>
        <item x="2015"/>
        <item x="2016"/>
        <item x="2017"/>
        <item x="2171"/>
        <item x="2172"/>
        <item x="2173"/>
        <item x="2174"/>
        <item x="2184"/>
        <item x="2256"/>
        <item x="2257"/>
        <item x="2258"/>
        <item x="57"/>
        <item x="58"/>
        <item x="195"/>
        <item x="401"/>
        <item x="467"/>
        <item x="869"/>
        <item x="960"/>
        <item x="1374"/>
        <item x="1416"/>
        <item x="1721"/>
        <item x="2135"/>
        <item x="2136"/>
        <item x="60"/>
        <item x="22"/>
        <item x="23"/>
        <item x="37"/>
        <item x="61"/>
        <item x="264"/>
        <item x="381"/>
        <item x="698"/>
        <item x="904"/>
        <item x="941"/>
        <item x="1551"/>
        <item x="1549"/>
        <item x="1550"/>
        <item x="1596"/>
        <item x="1723"/>
        <item x="1842"/>
        <item x="2018"/>
        <item x="2117"/>
        <item x="2028"/>
        <item x="3"/>
        <item x="6"/>
        <item x="66"/>
        <item x="67"/>
        <item x="225"/>
        <item x="470"/>
        <item x="563"/>
        <item x="591"/>
        <item x="965"/>
        <item x="1208"/>
        <item x="1247"/>
        <item x="1297"/>
        <item x="1379"/>
        <item x="1479"/>
        <item x="1530"/>
        <item x="1643"/>
        <item x="1891"/>
        <item x="1892"/>
        <item x="2280"/>
        <item x="2281"/>
        <item x="2311"/>
        <item x="2517"/>
        <item x="728"/>
        <item x="969"/>
        <item x="1301"/>
        <item x="1729"/>
        <item x="70"/>
        <item x="162"/>
        <item x="249"/>
        <item x="526"/>
        <item x="130"/>
        <item x="547"/>
        <item x="640"/>
        <item x="236"/>
        <item x="794"/>
        <item x="1505"/>
        <item x="1"/>
        <item x="146"/>
        <item x="194"/>
        <item x="323"/>
        <item x="425"/>
        <item x="911"/>
        <item x="770"/>
        <item x="1743"/>
        <item x="25"/>
        <item x="52"/>
        <item x="540"/>
        <item x="858"/>
        <item x="912"/>
        <item x="567"/>
        <item x="611"/>
        <item x="622"/>
        <item x="732"/>
        <item x="733"/>
        <item x="846"/>
        <item x="847"/>
        <item x="859"/>
        <item x="925"/>
        <item x="926"/>
        <item x="1105"/>
        <item x="1127"/>
        <item x="1234"/>
        <item x="1288"/>
        <item x="1352"/>
        <item x="1485"/>
        <item x="1500"/>
        <item x="1541"/>
        <item x="1646"/>
        <item x="1695"/>
        <item x="1696"/>
        <item x="1812"/>
        <item x="2687"/>
        <item x="2688"/>
        <item x="2871"/>
        <item x="2891"/>
        <item x="2956"/>
        <item x="2975"/>
        <item x="2976"/>
        <item x="18"/>
        <item x="1034"/>
        <item x="1697"/>
        <item x="422"/>
        <item x="2946"/>
        <item x="2947"/>
        <item x="1888"/>
        <item x="2770"/>
        <item x="2743"/>
        <item x="3771"/>
        <item x="1978"/>
        <item x="2469"/>
        <item x="2183"/>
        <item x="1018"/>
        <item x="3814"/>
        <item x="3763"/>
        <item x="3764"/>
        <item x="3732"/>
        <item x="1391"/>
        <item x="3186"/>
        <item x="3155"/>
        <item x="3239"/>
        <item x="3714"/>
        <item x="3762"/>
        <item x="3744"/>
        <item x="2516"/>
        <item x="2755"/>
        <item x="2854"/>
        <item x="2176"/>
        <item x="2931"/>
        <item x="3523"/>
        <item x="3524"/>
        <item x="3594"/>
        <item x="3623"/>
        <item x="3658"/>
        <item x="3659"/>
        <item x="3699"/>
        <item x="3700"/>
        <item x="3426"/>
        <item x="3595"/>
        <item x="2048"/>
        <item x="874"/>
        <item x="2502"/>
        <item x="2672"/>
        <item x="2671"/>
        <item x="3287"/>
        <item x="3288"/>
        <item x="3303"/>
        <item x="3151"/>
        <item x="3190"/>
        <item x="3204"/>
        <item x="3152"/>
        <item x="3463"/>
        <item x="1537"/>
        <item x="1698"/>
        <item x="3703"/>
        <item x="3704"/>
        <item x="2296"/>
        <item x="3720"/>
        <item x="2970"/>
        <item x="2857"/>
        <item x="2933"/>
        <item x="2972"/>
        <item x="2267"/>
        <item x="2391"/>
        <item x="2392"/>
        <item x="2393"/>
        <item x="1679"/>
        <item x="1779"/>
        <item x="1865"/>
        <item x="1943"/>
        <item x="3721"/>
        <item x="2519"/>
        <item x="1355"/>
        <item x="1544"/>
        <item x="1197"/>
        <item x="136"/>
        <item x="13"/>
        <item x="325"/>
        <item x="745"/>
        <item x="2027"/>
        <item x="1704"/>
        <item x="545"/>
        <item x="546"/>
        <item x="994"/>
        <item x="1135"/>
        <item x="1520"/>
        <item x="1521"/>
        <item x="1981"/>
        <item x="95"/>
        <item x="420"/>
        <item x="453"/>
        <item x="947"/>
        <item x="1921"/>
        <item x="1657"/>
        <item x="3734"/>
        <item x="3039"/>
        <item x="3258"/>
        <item x="3115"/>
        <item x="3070"/>
        <item x="3071"/>
        <item x="3531"/>
        <item x="3532"/>
        <item x="3304"/>
        <item x="3722"/>
        <item x="3727"/>
        <item x="3735"/>
        <item x="3743"/>
        <item x="3741"/>
        <item x="3697"/>
        <item x="3308"/>
        <item x="2104"/>
        <item x="2708"/>
        <item x="3059"/>
        <item x="2771"/>
        <item x="2882"/>
        <item x="3060"/>
        <item x="3268"/>
        <item x="2655"/>
        <item x="2870"/>
        <item x="2652"/>
        <item x="2544"/>
        <item x="2424"/>
        <item x="2581"/>
        <item x="2528"/>
        <item x="2545"/>
        <item x="2359"/>
        <item x="542"/>
        <item x="2667"/>
        <item x="2377"/>
        <item x="2243"/>
        <item x="2"/>
        <item x="2524"/>
        <item x="2265"/>
        <item x="335"/>
        <item x="2191"/>
        <item x="2166"/>
        <item x="1421"/>
        <item x="1907"/>
        <item x="2069"/>
        <item x="2194"/>
        <item x="1140"/>
        <item x="1876"/>
        <item x="1694"/>
        <item x="1156"/>
        <item x="1269"/>
        <item x="1353"/>
        <item x="1390"/>
        <item x="1540"/>
        <item x="1432"/>
        <item x="980"/>
        <item x="1143"/>
        <item x="1070"/>
        <item x="1218"/>
        <item x="543"/>
        <item x="712"/>
        <item x="699"/>
        <item x="782"/>
        <item x="784"/>
        <item x="798"/>
        <item x="272"/>
        <item x="78"/>
        <item x="171"/>
        <item x="102"/>
        <item x="282"/>
        <item x="169"/>
        <item x="3750"/>
        <item x="3319"/>
        <item x="3320"/>
        <item x="3754"/>
        <item x="3756"/>
        <item x="3745"/>
        <item x="3751"/>
        <item x="2634"/>
        <item x="2143"/>
        <item x="2727"/>
        <item x="2728"/>
        <item x="2486"/>
        <item x="3254"/>
        <item x="3234"/>
        <item x="3057"/>
        <item x="2198"/>
        <item x="3024"/>
        <item x="2120"/>
        <item x="2467"/>
        <item x="2347"/>
        <item x="2448"/>
        <item x="2522"/>
        <item x="2601"/>
        <item x="2756"/>
        <item x="2757"/>
        <item x="3411"/>
        <item x="3163"/>
        <item x="2873"/>
        <item x="2874"/>
        <item x="3275"/>
        <item x="2539"/>
        <item x="2660"/>
        <item x="2661"/>
        <item x="2662"/>
        <item x="2663"/>
        <item x="2752"/>
        <item x="2848"/>
        <item x="2849"/>
        <item x="2850"/>
        <item x="2851"/>
        <item x="2928"/>
        <item x="3030"/>
        <item x="3031"/>
        <item x="3032"/>
        <item x="3033"/>
        <item x="3034"/>
        <item x="2939"/>
        <item x="3044"/>
        <item x="3045"/>
        <item x="3046"/>
        <item x="3156"/>
        <item x="3191"/>
        <item x="2914"/>
        <item x="2940"/>
        <item x="3047"/>
        <item x="3090"/>
        <item x="3157"/>
        <item x="3192"/>
        <item x="3314"/>
        <item x="3550"/>
        <item x="3252"/>
        <item x="3100"/>
        <item x="3175"/>
        <item x="3176"/>
        <item x="3177"/>
        <item x="3178"/>
        <item x="3257"/>
        <item x="3331"/>
        <item x="3332"/>
        <item x="3333"/>
        <item x="3334"/>
        <item x="3551"/>
        <item x="3413"/>
        <item x="3372"/>
        <item x="3429"/>
        <item x="3443"/>
        <item x="3449"/>
        <item x="3041"/>
        <item x="3264"/>
        <item x="2768"/>
        <item x="2769"/>
        <item x="3382"/>
        <item x="2444"/>
        <item x="3525"/>
        <item x="3526"/>
        <item x="3185"/>
        <item x="3371"/>
        <item x="3406"/>
        <item x="3546"/>
        <item x="3669"/>
        <item x="3591"/>
        <item x="3592"/>
        <item x="1706"/>
        <item x="1884"/>
        <item x="1885"/>
        <item x="1547"/>
        <item x="1280"/>
        <item x="1281"/>
        <item x="1359"/>
        <item x="1465"/>
        <item x="308"/>
        <item x="309"/>
        <item x="400"/>
        <item x="10"/>
        <item x="21"/>
        <item x="56"/>
        <item x="2333"/>
        <item x="2334"/>
        <item x="2335"/>
        <item x="2438"/>
        <item x="2510"/>
        <item x="2511"/>
        <item x="2512"/>
        <item x="2513"/>
        <item x="2514"/>
        <item x="2593"/>
        <item x="3576"/>
        <item x="471"/>
        <item x="1831"/>
        <item x="2329"/>
        <item x="3040"/>
        <item x="3628"/>
        <item x="3661"/>
        <item x="790"/>
        <item x="860"/>
        <item x="949"/>
        <item x="1037"/>
        <item x="1133"/>
        <item x="1196"/>
        <item x="1291"/>
        <item x="1368"/>
        <item x="1474"/>
        <item x="1557"/>
        <item x="1638"/>
        <item x="1713"/>
        <item x="1804"/>
        <item x="1899"/>
        <item x="1962"/>
        <item x="2023"/>
        <item x="2105"/>
        <item x="2180"/>
        <item x="2270"/>
        <item x="3433"/>
        <item x="3501"/>
        <item x="3564"/>
        <item x="3642"/>
        <item x="3685"/>
        <item x="2958"/>
        <item x="1049"/>
        <item x="1053"/>
        <item x="1074"/>
        <item x="1079"/>
        <item x="1082"/>
        <item x="1106"/>
        <item x="1145"/>
        <item x="1159"/>
        <item x="1172"/>
        <item x="1211"/>
        <item x="1215"/>
        <item x="1237"/>
        <item x="1239"/>
        <item x="1298"/>
        <item x="1316"/>
        <item x="1322"/>
        <item x="1341"/>
        <item x="1342"/>
        <item x="1380"/>
        <item x="1397"/>
        <item x="1401"/>
        <item x="1436"/>
        <item x="1437"/>
        <item x="1448"/>
        <item x="1681"/>
        <item x="1682"/>
        <item x="1686"/>
        <item x="1712"/>
        <item x="2576"/>
        <item x="1716"/>
        <item x="2026"/>
        <item x="2272"/>
        <item x="2534"/>
        <item x="2535"/>
        <item x="1639"/>
        <item x="2765"/>
        <item x="3027"/>
        <item x="3133"/>
        <item x="3557"/>
        <item x="3654"/>
        <item x="3242"/>
        <item x="3643"/>
        <item x="3672"/>
        <item x="3678"/>
        <item x="3687"/>
        <item x="3726"/>
        <item x="3565"/>
        <item x="457"/>
        <item x="1833"/>
        <item x="657"/>
        <item x="658"/>
        <item x="863"/>
        <item x="1054"/>
        <item x="1221"/>
        <item x="1403"/>
        <item x="1538"/>
        <item x="1584"/>
        <item x="1717"/>
        <item x="2058"/>
        <item x="2304"/>
        <item x="2305"/>
        <item x="3710"/>
        <item x="2059"/>
        <item x="2060"/>
        <item x="3028"/>
        <item x="324"/>
        <item x="695"/>
        <item x="778"/>
        <item x="849"/>
        <item x="952"/>
        <item x="953"/>
        <item x="1038"/>
        <item x="1273"/>
        <item x="1586"/>
        <item x="395"/>
        <item x="396"/>
        <item x="504"/>
        <item x="524"/>
        <item x="616"/>
        <item x="617"/>
        <item x="697"/>
        <item x="779"/>
        <item x="780"/>
        <item x="850"/>
        <item x="851"/>
        <item x="929"/>
        <item x="930"/>
        <item x="1039"/>
        <item x="1040"/>
        <item x="1109"/>
        <item x="1110"/>
        <item x="1179"/>
        <item x="1180"/>
        <item x="1274"/>
        <item x="1275"/>
        <item x="1276"/>
        <item x="1660"/>
        <item x="1749"/>
        <item x="1815"/>
        <item x="1868"/>
        <item x="1922"/>
        <item x="1949"/>
        <item x="2130"/>
        <item x="3265"/>
        <item x="3566"/>
        <item x="3645"/>
        <item x="214"/>
        <item x="380"/>
        <item x="639"/>
        <item x="1222"/>
        <item x="2480"/>
        <item x="679"/>
        <item x="742"/>
        <item x="744"/>
        <item x="792"/>
        <item x="838"/>
        <item x="916"/>
        <item x="954"/>
        <item x="955"/>
        <item x="956"/>
        <item x="981"/>
        <item x="1015"/>
        <item x="1016"/>
        <item x="1025"/>
        <item x="1029"/>
        <item x="1030"/>
        <item x="1041"/>
        <item x="1042"/>
        <item x="1043"/>
        <item x="1091"/>
        <item x="1111"/>
        <item x="1136"/>
        <item x="1153"/>
        <item x="1162"/>
        <item x="1163"/>
        <item x="1164"/>
        <item x="1181"/>
        <item x="1182"/>
        <item x="1183"/>
        <item x="1184"/>
        <item x="1185"/>
        <item x="1223"/>
        <item x="1257"/>
        <item x="1266"/>
        <item x="1277"/>
        <item x="1278"/>
        <item x="1279"/>
        <item x="1311"/>
        <item x="1318"/>
        <item x="1319"/>
        <item x="1335"/>
        <item x="1350"/>
        <item x="1356"/>
        <item x="1357"/>
        <item x="1370"/>
        <item x="1371"/>
        <item x="1394"/>
        <item x="1404"/>
        <item x="1405"/>
        <item x="1406"/>
        <item x="1407"/>
        <item x="1408"/>
        <item x="1438"/>
        <item x="1457"/>
        <item x="1458"/>
        <item x="1462"/>
        <item x="1488"/>
        <item x="1489"/>
        <item x="1522"/>
        <item x="1523"/>
        <item x="1524"/>
        <item x="1539"/>
        <item x="1545"/>
        <item x="1568"/>
        <item x="1569"/>
        <item x="1587"/>
        <item x="1588"/>
        <item x="1616"/>
        <item x="1627"/>
        <item x="1628"/>
        <item x="1629"/>
        <item x="1652"/>
        <item x="1653"/>
        <item x="1684"/>
        <item x="1692"/>
        <item x="1693"/>
        <item x="1701"/>
        <item x="1702"/>
        <item x="1703"/>
        <item x="1734"/>
        <item x="1750"/>
        <item x="1751"/>
        <item x="1781"/>
        <item x="1782"/>
        <item x="1791"/>
        <item x="1816"/>
        <item x="1835"/>
        <item x="1836"/>
        <item x="1869"/>
        <item x="1880"/>
        <item x="1881"/>
        <item x="1900"/>
        <item x="1901"/>
        <item x="1910"/>
        <item x="1911"/>
        <item x="1923"/>
        <item x="1945"/>
        <item x="1950"/>
        <item x="1982"/>
        <item x="1983"/>
        <item x="2014"/>
        <item x="2087"/>
        <item x="2093"/>
        <item x="2094"/>
        <item x="2131"/>
        <item x="2158"/>
        <item x="2327"/>
        <item x="2330"/>
        <item x="2331"/>
        <item x="2366"/>
        <item x="2367"/>
        <item x="2368"/>
        <item x="2422"/>
        <item x="2432"/>
        <item x="2433"/>
        <item x="2434"/>
        <item x="2435"/>
        <item x="2437"/>
        <item x="2464"/>
        <item x="2481"/>
        <item x="2500"/>
        <item x="2506"/>
        <item x="2508"/>
        <item x="2537"/>
        <item x="2538"/>
        <item x="2571"/>
        <item x="2580"/>
        <item x="2587"/>
        <item x="2588"/>
        <item x="2589"/>
        <item x="2602"/>
        <item x="2606"/>
        <item x="2646"/>
        <item x="2657"/>
        <item x="2690"/>
        <item x="2691"/>
        <item x="2692"/>
        <item x="2693"/>
        <item x="2711"/>
        <item x="2712"/>
        <item x="2737"/>
        <item x="2746"/>
        <item x="2747"/>
        <item x="2782"/>
        <item x="2783"/>
        <item x="2804"/>
        <item x="2833"/>
        <item x="2844"/>
        <item x="2847"/>
        <item x="2872"/>
        <item x="2915"/>
        <item x="2916"/>
        <item x="2961"/>
        <item x="3018"/>
        <item x="3029"/>
        <item x="3091"/>
        <item x="3096"/>
        <item x="3097"/>
        <item x="3158"/>
        <item x="3168"/>
        <item x="3169"/>
        <item x="3172"/>
        <item x="3193"/>
        <item x="3206"/>
        <item x="3207"/>
        <item x="3223"/>
        <item x="3243"/>
        <item x="3244"/>
        <item x="3245"/>
        <item x="3255"/>
        <item x="3256"/>
        <item x="3276"/>
        <item x="3313"/>
        <item x="3328"/>
        <item x="3329"/>
        <item x="3407"/>
        <item x="3417"/>
        <item x="3420"/>
        <item x="3444"/>
        <item x="3457"/>
        <item x="3476"/>
        <item x="3484"/>
        <item x="3485"/>
        <item x="3486"/>
        <item x="3487"/>
        <item x="3488"/>
        <item x="3491"/>
        <item x="3517"/>
        <item x="3518"/>
        <item x="3537"/>
        <item x="3547"/>
        <item x="3548"/>
        <item x="3559"/>
        <item x="3560"/>
        <item x="3567"/>
        <item x="3588"/>
        <item x="3589"/>
        <item x="3590"/>
        <item x="3620"/>
        <item x="3626"/>
        <item x="3629"/>
        <item x="3630"/>
        <item x="3631"/>
        <item x="3632"/>
        <item x="3646"/>
        <item x="3647"/>
        <item x="3655"/>
        <item x="3656"/>
        <item x="3673"/>
        <item x="3674"/>
        <item x="1525"/>
        <item x="1617"/>
        <item x="2167"/>
        <item x="1870"/>
        <item x="596"/>
        <item x="1924"/>
        <item x="2006"/>
        <item x="2088"/>
        <item x="768"/>
        <item x="1336"/>
        <item x="2713"/>
        <item x="2159"/>
        <item x="839"/>
        <item x="917"/>
        <item x="2805"/>
        <item x="2241"/>
        <item x="2322"/>
        <item x="1439"/>
        <item x="2423"/>
        <item x="1017"/>
        <item x="2501"/>
        <item x="3109"/>
        <item x="2577"/>
        <item x="3135"/>
        <item x="1092"/>
        <item x="3160"/>
        <item x="2647"/>
        <item x="2738"/>
        <item x="2834"/>
        <item x="2893"/>
        <item x="263"/>
        <item x="2917"/>
        <item x="362"/>
        <item x="440"/>
        <item x="2981"/>
        <item x="525"/>
        <item x="1165"/>
        <item x="3019"/>
        <item x="3194"/>
        <item x="3224"/>
        <item x="3538"/>
        <item x="3386"/>
        <item x="2168"/>
        <item x="2590"/>
        <item x="2591"/>
        <item x="2748"/>
        <item x="2749"/>
        <item x="1463"/>
        <item x="1464"/>
        <item x="1882"/>
        <item x="1883"/>
        <item x="2169"/>
        <item x="995"/>
        <item x="808"/>
        <item x="2465"/>
        <item x="1154"/>
        <item x="1490"/>
        <item x="1736"/>
        <item x="2114"/>
        <item x="2451"/>
        <item x="3365"/>
        <item x="3549"/>
        <item x="3621"/>
        <item x="2115"/>
        <item x="2116"/>
        <item x="2482"/>
        <item x="1964"/>
        <item x="2062"/>
        <item x="793"/>
        <item x="823"/>
        <item x="865"/>
        <item x="901"/>
        <item x="933"/>
        <item x="996"/>
        <item x="1044"/>
        <item x="1076"/>
        <item x="1137"/>
        <item x="1166"/>
        <item x="1198"/>
        <item x="1258"/>
        <item x="1292"/>
        <item x="1337"/>
        <item x="1372"/>
        <item x="1411"/>
        <item x="1475"/>
        <item x="1526"/>
        <item x="1558"/>
        <item x="1589"/>
        <item x="1641"/>
        <item x="1661"/>
        <item x="1752"/>
        <item x="1838"/>
        <item x="1902"/>
        <item x="1925"/>
        <item x="2063"/>
        <item x="2133"/>
        <item x="2221"/>
        <item x="2273"/>
        <item x="2306"/>
        <item x="2325"/>
        <item x="2402"/>
        <item x="2483"/>
        <item x="2558"/>
        <item x="2626"/>
        <item x="3689"/>
        <item x="3711"/>
        <item x="2896"/>
        <item x="884"/>
        <item x="885"/>
        <item x="2658"/>
        <item x="2694"/>
        <item x="1591"/>
        <item x="957"/>
        <item x="2750"/>
        <item x="1718"/>
        <item x="958"/>
        <item x="959"/>
        <item x="1719"/>
        <item x="1055"/>
        <item x="1720"/>
        <item x="1056"/>
        <item x="1753"/>
        <item x="1057"/>
        <item x="1754"/>
        <item x="1755"/>
        <item x="1058"/>
        <item x="1839"/>
        <item x="2254"/>
        <item x="1199"/>
        <item x="1200"/>
        <item x="1412"/>
        <item x="1413"/>
        <item x="2255"/>
        <item x="2275"/>
        <item x="2807"/>
        <item x="2808"/>
        <item x="1414"/>
        <item x="2809"/>
        <item x="2897"/>
        <item x="2274"/>
        <item x="1590"/>
        <item x="399"/>
        <item x="2403"/>
        <item x="2484"/>
        <item x="2559"/>
        <item x="2627"/>
        <item x="3078"/>
        <item x="304"/>
        <item x="3141"/>
        <item x="3229"/>
        <item x="3297"/>
        <item x="3392"/>
        <item x="3459"/>
        <item x="149"/>
        <item x="220"/>
        <item x="3541"/>
        <item x="465"/>
        <item x="3605"/>
        <item x="3663"/>
        <item x="3712"/>
        <item x="1757"/>
        <item x="1806"/>
        <item x="1927"/>
        <item x="2223"/>
        <item x="825"/>
        <item x="2404"/>
        <item x="867"/>
        <item x="1046"/>
        <item x="1441"/>
        <item x="1663"/>
        <item x="1748"/>
        <item x="2877"/>
        <item x="2185"/>
        <item x="2047"/>
        <item x="1031"/>
        <item x="73"/>
        <item x="74"/>
        <item x="3196"/>
        <item x="2276"/>
        <item x="35"/>
        <item x="569"/>
        <item x="595"/>
        <item x="107"/>
        <item x="1134"/>
        <item x="1715"/>
        <item x="19"/>
        <item x="267"/>
        <item x="481"/>
        <item x="688"/>
        <item x="1101"/>
        <item x="1272"/>
        <item x="1344"/>
        <item x="1503"/>
        <item x="1790"/>
        <item x="1814"/>
        <item x="26"/>
        <item x="982"/>
        <item x="71"/>
        <item x="72"/>
        <item x="233"/>
        <item x="234"/>
        <item x="298"/>
        <item x="299"/>
        <item x="300"/>
        <item x="397"/>
        <item x="746"/>
        <item x="931"/>
        <item x="932"/>
        <item x="1241"/>
        <item x="2061"/>
        <item x="2132"/>
        <item x="7"/>
        <item x="103"/>
        <item x="449"/>
        <item x="599"/>
        <item x="797"/>
        <item x="1187"/>
        <item x="1347"/>
        <item x="1561"/>
        <item x="1893"/>
        <item x="268"/>
        <item x="447"/>
        <item x="597"/>
        <item x="75"/>
        <item x="11"/>
        <item x="550"/>
        <item x="551"/>
        <item x="853"/>
        <item x="983"/>
        <item x="1112"/>
        <item x="1358"/>
        <item x="1841"/>
        <item x="2170"/>
        <item x="150"/>
        <item x="59"/>
        <item x="856"/>
        <item x="1117"/>
        <item x="238"/>
        <item x="239"/>
        <item x="961"/>
        <item x="962"/>
        <item x="998"/>
        <item x="1203"/>
        <item x="1204"/>
        <item x="36"/>
        <item x="138"/>
        <item x="141"/>
        <item x="196"/>
        <item x="528"/>
        <item x="618"/>
        <item x="619"/>
        <item x="692"/>
        <item x="748"/>
        <item x="845"/>
        <item x="940"/>
        <item x="1118"/>
        <item x="92"/>
        <item x="310"/>
        <item x="326"/>
        <item x="327"/>
        <item x="328"/>
        <item x="329"/>
        <item x="330"/>
        <item x="506"/>
        <item x="556"/>
        <item x="557"/>
        <item x="749"/>
        <item x="750"/>
        <item x="751"/>
        <item x="811"/>
        <item x="870"/>
        <item x="871"/>
        <item x="963"/>
        <item x="1059"/>
        <item x="1060"/>
        <item x="1061"/>
        <item x="1593"/>
        <item x="1594"/>
        <item x="1595"/>
        <item x="1665"/>
        <item x="1928"/>
        <item x="1929"/>
        <item x="1796"/>
        <item x="1797"/>
        <item x="2031"/>
        <item x="2074"/>
        <item x="934"/>
        <item x="1766"/>
        <item x="1767"/>
        <item x="1778"/>
        <item x="76"/>
        <item x="1093"/>
        <item x="63"/>
        <item x="333"/>
        <item x="334"/>
        <item x="662"/>
        <item x="663"/>
        <item x="719"/>
        <item x="720"/>
        <item x="1205"/>
        <item x="1206"/>
        <item x="1874"/>
        <item x="1875"/>
        <item x="1931"/>
        <item x="1932"/>
        <item x="460"/>
        <item x="1640"/>
        <item x="8"/>
        <item x="17"/>
        <item x="142"/>
        <item x="184"/>
        <item x="269"/>
        <item x="372"/>
        <item x="444"/>
        <item x="536"/>
        <item x="537"/>
        <item x="605"/>
        <item x="689"/>
        <item x="690"/>
        <item x="773"/>
        <item x="774"/>
        <item x="781"/>
        <item x="921"/>
        <item x="1026"/>
        <item x="1027"/>
        <item x="1102"/>
        <item x="1173"/>
        <item x="1263"/>
        <item x="1345"/>
        <item x="1455"/>
        <item x="1536"/>
        <item x="77"/>
        <item x="985"/>
        <item x="2012"/>
        <item x="598"/>
        <item x="1443"/>
        <item x="1444"/>
        <item x="12"/>
        <item x="50"/>
        <item x="154"/>
        <item x="404"/>
        <item x="486"/>
        <item x="512"/>
        <item x="532"/>
        <item x="666"/>
        <item x="24"/>
        <item x="429"/>
        <item x="840"/>
        <item x="1209"/>
        <item x="1226"/>
        <item x="1491"/>
        <item x="1492"/>
        <item x="1849"/>
        <item x="1504"/>
        <item x="1409"/>
        <item x="1410"/>
        <item x="1837"/>
        <item x="0"/>
        <item x="5"/>
        <item x="349"/>
        <item x="1321"/>
        <item x="1765"/>
        <item x="79"/>
        <item x="143"/>
        <item x="243"/>
        <item x="374"/>
        <item x="574"/>
        <item x="986"/>
        <item x="1103"/>
        <item x="1267"/>
        <item x="1398"/>
        <item x="501"/>
        <item x="2073"/>
        <item x="337"/>
        <item x="1126"/>
        <item x="15"/>
        <item x="80"/>
        <item x="81"/>
        <item x="82"/>
        <item x="83"/>
        <item x="84"/>
        <item x="338"/>
        <item x="494"/>
        <item x="257"/>
        <item x="339"/>
        <item x="495"/>
        <item x="607"/>
        <item x="608"/>
        <item x="609"/>
        <item x="670"/>
        <item x="671"/>
        <item x="816"/>
        <item x="877"/>
        <item x="878"/>
        <item x="1096"/>
        <item x="1148"/>
        <item x="1214"/>
        <item x="1304"/>
        <item x="1385"/>
        <item x="1449"/>
        <item x="1483"/>
        <item x="1532"/>
        <item x="1554"/>
        <item x="1555"/>
        <item x="1771"/>
        <item x="1772"/>
        <item x="1939"/>
        <item x="1956"/>
        <item x="16"/>
        <item x="108"/>
        <item x="386"/>
        <item x="1428"/>
        <item x="247"/>
        <item x="342"/>
        <item x="321"/>
        <item x="1233"/>
        <item x="1826"/>
        <item x="53"/>
        <item x="101"/>
        <item x="190"/>
        <item x="275"/>
        <item x="375"/>
        <item x="693"/>
        <item x="694"/>
        <item x="1104"/>
        <item x="1626"/>
        <item x="127"/>
        <item x="1002"/>
        <item x="1508"/>
        <item x="4"/>
        <item x="1553"/>
        <item x="68"/>
        <item x="128"/>
        <item x="31"/>
        <item x="32"/>
        <item x="33"/>
        <item x="34"/>
        <item x="42"/>
        <item x="43"/>
        <item x="44"/>
        <item x="45"/>
        <item x="366"/>
        <item x="367"/>
        <item x="368"/>
        <item x="369"/>
        <item x="477"/>
        <item x="922"/>
        <item x="923"/>
        <item x="924"/>
        <item x="14"/>
        <item x="2681"/>
        <item x="2764"/>
        <item x="2861"/>
        <item x="2937"/>
        <item x="3042"/>
        <item x="3107"/>
        <item x="3189"/>
        <item x="3159"/>
        <item x="549"/>
        <item x="661"/>
        <item x="747"/>
        <item x="824"/>
        <item x="866"/>
        <item x="902"/>
        <item x="997"/>
        <item x="1045"/>
        <item x="1138"/>
        <item x="1201"/>
        <item x="1338"/>
        <item x="1373"/>
        <item x="1415"/>
        <item x="1527"/>
        <item x="1592"/>
        <item x="1662"/>
        <item x="1756"/>
        <item x="1625"/>
        <item x="2332"/>
        <item x="3203"/>
        <item x="3216"/>
        <item x="3217"/>
        <item x="3117"/>
        <item x="3118"/>
        <item x="3119"/>
        <item x="3421"/>
        <item x="3422"/>
        <item x="3436"/>
        <item x="3478"/>
        <item x="3492"/>
        <item x="3493"/>
        <item x="3494"/>
        <item x="3812"/>
        <item x="1192"/>
        <item x="1193"/>
        <item x="1708"/>
        <item x="1709"/>
        <item x="3569"/>
        <item x="3633"/>
        <item x="3634"/>
        <item x="3635"/>
        <item x="2479"/>
        <item x="2710"/>
        <item x="3017"/>
        <item x="3134"/>
        <item x="3729"/>
        <item x="3730"/>
        <item x="3777"/>
        <item x="3778"/>
        <item x="3528"/>
        <item x="3581"/>
        <item x="3098"/>
        <item x="2812"/>
        <item x="3079"/>
        <item x="872"/>
        <item x="1000"/>
        <item x="1168"/>
        <item x="1259"/>
        <item x="1339"/>
        <item x="1360"/>
        <item x="1420"/>
        <item x="1476"/>
        <item x="1507"/>
        <item x="681"/>
        <item x="795"/>
        <item x="887"/>
        <item x="1078"/>
        <item x="1169"/>
        <item x="1260"/>
        <item x="1340"/>
        <item x="1477"/>
        <item x="1560"/>
        <item x="3082"/>
        <item x="3083"/>
        <item x="3084"/>
        <item x="2820"/>
        <item x="3368"/>
        <item x="3395"/>
        <item x="1714"/>
        <item x="1011"/>
        <item x="1951"/>
        <item x="1176"/>
        <item x="1217"/>
        <item x="1985"/>
        <item x="2007"/>
        <item x="2021"/>
        <item x="1514"/>
        <item x="1515"/>
        <item x="2065"/>
        <item x="2066"/>
        <item x="2083"/>
        <item x="578"/>
        <item x="706"/>
        <item x="882"/>
        <item x="1151"/>
        <item x="1308"/>
        <item x="1452"/>
        <item x="1513"/>
        <item x="2461"/>
        <item x="2462"/>
        <item x="3211"/>
        <item x="3212"/>
        <item x="3213"/>
        <item x="3214"/>
        <item x="2250"/>
        <item x="2264"/>
        <item x="2259"/>
        <item x="2697"/>
        <item x="2698"/>
        <item x="2699"/>
        <item x="2731"/>
        <item x="2732"/>
        <item x="2793"/>
        <item x="2824"/>
        <item x="2825"/>
        <item x="2826"/>
        <item x="2827"/>
        <item x="2828"/>
        <item x="2885"/>
        <item x="2886"/>
        <item x="2909"/>
        <item x="2910"/>
        <item x="2911"/>
        <item x="2971"/>
        <item x="2992"/>
        <item x="3273"/>
        <item x="2887"/>
        <item x="2888"/>
        <item x="2973"/>
        <item x="2974"/>
        <item x="3053"/>
        <item x="3067"/>
        <item x="3068"/>
        <item x="1388"/>
        <item x="2308"/>
        <item x="606"/>
        <item x="676"/>
        <item x="766"/>
        <item x="834"/>
        <item x="910"/>
        <item x="1012"/>
        <item x="1088"/>
        <item x="1170"/>
        <item x="1262"/>
        <item x="1431"/>
        <item x="1472"/>
        <item x="1516"/>
        <item x="1612"/>
        <item x="1976"/>
        <item x="2529"/>
        <item x="3043"/>
        <item x="3132"/>
        <item x="2582"/>
        <item x="2608"/>
        <item x="2675"/>
        <item x="2676"/>
        <item x="2673"/>
        <item x="2721"/>
        <item x="2754"/>
        <item x="2763"/>
        <item x="2777"/>
        <item x="2846"/>
        <item x="3761"/>
        <item x="1840"/>
        <item x="1926"/>
        <item x="1984"/>
        <item x="2064"/>
        <item x="2134"/>
        <item x="2856"/>
        <item x="3770"/>
        <item x="2852"/>
        <item x="1728"/>
        <item x="2878"/>
        <item x="3772"/>
        <item x="1977"/>
        <item x="2875"/>
        <item x="2876"/>
        <item x="2926"/>
        <item x="2930"/>
        <item x="3038"/>
        <item x="3036"/>
        <item x="3101"/>
        <item x="2034"/>
        <item x="3170"/>
        <item x="507"/>
        <item x="3179"/>
        <item x="3298"/>
        <item x="3202"/>
        <item x="558"/>
        <item x="3338"/>
        <item x="3349"/>
        <item x="3350"/>
        <item x="2035"/>
        <item x="2494"/>
        <item x="3412"/>
        <item x="3423"/>
        <item x="3428"/>
        <item x="3495"/>
        <item x="3561"/>
        <item x="3504"/>
        <item x="3608"/>
        <item x="3609"/>
        <item x="3611"/>
        <item x="3596"/>
        <item x="3637"/>
        <item x="2993"/>
        <item x="2994"/>
        <item x="2995"/>
        <item x="2791"/>
        <item x="2792"/>
        <item x="3065"/>
        <item x="3066"/>
        <item x="3394"/>
        <item x="3739"/>
        <item x="3664"/>
        <item x="3666"/>
        <item x="3680"/>
        <item x="3693"/>
        <item x="3702"/>
        <item x="160"/>
        <item x="170"/>
        <item x="3731"/>
        <item x="3749"/>
        <item x="3752"/>
        <item x="3753"/>
        <item x="3759"/>
        <item x="3758"/>
        <item x="3769"/>
        <item x="183"/>
        <item x="193"/>
        <item x="212"/>
        <item x="266"/>
        <item x="278"/>
        <item x="358"/>
        <item x="370"/>
        <item x="376"/>
        <item x="377"/>
        <item x="390"/>
        <item x="391"/>
        <item x="423"/>
        <item x="446"/>
        <item x="455"/>
        <item x="497"/>
        <item x="498"/>
        <item x="499"/>
        <item x="500"/>
        <item x="534"/>
        <item x="535"/>
        <item x="568"/>
        <item x="603"/>
        <item x="623"/>
        <item x="637"/>
        <item x="647"/>
        <item x="648"/>
        <item x="686"/>
        <item x="708"/>
        <item x="709"/>
        <item x="776"/>
        <item x="787"/>
        <item x="788"/>
        <item x="805"/>
        <item x="820"/>
        <item x="848"/>
        <item x="883"/>
        <item x="893"/>
        <item x="894"/>
        <item x="914"/>
        <item x="919"/>
        <item x="974"/>
        <item x="989"/>
        <item x="1014"/>
        <item x="1028"/>
        <item x="1051"/>
        <item x="1071"/>
        <item x="1090"/>
        <item x="1099"/>
        <item x="1107"/>
        <item x="1108"/>
        <item x="1152"/>
        <item x="1178"/>
        <item x="1235"/>
        <item x="1256"/>
        <item x="1271"/>
        <item x="1309"/>
        <item x="1332"/>
        <item x="1365"/>
        <item x="1393"/>
        <item x="1435"/>
        <item x="1461"/>
        <item x="1486"/>
        <item x="1519"/>
        <item x="1543"/>
        <item x="1567"/>
        <item x="1622"/>
        <item x="1637"/>
        <item x="1691"/>
        <item x="1710"/>
        <item x="1746"/>
        <item x="1785"/>
        <item x="1787"/>
        <item x="1813"/>
        <item x="1867"/>
        <item x="1877"/>
        <item x="1909"/>
        <item x="1947"/>
        <item x="2000"/>
        <item x="2037"/>
        <item x="2085"/>
        <item x="2092"/>
        <item x="2113"/>
        <item x="2156"/>
        <item x="2178"/>
        <item x="2196"/>
        <item x="2245"/>
        <item x="2253"/>
        <item x="2299"/>
        <item x="2321"/>
        <item x="2345"/>
        <item x="2362"/>
        <item x="2421"/>
        <item x="2436"/>
        <item x="2497"/>
        <item x="2498"/>
        <item x="2507"/>
        <item x="2532"/>
        <item x="2574"/>
        <item x="2599"/>
        <item x="2623"/>
        <item x="2645"/>
        <item x="2656"/>
        <item x="2706"/>
        <item x="2707"/>
        <item x="2735"/>
        <item x="2741"/>
        <item x="2745"/>
        <item x="2779"/>
        <item x="2780"/>
        <item x="2781"/>
        <item x="2801"/>
        <item x="2831"/>
        <item x="2832"/>
        <item x="2858"/>
        <item x="2859"/>
        <item x="2920"/>
        <item x="2921"/>
        <item x="2934"/>
        <item x="2935"/>
        <item x="2936"/>
        <item x="2957"/>
        <item x="2980"/>
        <item x="3021"/>
        <item x="3022"/>
        <item x="3023"/>
        <item x="3025"/>
        <item x="3026"/>
        <item x="3056"/>
        <item x="3074"/>
        <item x="3089"/>
        <item x="3095"/>
        <item x="3106"/>
        <item x="3166"/>
        <item x="3167"/>
        <item x="3171"/>
        <item x="3221"/>
        <item x="3249"/>
        <item x="3263"/>
        <item x="3289"/>
        <item x="3316"/>
        <item x="3325"/>
        <item x="3341"/>
        <item x="3380"/>
        <item x="3381"/>
        <item x="3415"/>
        <item x="3431"/>
        <item x="3454"/>
        <item x="3480"/>
        <item x="3489"/>
        <item x="3513"/>
        <item x="3535"/>
        <item x="3552"/>
        <item x="3553"/>
        <item x="3554"/>
        <item x="3558"/>
        <item x="3562"/>
        <item x="3585"/>
        <item x="3586"/>
        <item x="3587"/>
        <item x="3600"/>
        <item x="3601"/>
        <item x="3602"/>
        <item x="3603"/>
        <item x="3619"/>
        <item x="3624"/>
        <item x="3625"/>
        <item x="3627"/>
        <item x="3639"/>
        <item x="3640"/>
        <item x="3641"/>
        <item x="3670"/>
        <item x="3671"/>
        <item x="3676"/>
        <item x="3677"/>
        <item x="3684"/>
        <item x="3695"/>
        <item x="3706"/>
        <item x="3707"/>
        <item x="3708"/>
        <item x="3709"/>
        <item x="3723"/>
        <item x="3724"/>
        <item x="3781"/>
        <item x="3644"/>
        <item x="3799"/>
        <item x="1022"/>
        <item x="3725"/>
        <item x="3728"/>
        <item x="3736"/>
        <item x="3737"/>
        <item x="3738"/>
        <item x="3773"/>
        <item x="3774"/>
        <item x="248"/>
        <item x="2216"/>
        <item x="2396"/>
        <item x="2553"/>
        <item x="2703"/>
        <item x="2798"/>
        <item x="2977"/>
        <item x="3129"/>
        <item x="3286"/>
        <item x="3451"/>
        <item x="3660"/>
        <item x="3755"/>
        <item x="2222"/>
        <item x="2307"/>
        <item x="2716"/>
        <item x="2810"/>
        <item x="2898"/>
        <item x="2982"/>
        <item x="3757"/>
        <item x="2633"/>
        <item x="3138"/>
        <item x="3139"/>
        <item x="3140"/>
        <item x="3376"/>
        <item x="3377"/>
        <item x="3383"/>
        <item x="3384"/>
        <item x="3385"/>
        <item x="3396"/>
        <item x="3397"/>
        <item x="3404"/>
        <item x="3416"/>
        <item x="3437"/>
        <item x="3438"/>
        <item x="3439"/>
        <item x="3442"/>
        <item x="3452"/>
        <item x="3453"/>
        <item x="3461"/>
        <item x="3462"/>
        <item x="3482"/>
        <item x="3483"/>
        <item x="3502"/>
        <item x="844"/>
        <item x="892"/>
        <item x="1032"/>
        <item x="1942"/>
        <item x="2720"/>
        <item x="2945"/>
        <item x="3648"/>
        <item x="3696"/>
        <item x="3733"/>
        <item x="3760"/>
        <item x="3768"/>
        <item x="3775"/>
        <item x="3779"/>
        <item x="3780"/>
        <item x="3782"/>
        <item x="3788"/>
        <item x="3321"/>
        <item x="3354"/>
        <item x="3790"/>
        <item x="3791"/>
        <item x="3796"/>
        <item x="3798"/>
        <item x="3783"/>
        <item x="3784"/>
        <item x="3795"/>
        <item x="3794"/>
        <item x="3785"/>
        <item x="3786"/>
        <item x="3787"/>
        <item x="3797"/>
        <item x="3817"/>
        <item x="3355"/>
        <item x="3360"/>
        <item x="3808"/>
        <item x="3804"/>
        <item x="3806"/>
        <item x="140"/>
        <item x="3815"/>
        <item x="3803"/>
        <item x="3807"/>
        <item x="3801"/>
        <item x="3816"/>
        <item x="3811"/>
        <item x="3819"/>
        <item x="3820"/>
        <item x="3818"/>
        <item x="165"/>
        <item x="175"/>
        <item x="176"/>
        <item x="124"/>
        <item x="126"/>
        <item x="177"/>
        <item x="181"/>
        <item x="199"/>
        <item x="223"/>
        <item x="226"/>
        <item x="230"/>
        <item x="256"/>
        <item x="260"/>
        <item x="261"/>
        <item x="262"/>
        <item x="292"/>
        <item x="312"/>
        <item x="314"/>
        <item x="129"/>
        <item x="315"/>
        <item x="320"/>
        <item x="345"/>
        <item x="346"/>
        <item x="355"/>
        <item x="363"/>
        <item x="364"/>
        <item x="373"/>
        <item x="385"/>
        <item x="405"/>
        <item x="406"/>
        <item x="413"/>
        <item x="418"/>
        <item x="424"/>
        <item x="132"/>
        <item x="435"/>
        <item x="437"/>
        <item x="441"/>
        <item x="450"/>
        <item x="451"/>
        <item x="3821"/>
        <item x="1834"/>
        <item x="2186"/>
        <item x="2187"/>
        <item x="2188"/>
        <item x="2583"/>
        <item x="2584"/>
        <item x="2819"/>
        <item x="2906"/>
        <item x="2907"/>
        <item x="2908"/>
        <item x="2986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136"/>
        <item x="3225"/>
        <item x="3226"/>
        <item x="3237"/>
        <item x="3285"/>
        <item x="3292"/>
        <item x="3402"/>
        <item x="3403"/>
        <item x="3510"/>
        <item x="3582"/>
        <item x="3675"/>
        <item x="3740"/>
        <item x="3742"/>
        <item x="3789"/>
        <item x="3802"/>
        <item x="3805"/>
        <item x="3809"/>
        <item x="3810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t="default"/>
      </items>
    </pivotField>
    <pivotField compact="0" showAll="0">
      <items count="352">
        <item x="17"/>
        <item x="18"/>
        <item x="20"/>
        <item x="23"/>
        <item x="25"/>
        <item x="26"/>
        <item x="31"/>
        <item x="33"/>
        <item x="36"/>
        <item x="40"/>
        <item x="43"/>
        <item x="47"/>
        <item x="52"/>
        <item x="55"/>
        <item x="57"/>
        <item x="59"/>
        <item x="61"/>
        <item x="62"/>
        <item x="66"/>
        <item x="67"/>
        <item x="69"/>
        <item x="70"/>
        <item x="73"/>
        <item x="74"/>
        <item x="77"/>
        <item x="82"/>
        <item x="83"/>
        <item x="86"/>
        <item x="88"/>
        <item x="89"/>
        <item x="92"/>
        <item x="94"/>
        <item x="96"/>
        <item x="97"/>
        <item x="98"/>
        <item x="32"/>
        <item x="101"/>
        <item x="102"/>
        <item x="104"/>
        <item x="107"/>
        <item x="108"/>
        <item x="105"/>
        <item x="111"/>
        <item x="106"/>
        <item x="109"/>
        <item x="122"/>
        <item x="124"/>
        <item x="110"/>
        <item x="112"/>
        <item x="132"/>
        <item x="135"/>
        <item x="138"/>
        <item x="113"/>
        <item x="114"/>
        <item x="115"/>
        <item x="148"/>
        <item x="149"/>
        <item x="152"/>
        <item x="116"/>
        <item x="117"/>
        <item x="48"/>
        <item x="159"/>
        <item x="118"/>
        <item x="119"/>
        <item x="164"/>
        <item x="167"/>
        <item x="50"/>
        <item x="123"/>
        <item x="169"/>
        <item x="49"/>
        <item x="126"/>
        <item x="172"/>
        <item x="174"/>
        <item x="171"/>
        <item x="176"/>
        <item x="128"/>
        <item x="129"/>
        <item x="130"/>
        <item x="182"/>
        <item x="183"/>
        <item x="184"/>
        <item x="185"/>
        <item x="186"/>
        <item x="188"/>
        <item x="131"/>
        <item x="191"/>
        <item x="194"/>
        <item x="95"/>
        <item x="198"/>
        <item x="134"/>
        <item x="175"/>
        <item x="204"/>
        <item x="205"/>
        <item x="137"/>
        <item x="139"/>
        <item x="211"/>
        <item x="213"/>
        <item x="214"/>
        <item x="215"/>
        <item x="218"/>
        <item x="140"/>
        <item x="221"/>
        <item x="224"/>
        <item x="225"/>
        <item x="226"/>
        <item x="141"/>
        <item x="142"/>
        <item x="236"/>
        <item x="143"/>
        <item x="239"/>
        <item x="180"/>
        <item x="241"/>
        <item x="242"/>
        <item x="53"/>
        <item x="244"/>
        <item x="181"/>
        <item x="246"/>
        <item x="248"/>
        <item x="144"/>
        <item x="187"/>
        <item x="251"/>
        <item x="145"/>
        <item x="189"/>
        <item x="190"/>
        <item x="150"/>
        <item x="192"/>
        <item x="195"/>
        <item x="243"/>
        <item x="151"/>
        <item x="153"/>
        <item x="257"/>
        <item x="196"/>
        <item x="237"/>
        <item x="154"/>
        <item x="260"/>
        <item x="262"/>
        <item x="199"/>
        <item x="263"/>
        <item x="155"/>
        <item x="264"/>
        <item x="267"/>
        <item x="201"/>
        <item x="158"/>
        <item x="268"/>
        <item x="160"/>
        <item x="161"/>
        <item x="162"/>
        <item x="271"/>
        <item x="273"/>
        <item x="274"/>
        <item x="275"/>
        <item x="37"/>
        <item x="276"/>
        <item x="206"/>
        <item x="207"/>
        <item x="280"/>
        <item x="281"/>
        <item x="58"/>
        <item x="282"/>
        <item x="283"/>
        <item x="209"/>
        <item x="284"/>
        <item x="60"/>
        <item x="285"/>
        <item x="287"/>
        <item x="288"/>
        <item x="63"/>
        <item x="64"/>
        <item x="290"/>
        <item x="291"/>
        <item x="289"/>
        <item x="293"/>
        <item x="65"/>
        <item x="294"/>
        <item x="298"/>
        <item x="216"/>
        <item x="299"/>
        <item x="71"/>
        <item x="296"/>
        <item x="307"/>
        <item x="295"/>
        <item x="72"/>
        <item x="300"/>
        <item x="238"/>
        <item x="217"/>
        <item x="304"/>
        <item x="75"/>
        <item x="259"/>
        <item x="319"/>
        <item x="219"/>
        <item x="76"/>
        <item x="78"/>
        <item x="320"/>
        <item x="220"/>
        <item x="321"/>
        <item x="322"/>
        <item x="41"/>
        <item x="303"/>
        <item x="80"/>
        <item x="302"/>
        <item x="222"/>
        <item x="328"/>
        <item x="329"/>
        <item x="301"/>
        <item x="84"/>
        <item x="85"/>
        <item x="309"/>
        <item x="227"/>
        <item x="331"/>
        <item x="308"/>
        <item x="332"/>
        <item x="87"/>
        <item x="310"/>
        <item x="228"/>
        <item x="334"/>
        <item x="229"/>
        <item x="330"/>
        <item x="305"/>
        <item x="253"/>
        <item x="261"/>
        <item x="30"/>
        <item x="39"/>
        <item x="266"/>
        <item x="256"/>
        <item x="179"/>
        <item x="54"/>
        <item x="19"/>
        <item x="252"/>
        <item x="42"/>
        <item x="127"/>
        <item x="100"/>
        <item x="203"/>
        <item x="51"/>
        <item x="56"/>
        <item x="120"/>
        <item x="173"/>
        <item x="35"/>
        <item x="233"/>
        <item x="258"/>
        <item x="270"/>
        <item x="317"/>
        <item x="313"/>
        <item x="103"/>
        <item x="125"/>
        <item x="136"/>
        <item x="163"/>
        <item x="68"/>
        <item x="250"/>
        <item x="79"/>
        <item x="166"/>
        <item x="156"/>
        <item x="165"/>
        <item x="178"/>
        <item x="231"/>
        <item x="240"/>
        <item x="249"/>
        <item x="254"/>
        <item x="255"/>
        <item x="197"/>
        <item x="208"/>
        <item x="210"/>
        <item x="297"/>
        <item x="306"/>
        <item x="311"/>
        <item x="230"/>
        <item x="133"/>
        <item x="168"/>
        <item x="177"/>
        <item x="200"/>
        <item x="202"/>
        <item x="193"/>
        <item x="232"/>
        <item x="265"/>
        <item x="269"/>
        <item x="272"/>
        <item x="277"/>
        <item x="292"/>
        <item x="312"/>
        <item x="314"/>
        <item x="335"/>
        <item x="93"/>
        <item x="90"/>
        <item x="337"/>
        <item x="338"/>
        <item x="278"/>
        <item x="212"/>
        <item x="336"/>
        <item x="324"/>
        <item x="28"/>
        <item x="46"/>
        <item x="279"/>
        <item x="315"/>
        <item x="234"/>
        <item x="340"/>
        <item x="323"/>
        <item x="341"/>
        <item x="316"/>
        <item x="342"/>
        <item x="343"/>
        <item x="325"/>
        <item x="24"/>
        <item x="27"/>
        <item x="34"/>
        <item x="16"/>
        <item x="3"/>
        <item x="6"/>
        <item x="1"/>
        <item x="333"/>
        <item x="286"/>
        <item x="345"/>
        <item x="2"/>
        <item x="247"/>
        <item x="344"/>
        <item x="326"/>
        <item x="318"/>
        <item x="235"/>
        <item x="327"/>
        <item x="346"/>
        <item x="29"/>
        <item x="7"/>
        <item x="10"/>
        <item x="45"/>
        <item x="121"/>
        <item x="147"/>
        <item x="245"/>
        <item x="8"/>
        <item x="15"/>
        <item x="91"/>
        <item x="11"/>
        <item x="21"/>
        <item x="99"/>
        <item x="0"/>
        <item x="5"/>
        <item x="81"/>
        <item x="170"/>
        <item x="13"/>
        <item x="14"/>
        <item x="38"/>
        <item x="4"/>
        <item x="157"/>
        <item x="223"/>
        <item x="9"/>
        <item x="44"/>
        <item x="12"/>
        <item x="22"/>
        <item x="146"/>
        <item x="339"/>
        <item x="348"/>
        <item x="347"/>
        <item x="349"/>
        <item x="350"/>
        <item t="default"/>
      </items>
    </pivotField>
    <pivotField compact="0" showAll="0">
      <items count="3420">
        <item x="1185"/>
        <item x="2923"/>
        <item x="2713"/>
        <item x="3086"/>
        <item x="2975"/>
        <item x="1047"/>
        <item x="3025"/>
        <item x="1260"/>
        <item x="115"/>
        <item x="2388"/>
        <item x="3133"/>
        <item x="135"/>
        <item x="1509"/>
        <item x="2981"/>
        <item x="649"/>
        <item x="1253"/>
        <item x="1567"/>
        <item x="2459"/>
        <item x="729"/>
        <item x="175"/>
        <item x="2950"/>
        <item x="1495"/>
        <item x="1516"/>
        <item x="3035"/>
        <item x="2616"/>
        <item x="2197"/>
        <item x="3015"/>
        <item x="1739"/>
        <item x="2957"/>
        <item x="1477"/>
        <item x="1741"/>
        <item x="2937"/>
        <item x="1293"/>
        <item x="1360"/>
        <item x="792"/>
        <item x="114"/>
        <item x="2483"/>
        <item x="3004"/>
        <item x="1523"/>
        <item x="2362"/>
        <item x="804"/>
        <item x="977"/>
        <item x="2607"/>
        <item x="12"/>
        <item x="2800"/>
        <item x="2803"/>
        <item x="119"/>
        <item x="2740"/>
        <item x="695"/>
        <item x="1424"/>
        <item x="2282"/>
        <item x="2192"/>
        <item x="2827"/>
        <item x="500"/>
        <item x="2720"/>
        <item x="2847"/>
        <item x="1262"/>
        <item x="3062"/>
        <item x="1171"/>
        <item x="1379"/>
        <item x="120"/>
        <item x="2219"/>
        <item x="3018"/>
        <item x="3082"/>
        <item x="1009"/>
        <item x="1903"/>
        <item x="765"/>
        <item x="280"/>
        <item x="132"/>
        <item x="2730"/>
        <item x="1762"/>
        <item x="2569"/>
        <item x="973"/>
        <item x="2814"/>
        <item x="675"/>
        <item x="3072"/>
        <item x="964"/>
        <item x="2942"/>
        <item x="2067"/>
        <item x="202"/>
        <item x="2948"/>
        <item x="2786"/>
        <item x="281"/>
        <item x="117"/>
        <item x="3125"/>
        <item x="316"/>
        <item x="608"/>
        <item x="1488"/>
        <item x="688"/>
        <item x="475"/>
        <item x="2889"/>
        <item x="52"/>
        <item x="1072"/>
        <item x="3108"/>
        <item x="554"/>
        <item x="2298"/>
        <item x="2008"/>
        <item x="1153"/>
        <item x="1205"/>
        <item x="1814"/>
        <item x="323"/>
        <item x="1247"/>
        <item x="3121"/>
        <item x="1289"/>
        <item x="3088"/>
        <item x="1159"/>
        <item x="434"/>
        <item x="971"/>
        <item x="3021"/>
        <item x="731"/>
        <item x="3076"/>
        <item x="2829"/>
        <item x="1662"/>
        <item x="2108"/>
        <item x="739"/>
        <item x="474"/>
        <item x="1134"/>
        <item x="790"/>
        <item x="420"/>
        <item x="1811"/>
        <item x="408"/>
        <item x="1408"/>
        <item x="1736"/>
        <item x="371"/>
        <item x="1660"/>
        <item x="122"/>
        <item x="2574"/>
        <item x="2840"/>
        <item x="801"/>
        <item x="1008"/>
        <item x="553"/>
        <item x="1706"/>
        <item x="1571"/>
        <item x="1242"/>
        <item x="2896"/>
        <item x="3073"/>
        <item x="2220"/>
        <item x="2379"/>
        <item x="1877"/>
        <item x="477"/>
        <item x="3060"/>
        <item x="50"/>
        <item x="87"/>
        <item x="2526"/>
        <item x="2162"/>
        <item x="426"/>
        <item x="567"/>
        <item x="2719"/>
        <item x="3058"/>
        <item x="2568"/>
        <item x="915"/>
        <item x="2066"/>
        <item x="874"/>
        <item x="237"/>
        <item x="2715"/>
        <item x="1847"/>
        <item x="2387"/>
        <item x="463"/>
        <item x="3113"/>
        <item x="414"/>
        <item x="3103"/>
        <item x="734"/>
        <item x="576"/>
        <item x="1630"/>
        <item x="2321"/>
        <item x="1191"/>
        <item x="679"/>
        <item x="2442"/>
        <item x="1463"/>
        <item x="1068"/>
        <item x="875"/>
        <item x="2605"/>
        <item x="677"/>
        <item x="1190"/>
        <item x="253"/>
        <item x="417"/>
        <item x="3047"/>
        <item x="3061"/>
        <item x="1626"/>
        <item x="1345"/>
        <item x="655"/>
        <item x="1522"/>
        <item x="2466"/>
        <item x="1143"/>
        <item x="402"/>
        <item x="2849"/>
        <item x="2542"/>
        <item x="472"/>
        <item x="1071"/>
        <item x="1761"/>
        <item x="2167"/>
        <item x="2257"/>
        <item x="2970"/>
        <item x="131"/>
        <item x="2093"/>
        <item x="2806"/>
        <item x="901"/>
        <item x="201"/>
        <item x="193"/>
        <item x="211"/>
        <item x="478"/>
        <item x="3134"/>
        <item x="351"/>
        <item x="2297"/>
        <item x="2251"/>
        <item x="118"/>
        <item x="766"/>
        <item x="3102"/>
        <item x="1268"/>
        <item x="1866"/>
        <item x="1558"/>
        <item x="1041"/>
        <item x="2065"/>
        <item x="30"/>
        <item x="257"/>
        <item x="1574"/>
        <item x="2163"/>
        <item x="587"/>
        <item x="49"/>
        <item x="2509"/>
        <item x="850"/>
        <item x="199"/>
        <item x="1035"/>
        <item x="506"/>
        <item x="2938"/>
        <item x="209"/>
        <item x="2773"/>
        <item x="1569"/>
        <item x="2678"/>
        <item x="999"/>
        <item x="2022"/>
        <item x="1792"/>
        <item x="2377"/>
        <item x="1156"/>
        <item x="2223"/>
        <item x="2741"/>
        <item x="3130"/>
        <item x="1437"/>
        <item x="47"/>
        <item x="1393"/>
        <item x="835"/>
        <item x="1749"/>
        <item x="2718"/>
        <item x="2278"/>
        <item x="926"/>
        <item x="1846"/>
        <item x="2504"/>
        <item x="2016"/>
        <item x="2243"/>
        <item x="2729"/>
        <item x="3144"/>
        <item x="2006"/>
        <item x="1346"/>
        <item x="2732"/>
        <item x="2582"/>
        <item x="1070"/>
        <item x="1952"/>
        <item x="1946"/>
        <item x="1409"/>
        <item x="1915"/>
        <item x="2019"/>
        <item x="1974"/>
        <item x="1359"/>
        <item x="1007"/>
        <item x="2691"/>
        <item x="2422"/>
        <item x="614"/>
        <item x="611"/>
        <item x="939"/>
        <item x="1801"/>
        <item x="814"/>
        <item x="1311"/>
        <item x="2154"/>
        <item x="2659"/>
        <item x="1629"/>
        <item x="1239"/>
        <item x="29"/>
        <item x="277"/>
        <item x="705"/>
        <item x="1378"/>
        <item x="1110"/>
        <item x="2087"/>
        <item x="2410"/>
        <item x="2356"/>
        <item x="2820"/>
        <item x="3057"/>
        <item x="1919"/>
        <item x="3092"/>
        <item x="2492"/>
        <item x="914"/>
        <item x="2964"/>
        <item x="706"/>
        <item x="92"/>
        <item x="817"/>
        <item x="1865"/>
        <item x="2304"/>
        <item x="581"/>
        <item x="2021"/>
        <item x="492"/>
        <item x="1403"/>
        <item x="865"/>
        <item x="476"/>
        <item x="1340"/>
        <item x="1096"/>
        <item x="1192"/>
        <item x="2638"/>
        <item x="2140"/>
        <item x="1368"/>
        <item x="699"/>
        <item x="1642"/>
        <item x="3083"/>
        <item x="428"/>
        <item x="1612"/>
        <item x="2421"/>
        <item x="2804"/>
        <item x="2537"/>
        <item x="1367"/>
        <item x="1505"/>
        <item x="779"/>
        <item x="962"/>
        <item x="1489"/>
        <item x="1259"/>
        <item x="2069"/>
        <item x="2633"/>
        <item x="724"/>
        <item x="566"/>
        <item x="1474"/>
        <item x="1858"/>
        <item x="91"/>
        <item x="2222"/>
        <item x="2688"/>
        <item x="624"/>
        <item x="1169"/>
        <item x="2056"/>
        <item x="2024"/>
        <item x="1485"/>
        <item x="156"/>
        <item x="2060"/>
        <item x="942"/>
        <item x="1735"/>
        <item x="278"/>
        <item x="2226"/>
        <item x="336"/>
        <item x="2299"/>
        <item x="791"/>
        <item x="1014"/>
        <item x="2464"/>
        <item x="2931"/>
        <item x="2295"/>
        <item x="1186"/>
        <item x="899"/>
        <item x="1120"/>
        <item x="545"/>
        <item x="2890"/>
        <item x="1702"/>
        <item x="2000"/>
        <item x="2361"/>
        <item x="2564"/>
        <item x="1646"/>
        <item x="1570"/>
        <item x="1419"/>
        <item x="1663"/>
        <item x="1512"/>
        <item x="846"/>
        <item x="2443"/>
        <item x="1808"/>
        <item x="590"/>
        <item x="2227"/>
        <item x="1220"/>
        <item x="2895"/>
        <item x="866"/>
        <item x="735"/>
        <item x="1707"/>
        <item x="1255"/>
        <item x="2211"/>
        <item x="2907"/>
        <item x="1573"/>
        <item x="730"/>
        <item x="2735"/>
        <item x="1201"/>
        <item x="1703"/>
        <item x="2789"/>
        <item x="296"/>
        <item x="1789"/>
        <item x="1942"/>
        <item x="803"/>
        <item x="1784"/>
        <item x="772"/>
        <item x="2354"/>
        <item x="2196"/>
        <item x="194"/>
        <item x="2706"/>
        <item x="1921"/>
        <item x="1683"/>
        <item x="819"/>
        <item x="622"/>
        <item x="2089"/>
        <item x="2323"/>
        <item x="3055"/>
        <item x="849"/>
        <item x="2996"/>
        <item x="1641"/>
        <item x="2450"/>
        <item x="3031"/>
        <item x="2584"/>
        <item x="1112"/>
        <item x="2068"/>
        <item x="254"/>
        <item x="1170"/>
        <item x="990"/>
        <item x="204"/>
        <item x="1189"/>
        <item x="902"/>
        <item x="1213"/>
        <item x="2296"/>
        <item x="98"/>
        <item x="1133"/>
        <item x="153"/>
        <item x="2834"/>
        <item x="1334"/>
        <item x="1621"/>
        <item x="1515"/>
        <item x="2007"/>
        <item x="1738"/>
        <item x="1791"/>
        <item x="2486"/>
        <item x="3026"/>
        <item x="1335"/>
        <item x="950"/>
        <item x="332"/>
        <item x="1498"/>
        <item x="686"/>
        <item x="1499"/>
        <item x="913"/>
        <item x="2300"/>
        <item x="1920"/>
        <item x="2121"/>
        <item x="3099"/>
        <item x="2335"/>
        <item x="2009"/>
        <item x="3150"/>
        <item x="2403"/>
        <item x="489"/>
        <item x="2310"/>
        <item x="2417"/>
        <item x="616"/>
        <item x="3128"/>
        <item x="397"/>
        <item x="1425"/>
        <item x="2575"/>
        <item x="2130"/>
        <item x="258"/>
        <item x="2993"/>
        <item x="3010"/>
        <item x="443"/>
        <item x="558"/>
        <item x="843"/>
        <item x="241"/>
        <item x="1470"/>
        <item x="1410"/>
        <item x="2053"/>
        <item x="2493"/>
        <item x="90"/>
        <item x="2965"/>
        <item x="1554"/>
        <item x="1922"/>
        <item x="557"/>
        <item x="2122"/>
        <item x="2252"/>
        <item x="2281"/>
        <item x="3019"/>
        <item x="844"/>
        <item x="449"/>
        <item x="3013"/>
        <item x="775"/>
        <item x="2241"/>
        <item x="1132"/>
        <item x="1208"/>
        <item x="2917"/>
        <item x="3077"/>
        <item x="88"/>
        <item x="1173"/>
        <item x="582"/>
        <item x="467"/>
        <item x="3096"/>
        <item x="1986"/>
        <item x="1572"/>
        <item x="2586"/>
        <item x="3028"/>
        <item x="499"/>
        <item x="1737"/>
        <item x="163"/>
        <item x="565"/>
        <item x="2286"/>
        <item x="963"/>
        <item x="2728"/>
        <item x="1944"/>
        <item x="1362"/>
        <item x="1943"/>
        <item x="1321"/>
        <item x="839"/>
        <item x="1517"/>
        <item x="1347"/>
        <item x="2999"/>
        <item x="2419"/>
        <item x="311"/>
        <item x="3046"/>
        <item x="396"/>
        <item x="2775"/>
        <item x="1325"/>
        <item x="457"/>
        <item x="1249"/>
        <item x="452"/>
        <item x="3140"/>
        <item x="1046"/>
        <item x="1114"/>
        <item x="648"/>
        <item x="265"/>
        <item x="89"/>
        <item x="212"/>
        <item x="3143"/>
        <item x="1016"/>
        <item x="1881"/>
        <item x="2221"/>
        <item x="1411"/>
        <item x="685"/>
        <item x="1544"/>
        <item x="2717"/>
        <item x="1742"/>
        <item x="2411"/>
        <item x="398"/>
        <item x="421"/>
        <item x="2191"/>
        <item x="1025"/>
        <item x="184"/>
        <item x="2558"/>
        <item x="2244"/>
        <item x="3039"/>
        <item x="2208"/>
        <item x="1006"/>
        <item x="678"/>
        <item x="3029"/>
        <item x="3124"/>
        <item x="943"/>
        <item x="3112"/>
        <item x="1734"/>
        <item x="2423"/>
        <item x="2839"/>
        <item x="1781"/>
        <item x="1632"/>
        <item x="656"/>
        <item x="572"/>
        <item x="200"/>
        <item x="2228"/>
        <item x="1661"/>
        <item x="2852"/>
        <item x="473"/>
        <item x="1028"/>
        <item x="710"/>
        <item x="900"/>
        <item x="2076"/>
        <item x="2909"/>
        <item x="2787"/>
        <item x="3111"/>
        <item x="2046"/>
        <item x="1303"/>
        <item x="3127"/>
        <item x="1693"/>
        <item x="1715"/>
        <item x="333"/>
        <item x="1172"/>
        <item x="2967"/>
        <item x="205"/>
        <item x="2105"/>
        <item x="2307"/>
        <item x="2708"/>
        <item x="2524"/>
        <item x="368"/>
        <item x="2983"/>
        <item x="375"/>
        <item x="3075"/>
        <item x="1492"/>
        <item x="1909"/>
        <item x="3051"/>
        <item x="1036"/>
        <item x="2636"/>
        <item x="2986"/>
        <item x="3101"/>
        <item x="2212"/>
        <item x="2649"/>
        <item x="295"/>
        <item x="2966"/>
        <item x="2848"/>
        <item x="2365"/>
        <item x="1487"/>
        <item x="448"/>
        <item x="2253"/>
        <item x="182"/>
        <item x="2479"/>
        <item x="1069"/>
        <item x="601"/>
        <item x="3119"/>
        <item x="2063"/>
        <item x="2962"/>
        <item x="3034"/>
        <item x="2567"/>
        <item x="2581"/>
        <item x="2846"/>
        <item x="2370"/>
        <item x="2508"/>
        <item x="3067"/>
        <item x="1540"/>
        <item x="183"/>
        <item x="3100"/>
        <item x="564"/>
        <item x="2961"/>
        <item x="3151"/>
        <item x="3166"/>
        <item x="687"/>
        <item x="707"/>
        <item x="2064"/>
        <item x="97"/>
        <item x="2669"/>
        <item x="1100"/>
        <item x="2047"/>
        <item x="3093"/>
        <item x="3089"/>
        <item x="2463"/>
        <item x="2430"/>
        <item x="1972"/>
        <item x="3368"/>
        <item x="1945"/>
        <item x="556"/>
        <item x="3123"/>
        <item x="2668"/>
        <item x="3069"/>
        <item x="2436"/>
        <item x="3045"/>
        <item x="1541"/>
        <item x="1395"/>
        <item x="406"/>
        <item x="1513"/>
        <item x="2343"/>
        <item x="3126"/>
        <item x="2978"/>
        <item x="3379"/>
        <item x="2984"/>
        <item x="1486"/>
        <item x="620"/>
        <item x="1840"/>
        <item x="2195"/>
        <item x="2870"/>
        <item x="1721"/>
        <item x="1985"/>
        <item x="609"/>
        <item x="335"/>
        <item x="2088"/>
        <item x="2052"/>
        <item x="2418"/>
        <item x="824"/>
        <item x="1473"/>
        <item x="203"/>
        <item x="2988"/>
        <item x="2982"/>
        <item x="2448"/>
        <item x="2475"/>
        <item x="1563"/>
        <item x="954"/>
        <item x="1142"/>
        <item x="2637"/>
        <item x="343"/>
        <item x="1163"/>
        <item x="3114"/>
        <item x="1845"/>
        <item x="224"/>
        <item x="771"/>
        <item x="764"/>
        <item x="464"/>
        <item x="3104"/>
        <item x="3059"/>
        <item x="2513"/>
        <item x="2875"/>
        <item x="1272"/>
        <item x="214"/>
        <item x="1200"/>
        <item x="2941"/>
        <item x="3048"/>
        <item x="1491"/>
        <item x="2189"/>
        <item x="781"/>
        <item x="2918"/>
        <item x="445"/>
        <item x="2346"/>
        <item x="2240"/>
        <item x="3040"/>
        <item x="2444"/>
        <item x="3105"/>
        <item x="1329"/>
        <item x="2794"/>
        <item x="3068"/>
        <item x="2929"/>
        <item x="438"/>
        <item x="1528"/>
        <item x="1635"/>
        <item x="2987"/>
        <item x="1440"/>
        <item x="2660"/>
        <item x="279"/>
        <item x="2739"/>
        <item x="2911"/>
        <item x="1542"/>
        <item x="2974"/>
        <item x="94"/>
        <item x="2565"/>
        <item x="1793"/>
        <item x="1545"/>
        <item x="2662"/>
        <item x="1165"/>
        <item x="2350"/>
        <item x="2951"/>
        <item x="568"/>
        <item x="3011"/>
        <item x="2869"/>
        <item x="634"/>
        <item x="1550"/>
        <item x="2247"/>
        <item x="440"/>
        <item x="289"/>
        <item x="2851"/>
        <item x="1740"/>
        <item x="2382"/>
        <item x="2505"/>
        <item x="3361"/>
        <item x="2308"/>
        <item x="2378"/>
        <item x="370"/>
        <item x="208"/>
        <item x="758"/>
        <item x="282"/>
        <item x="444"/>
        <item x="2795"/>
        <item x="2136"/>
        <item x="2738"/>
        <item x="3017"/>
        <item x="227"/>
        <item x="2742"/>
        <item x="3041"/>
        <item x="3288"/>
        <item x="2976"/>
        <item x="1390"/>
        <item x="1928"/>
        <item x="2994"/>
        <item x="1751"/>
        <item x="2899"/>
        <item x="1611"/>
        <item x="1005"/>
        <item x="1145"/>
        <item x="1067"/>
        <item x="328"/>
        <item x="2566"/>
        <item x="2716"/>
        <item x="2666"/>
        <item x="1261"/>
        <item x="512"/>
        <item x="1610"/>
        <item x="2487"/>
        <item x="3064"/>
        <item x="2651"/>
        <item x="1838"/>
        <item x="1449"/>
        <item x="1575"/>
        <item x="3012"/>
        <item x="3008"/>
        <item x="3132"/>
        <item x="3120"/>
        <item x="3016"/>
        <item x="31"/>
        <item x="270"/>
        <item x="2871"/>
        <item x="2371"/>
        <item x="86"/>
        <item x="3009"/>
        <item x="2482"/>
        <item x="55"/>
        <item x="773"/>
        <item x="2242"/>
        <item x="2311"/>
        <item x="3129"/>
        <item x="2434"/>
        <item x="3087"/>
        <item x="3142"/>
        <item x="3003"/>
        <item x="2699"/>
        <item x="3042"/>
        <item x="121"/>
        <item x="271"/>
        <item x="2992"/>
        <item x="3024"/>
        <item x="3020"/>
        <item x="28"/>
        <item x="2190"/>
        <item x="2910"/>
        <item x="2431"/>
        <item x="1882"/>
        <item x="2997"/>
        <item x="2985"/>
        <item x="3095"/>
        <item x="2998"/>
        <item x="508"/>
        <item x="2989"/>
        <item x="2955"/>
        <item x="3022"/>
        <item x="48"/>
        <item x="635"/>
        <item x="3030"/>
        <item x="3054"/>
        <item x="2912"/>
        <item x="2762"/>
        <item x="3139"/>
        <item x="1095"/>
        <item x="3162"/>
        <item x="2882"/>
        <item x="2784"/>
        <item x="2785"/>
        <item x="2080"/>
        <item x="1997"/>
        <item x="1933"/>
        <item x="1839"/>
        <item x="1725"/>
        <item x="1647"/>
        <item x="569"/>
        <item x="469"/>
        <item x="2606"/>
        <item x="2280"/>
        <item x="1891"/>
        <item x="1879"/>
        <item x="1469"/>
        <item x="3165"/>
        <item x="1111"/>
        <item x="1187"/>
        <item x="250"/>
        <item x="3146"/>
        <item x="2100"/>
        <item x="1936"/>
        <item x="1729"/>
        <item x="1730"/>
        <item x="1650"/>
        <item x="1651"/>
        <item x="1481"/>
        <item x="1482"/>
        <item x="1231"/>
        <item x="1232"/>
        <item x="542"/>
        <item x="236"/>
        <item x="65"/>
        <item x="66"/>
        <item x="2704"/>
        <item x="2372"/>
        <item x="2082"/>
        <item x="1616"/>
        <item x="1617"/>
        <item x="1618"/>
        <item x="1566"/>
        <item x="1441"/>
        <item x="1305"/>
        <item x="1088"/>
        <item x="956"/>
        <item x="847"/>
        <item x="722"/>
        <item x="723"/>
        <item x="543"/>
        <item x="340"/>
        <item x="151"/>
        <item x="95"/>
        <item x="113"/>
        <item x="2697"/>
        <item x="2705"/>
        <item x="2684"/>
        <item x="2683"/>
        <item x="2667"/>
        <item x="2658"/>
        <item x="2664"/>
        <item x="2634"/>
        <item x="2635"/>
        <item x="2596"/>
        <item x="2580"/>
        <item x="2595"/>
        <item x="2578"/>
        <item x="2118"/>
        <item x="2556"/>
        <item x="2560"/>
        <item x="2516"/>
        <item x="2529"/>
        <item x="2555"/>
        <item x="2515"/>
        <item x="2514"/>
        <item x="2500"/>
        <item x="2496"/>
        <item x="2495"/>
        <item x="2478"/>
        <item x="2449"/>
        <item x="2453"/>
        <item x="2438"/>
        <item x="2428"/>
        <item x="2424"/>
        <item x="2425"/>
        <item x="2395"/>
        <item x="2383"/>
        <item x="2385"/>
        <item x="2373"/>
        <item x="2367"/>
        <item x="2364"/>
        <item x="2366"/>
        <item x="2342"/>
        <item x="2325"/>
        <item x="2313"/>
        <item x="2301"/>
        <item x="2302"/>
        <item x="2289"/>
        <item x="2276"/>
        <item x="2283"/>
        <item x="2284"/>
        <item x="2263"/>
        <item x="2274"/>
        <item x="2262"/>
        <item x="2236"/>
        <item x="2248"/>
        <item x="2259"/>
        <item x="2218"/>
        <item x="2235"/>
        <item x="2205"/>
        <item x="2204"/>
        <item x="2194"/>
        <item x="2193"/>
        <item x="2181"/>
        <item x="2180"/>
        <item x="2169"/>
        <item x="2168"/>
        <item x="2157"/>
        <item x="2158"/>
        <item x="2148"/>
        <item x="2147"/>
        <item x="2138"/>
        <item x="2146"/>
        <item x="2129"/>
        <item x="2099"/>
        <item x="2098"/>
        <item x="2097"/>
        <item x="2084"/>
        <item x="2085"/>
        <item x="2072"/>
        <item x="2073"/>
        <item x="2061"/>
        <item x="2057"/>
        <item x="2049"/>
        <item x="2037"/>
        <item x="2038"/>
        <item x="2018"/>
        <item x="2010"/>
        <item x="2014"/>
        <item x="2001"/>
        <item x="2002"/>
        <item x="1989"/>
        <item x="1990"/>
        <item x="1969"/>
        <item x="1971"/>
        <item x="1973"/>
        <item x="1980"/>
        <item x="1962"/>
        <item x="1963"/>
        <item x="1950"/>
        <item x="1961"/>
        <item x="1938"/>
        <item x="1924"/>
        <item x="1937"/>
        <item x="1912"/>
        <item x="1923"/>
        <item x="1910"/>
        <item x="1911"/>
        <item x="1901"/>
        <item x="1895"/>
        <item x="1896"/>
        <item x="1875"/>
        <item x="1876"/>
        <item x="1874"/>
        <item x="1867"/>
        <item x="1873"/>
        <item x="1843"/>
        <item x="1842"/>
        <item x="1841"/>
        <item x="1820"/>
        <item x="1837"/>
        <item x="1807"/>
        <item x="1817"/>
        <item x="1796"/>
        <item x="1797"/>
        <item x="1795"/>
        <item x="1783"/>
        <item x="1782"/>
        <item x="1758"/>
        <item x="1752"/>
        <item x="1757"/>
        <item x="1743"/>
        <item x="471"/>
        <item x="2439"/>
        <item x="2314"/>
        <item x="1884"/>
        <item x="1880"/>
        <item x="1862"/>
        <item x="1812"/>
        <item x="1655"/>
        <item x="1584"/>
        <item x="1585"/>
        <item x="1586"/>
        <item x="1510"/>
        <item x="1407"/>
        <item x="1308"/>
        <item x="1168"/>
        <item x="1033"/>
        <item x="960"/>
        <item x="848"/>
        <item x="777"/>
        <item x="623"/>
        <item x="497"/>
        <item x="394"/>
        <item x="308"/>
        <item x="222"/>
        <item x="2260"/>
        <item x="2004"/>
        <item x="1813"/>
        <item x="1568"/>
        <item x="1309"/>
        <item x="1093"/>
        <item x="924"/>
        <item x="418"/>
        <item x="239"/>
        <item x="1015"/>
        <item x="1238"/>
        <item x="613"/>
        <item x="395"/>
        <item x="342"/>
        <item x="2675"/>
        <item x="2272"/>
        <item x="2876"/>
        <item x="1518"/>
        <item x="2601"/>
        <item x="2545"/>
        <item x="966"/>
        <item x="2474"/>
        <item x="727"/>
        <item x="2837"/>
        <item x="2853"/>
        <item x="3147"/>
        <item x="3148"/>
        <item x="3180"/>
        <item x="3171"/>
        <item x="3160"/>
        <item x="3161"/>
        <item x="3157"/>
        <item x="223"/>
        <item x="309"/>
        <item x="728"/>
        <item x="1236"/>
        <item x="2159"/>
        <item x="41"/>
        <item x="42"/>
        <item x="40"/>
        <item x="196"/>
        <item x="197"/>
        <item x="198"/>
        <item x="240"/>
        <item x="310"/>
        <item x="419"/>
        <item x="657"/>
        <item x="749"/>
        <item x="961"/>
        <item x="1105"/>
        <item x="1292"/>
        <item x="1310"/>
        <item x="1484"/>
        <item x="1695"/>
        <item x="1696"/>
        <item x="1844"/>
        <item x="1964"/>
        <item x="1965"/>
        <item x="2285"/>
        <item x="495"/>
        <item x="721"/>
        <item x="206"/>
        <item x="284"/>
        <item x="376"/>
        <item x="514"/>
        <item x="681"/>
        <item x="987"/>
        <item x="1374"/>
        <item x="248"/>
        <item x="165"/>
        <item x="185"/>
        <item x="219"/>
        <item x="264"/>
        <item x="306"/>
        <item x="390"/>
        <item x="453"/>
        <item x="540"/>
        <item x="612"/>
        <item x="666"/>
        <item x="694"/>
        <item x="759"/>
        <item x="832"/>
        <item x="863"/>
        <item x="920"/>
        <item x="998"/>
        <item x="1043"/>
        <item x="1087"/>
        <item x="1119"/>
        <item x="1150"/>
        <item x="1204"/>
        <item x="1230"/>
        <item x="1277"/>
        <item x="1304"/>
        <item x="1365"/>
        <item x="1391"/>
        <item x="1480"/>
        <item x="1508"/>
        <item x="1555"/>
        <item x="1649"/>
        <item x="1704"/>
        <item x="1790"/>
        <item x="1828"/>
        <item x="1860"/>
        <item x="1916"/>
        <item x="1982"/>
        <item x="2048"/>
        <item x="2137"/>
        <item x="2217"/>
        <item x="2293"/>
        <item x="2359"/>
        <item x="2416"/>
        <item x="143"/>
        <item x="187"/>
        <item x="188"/>
        <item x="480"/>
        <item x="503"/>
        <item x="560"/>
        <item x="574"/>
        <item x="652"/>
        <item x="733"/>
        <item x="797"/>
        <item x="870"/>
        <item x="967"/>
        <item x="1038"/>
        <item x="1106"/>
        <item x="1194"/>
        <item x="1263"/>
        <item x="1353"/>
        <item x="1431"/>
        <item x="1519"/>
        <item x="1250"/>
        <item x="1285"/>
        <item x="1282"/>
        <item x="1577"/>
        <item x="1665"/>
        <item x="1745"/>
        <item x="1870"/>
        <item x="1948"/>
        <item x="2012"/>
        <item x="2092"/>
        <item x="2103"/>
        <item x="2165"/>
        <item x="2254"/>
        <item x="2318"/>
        <item x="2380"/>
        <item x="2446"/>
        <item x="2522"/>
        <item x="2602"/>
        <item x="2676"/>
        <item x="2763"/>
        <item x="275"/>
        <item x="290"/>
        <item x="349"/>
        <item x="350"/>
        <item x="382"/>
        <item x="383"/>
        <item x="488"/>
        <item x="505"/>
        <item x="596"/>
        <item x="597"/>
        <item x="672"/>
        <item x="743"/>
        <item x="744"/>
        <item x="812"/>
        <item x="813"/>
        <item x="886"/>
        <item x="887"/>
        <item x="991"/>
        <item x="992"/>
        <item x="1058"/>
        <item x="1059"/>
        <item x="1124"/>
        <item x="1125"/>
        <item x="1214"/>
        <item x="1215"/>
        <item x="1216"/>
        <item x="1559"/>
        <item x="1638"/>
        <item x="1700"/>
        <item x="1747"/>
        <item x="1799"/>
        <item x="1823"/>
        <item x="1991"/>
        <item x="838"/>
        <item x="927"/>
        <item x="625"/>
        <item x="1221"/>
        <item x="1313"/>
        <item x="1383"/>
        <item x="1384"/>
        <item x="1466"/>
        <item x="1514"/>
        <item x="1538"/>
        <item x="1599"/>
        <item x="1631"/>
        <item x="1684"/>
        <item x="1685"/>
        <item x="1816"/>
        <item x="1831"/>
        <item x="1893"/>
        <item x="1904"/>
        <item x="1966"/>
        <item x="2033"/>
        <item x="2113"/>
        <item x="2183"/>
        <item x="2271"/>
        <item x="2930"/>
        <item x="2902"/>
        <item x="2887"/>
        <item x="2884"/>
        <item x="2883"/>
        <item x="1885"/>
        <item x="2832"/>
        <item x="2831"/>
        <item x="2216"/>
        <item x="3066"/>
        <item x="3065"/>
        <item x="861"/>
        <item x="150"/>
        <item x="161"/>
        <item x="39"/>
        <item x="116"/>
        <item x="459"/>
        <item x="460"/>
        <item x="486"/>
        <item x="487"/>
        <item x="501"/>
        <item x="504"/>
        <item x="510"/>
        <item x="511"/>
        <item x="520"/>
        <item x="547"/>
        <item x="551"/>
        <item x="561"/>
        <item x="562"/>
        <item x="563"/>
        <item x="573"/>
        <item x="580"/>
        <item x="584"/>
        <item x="593"/>
        <item x="604"/>
        <item x="606"/>
        <item x="607"/>
        <item x="629"/>
        <item x="630"/>
        <item x="344"/>
        <item x="631"/>
        <item x="632"/>
        <item x="633"/>
        <item x="642"/>
        <item x="644"/>
        <item x="650"/>
        <item x="653"/>
        <item x="676"/>
        <item x="693"/>
        <item x="696"/>
        <item x="697"/>
        <item x="700"/>
        <item x="704"/>
        <item x="392"/>
        <item x="708"/>
        <item x="709"/>
        <item x="725"/>
        <item x="726"/>
        <item x="737"/>
        <item x="741"/>
        <item x="748"/>
        <item x="754"/>
        <item x="762"/>
        <item x="763"/>
        <item x="769"/>
        <item x="770"/>
        <item x="776"/>
        <item x="783"/>
        <item x="784"/>
        <item x="788"/>
        <item x="789"/>
        <item x="793"/>
        <item x="799"/>
        <item x="822"/>
        <item x="823"/>
        <item x="834"/>
        <item x="840"/>
        <item x="854"/>
        <item x="855"/>
        <item x="856"/>
        <item x="872"/>
        <item x="884"/>
        <item x="885"/>
        <item x="907"/>
        <item x="922"/>
        <item x="923"/>
        <item x="928"/>
        <item x="929"/>
        <item x="455"/>
        <item x="3380"/>
        <item x="160"/>
        <item x="259"/>
        <item x="720"/>
        <item x="1183"/>
        <item x="1184"/>
        <item x="1979"/>
        <item x="137"/>
        <item x="164"/>
        <item x="235"/>
        <item x="324"/>
        <item x="404"/>
        <item x="468"/>
        <item x="621"/>
        <item x="845"/>
        <item x="1013"/>
        <item x="1166"/>
        <item x="1479"/>
        <item x="1627"/>
        <item x="1914"/>
        <item x="2058"/>
        <item x="2059"/>
        <item x="154"/>
        <item x="179"/>
        <item x="354"/>
        <item x="456"/>
        <item x="645"/>
        <item x="2707"/>
        <item x="2838"/>
        <item x="145"/>
        <item x="267"/>
        <item x="268"/>
        <item x="413"/>
        <item x="636"/>
        <item x="857"/>
        <item x="858"/>
        <item x="1291"/>
        <item x="1322"/>
        <item x="1829"/>
        <item x="1851"/>
        <item x="2128"/>
        <item x="1628"/>
        <item x="1636"/>
        <item x="170"/>
        <item x="719"/>
        <item x="1027"/>
        <item x="1339"/>
        <item x="1645"/>
        <item x="2094"/>
        <item x="142"/>
        <item x="283"/>
        <item x="431"/>
        <item x="522"/>
        <item x="592"/>
        <item x="905"/>
        <item x="985"/>
        <item x="207"/>
        <item x="1122"/>
        <item x="1326"/>
        <item x="1430"/>
        <item x="1633"/>
        <item x="1794"/>
        <item x="1869"/>
        <item x="1987"/>
        <item x="157"/>
        <item x="167"/>
        <item x="180"/>
        <item x="189"/>
        <item x="260"/>
        <item x="272"/>
        <item x="226"/>
        <item x="347"/>
        <item x="359"/>
        <item x="365"/>
        <item x="377"/>
        <item x="647"/>
        <item x="378"/>
        <item x="410"/>
        <item x="432"/>
        <item x="481"/>
        <item x="441"/>
        <item x="482"/>
        <item x="483"/>
        <item x="484"/>
        <item x="515"/>
        <item x="516"/>
        <item x="549"/>
        <item x="583"/>
        <item x="603"/>
        <item x="617"/>
        <item x="626"/>
        <item x="627"/>
        <item x="662"/>
        <item x="682"/>
        <item x="752"/>
        <item x="740"/>
        <item x="751"/>
        <item x="768"/>
        <item x="782"/>
        <item x="809"/>
        <item x="851"/>
        <item x="628"/>
        <item x="798"/>
        <item x="980"/>
        <item x="1056"/>
        <item x="1075"/>
        <item x="1076"/>
        <item x="1098"/>
        <item x="1123"/>
        <item x="842"/>
        <item x="852"/>
        <item x="871"/>
        <item x="876"/>
        <item x="944"/>
        <item x="945"/>
        <item x="930"/>
        <item x="975"/>
        <item x="946"/>
        <item x="968"/>
        <item x="976"/>
        <item x="988"/>
        <item x="1039"/>
        <item x="1002"/>
        <item x="1048"/>
        <item x="1021"/>
        <item x="1057"/>
        <item x="1102"/>
        <item x="853"/>
        <item x="877"/>
        <item x="1022"/>
        <item x="1077"/>
        <item x="1161"/>
        <item x="1176"/>
        <item x="862"/>
        <item x="1195"/>
        <item x="1196"/>
        <item x="1210"/>
        <item x="1211"/>
        <item x="912"/>
        <item x="1226"/>
        <item x="1244"/>
        <item x="1245"/>
        <item x="1264"/>
        <item x="1265"/>
        <item x="1266"/>
        <item x="1294"/>
        <item x="1318"/>
        <item x="1319"/>
        <item x="1354"/>
        <item x="1355"/>
        <item x="1370"/>
        <item x="1375"/>
        <item x="1386"/>
        <item x="1376"/>
        <item x="1399"/>
        <item x="1432"/>
        <item x="1453"/>
        <item x="1454"/>
        <item x="1475"/>
        <item x="1476"/>
        <item x="1287"/>
        <item x="1490"/>
        <item x="1520"/>
        <item x="1396"/>
        <item x="1527"/>
        <item x="1539"/>
        <item x="1547"/>
        <item x="1548"/>
        <item x="1549"/>
        <item x="1587"/>
        <item x="1588"/>
        <item x="1602"/>
        <item x="1603"/>
        <item x="1634"/>
        <item x="1670"/>
        <item x="1671"/>
        <item x="1672"/>
        <item x="1687"/>
        <item x="1688"/>
        <item x="1698"/>
        <item x="1712"/>
        <item x="1713"/>
        <item x="1746"/>
        <item x="1756"/>
        <item x="1776"/>
        <item x="1154"/>
        <item x="1718"/>
        <item x="1787"/>
        <item x="1821"/>
        <item x="1835"/>
        <item x="1871"/>
        <item x="1872"/>
        <item x="1907"/>
        <item x="1908"/>
        <item x="1949"/>
        <item x="1953"/>
        <item x="1954"/>
        <item x="1956"/>
        <item x="1358"/>
        <item x="1988"/>
        <item x="2013"/>
        <item x="2020"/>
        <item x="2034"/>
        <item x="2035"/>
        <item x="2071"/>
        <item x="1107"/>
        <item x="2096"/>
        <item x="2104"/>
        <item x="2115"/>
        <item x="2116"/>
        <item x="2144"/>
        <item x="2145"/>
        <item x="2166"/>
        <item x="2187"/>
        <item x="1257"/>
        <item x="2202"/>
        <item x="2255"/>
        <item x="2266"/>
        <item x="2273"/>
        <item x="2319"/>
        <item x="2320"/>
        <item x="1331"/>
        <item x="2324"/>
        <item x="2327"/>
        <item x="2337"/>
        <item x="2338"/>
        <item x="2384"/>
        <item x="2394"/>
        <item x="2406"/>
        <item x="2407"/>
        <item x="2426"/>
        <item x="2427"/>
        <item x="447"/>
        <item x="2451"/>
        <item x="2456"/>
        <item x="2497"/>
        <item x="2498"/>
        <item x="2523"/>
        <item x="2531"/>
        <item x="2561"/>
        <item x="2562"/>
        <item x="2579"/>
        <item x="2603"/>
        <item x="2629"/>
        <item x="2409"/>
        <item x="2680"/>
        <item x="2681"/>
        <item x="2693"/>
        <item x="2694"/>
        <item x="2695"/>
        <item x="2711"/>
        <item x="2731"/>
        <item x="2766"/>
        <item x="2768"/>
        <item x="1275"/>
        <item x="2790"/>
        <item x="2805"/>
        <item x="2817"/>
        <item x="2823"/>
        <item x="286"/>
        <item x="380"/>
        <item x="442"/>
        <item x="525"/>
        <item x="605"/>
        <item x="683"/>
        <item x="753"/>
        <item x="821"/>
        <item x="906"/>
        <item x="989"/>
        <item x="1079"/>
        <item x="1139"/>
        <item x="1227"/>
        <item x="1297"/>
        <item x="1387"/>
        <item x="1467"/>
        <item x="1444"/>
        <item x="1605"/>
        <item x="1689"/>
        <item x="1777"/>
        <item x="1836"/>
        <item x="1894"/>
        <item x="1968"/>
        <item x="2036"/>
        <item x="2117"/>
        <item x="1578"/>
        <item x="1579"/>
        <item x="1580"/>
        <item x="1583"/>
        <item x="661"/>
        <item x="750"/>
        <item x="423"/>
        <item x="1686"/>
        <item x="3176"/>
        <item x="3188"/>
        <item x="3189"/>
        <item x="3190"/>
        <item x="1328"/>
        <item x="931"/>
        <item x="947"/>
        <item x="948"/>
        <item x="959"/>
        <item x="1000"/>
        <item x="1003"/>
        <item x="1004"/>
        <item x="1023"/>
        <item x="1024"/>
        <item x="1029"/>
        <item x="1030"/>
        <item x="1031"/>
        <item x="1032"/>
        <item x="1044"/>
        <item x="1049"/>
        <item x="1078"/>
        <item x="1085"/>
        <item x="1090"/>
        <item x="1091"/>
        <item x="1092"/>
        <item x="1103"/>
        <item x="1104"/>
        <item x="1116"/>
        <item x="1117"/>
        <item x="1138"/>
        <item x="1155"/>
        <item x="1158"/>
        <item x="1162"/>
        <item x="1177"/>
        <item x="1178"/>
        <item x="1179"/>
        <item x="1180"/>
        <item x="1181"/>
        <item x="1234"/>
        <item x="1235"/>
        <item x="1241"/>
        <item x="1248"/>
        <item x="1251"/>
        <item x="1252"/>
        <item x="1258"/>
        <item x="1273"/>
        <item x="1274"/>
        <item x="1295"/>
        <item x="1296"/>
        <item x="1307"/>
        <item x="1314"/>
        <item x="1323"/>
        <item x="1327"/>
        <item x="1343"/>
        <item x="1344"/>
        <item x="1356"/>
        <item x="1357"/>
        <item x="1366"/>
        <item x="1371"/>
        <item x="1055"/>
        <item x="158"/>
        <item x="169"/>
        <item x="348"/>
        <item x="360"/>
        <item x="367"/>
        <item x="381"/>
        <item x="403"/>
        <item x="3199"/>
        <item x="3200"/>
        <item x="654"/>
        <item x="711"/>
        <item x="712"/>
        <item x="755"/>
        <item x="800"/>
        <item x="873"/>
        <item x="910"/>
        <item x="911"/>
        <item x="936"/>
        <item x="969"/>
        <item x="970"/>
        <item x="981"/>
        <item x="982"/>
        <item x="993"/>
        <item x="994"/>
        <item x="1040"/>
        <item x="1099"/>
        <item x="1108"/>
        <item x="1109"/>
        <item x="1126"/>
        <item x="1127"/>
        <item x="1128"/>
        <item x="1129"/>
        <item x="1130"/>
        <item x="1164"/>
        <item x="1197"/>
        <item x="1206"/>
        <item x="1217"/>
        <item x="1218"/>
        <item x="1246"/>
        <item x="1254"/>
        <item x="1267"/>
        <item x="1281"/>
        <item x="1286"/>
        <item x="56"/>
        <item x="1320"/>
        <item x="1330"/>
        <item x="888"/>
        <item x="429"/>
        <item x="1377"/>
        <item x="1401"/>
        <item x="1402"/>
        <item x="1435"/>
        <item x="1436"/>
        <item x="1450"/>
        <item x="1456"/>
        <item x="1478"/>
        <item x="1496"/>
        <item x="1521"/>
        <item x="1532"/>
        <item x="176"/>
        <item x="1533"/>
        <item x="1552"/>
        <item x="1553"/>
        <item x="1581"/>
        <item x="1596"/>
        <item x="1597"/>
        <item x="1625"/>
        <item x="1639"/>
        <item x="1666"/>
        <item x="1667"/>
        <item x="1676"/>
        <item x="1701"/>
        <item x="1717"/>
        <item x="1748"/>
        <item x="1759"/>
        <item x="1760"/>
        <item x="1778"/>
        <item x="1779"/>
        <item x="1788"/>
        <item x="1800"/>
        <item x="1824"/>
        <item x="1854"/>
        <item x="1855"/>
        <item x="1951"/>
        <item x="1957"/>
        <item x="1958"/>
        <item x="2015"/>
        <item x="2172"/>
        <item x="2175"/>
        <item x="2206"/>
        <item x="2207"/>
        <item x="2256"/>
        <item x="2265"/>
        <item x="2267"/>
        <item x="2290"/>
        <item x="1716"/>
        <item x="2326"/>
        <item x="2328"/>
        <item x="2351"/>
        <item x="81"/>
        <item x="2396"/>
        <item x="2397"/>
        <item x="63"/>
        <item x="2447"/>
        <item x="2457"/>
        <item x="2484"/>
        <item x="2485"/>
        <item x="2502"/>
        <item x="2503"/>
        <item x="2525"/>
        <item x="2532"/>
        <item x="2533"/>
        <item x="2563"/>
        <item x="2604"/>
        <item x="2615"/>
        <item x="2618"/>
        <item x="2714"/>
        <item x="2764"/>
        <item x="2835"/>
        <item x="112"/>
        <item x="146"/>
        <item x="210"/>
        <item x="294"/>
        <item x="385"/>
        <item x="529"/>
        <item x="610"/>
        <item x="637"/>
        <item x="756"/>
        <item x="785"/>
        <item x="825"/>
        <item x="859"/>
        <item x="890"/>
        <item x="951"/>
        <item x="995"/>
        <item x="1026"/>
        <item x="1083"/>
        <item x="1141"/>
        <item x="1198"/>
        <item x="1228"/>
        <item x="1269"/>
        <item x="1299"/>
        <item x="1333"/>
        <item x="1388"/>
        <item x="1438"/>
        <item x="1468"/>
        <item x="1497"/>
        <item x="1560"/>
        <item x="1640"/>
        <item x="1720"/>
        <item x="1780"/>
        <item x="1802"/>
        <item x="3202"/>
        <item x="3204"/>
        <item x="2854"/>
        <item x="2872"/>
        <item x="297"/>
        <item x="147"/>
        <item x="215"/>
        <item x="450"/>
        <item x="386"/>
        <item x="530"/>
        <item x="638"/>
        <item x="714"/>
        <item x="786"/>
        <item x="860"/>
        <item x="952"/>
        <item x="996"/>
        <item x="1084"/>
        <item x="1144"/>
        <item x="1270"/>
        <item x="1300"/>
        <item x="1336"/>
        <item x="1372"/>
        <item x="1439"/>
        <item x="1500"/>
        <item x="1561"/>
        <item x="1643"/>
        <item x="1722"/>
        <item x="1803"/>
        <item x="1856"/>
        <item x="1994"/>
        <item x="2075"/>
        <item x="2152"/>
        <item x="230"/>
        <item x="298"/>
        <item x="689"/>
        <item x="787"/>
        <item x="826"/>
        <item x="997"/>
        <item x="1361"/>
        <item x="1562"/>
        <item x="1644"/>
        <item x="1691"/>
        <item x="1804"/>
        <item x="2173"/>
        <item x="3242"/>
        <item x="2530"/>
        <item x="2389"/>
        <item x="1582"/>
        <item x="1727"/>
        <item x="1728"/>
        <item x="1999"/>
        <item x="149"/>
        <item x="171"/>
        <item x="216"/>
        <item x="304"/>
        <item x="339"/>
        <item x="389"/>
        <item x="415"/>
        <item x="493"/>
        <item x="570"/>
        <item x="692"/>
        <item x="831"/>
        <item x="955"/>
        <item x="1113"/>
        <item x="1199"/>
        <item x="1271"/>
        <item x="1290"/>
        <item x="1341"/>
        <item x="1389"/>
        <item x="1420"/>
        <item x="1507"/>
        <item x="1565"/>
        <item x="1648"/>
        <item x="1726"/>
        <item x="1810"/>
        <item x="1859"/>
        <item x="1934"/>
        <item x="1998"/>
        <item x="2017"/>
        <item x="2045"/>
        <item x="2081"/>
        <item x="2125"/>
        <item x="2155"/>
        <item x="2264"/>
        <item x="641"/>
        <item x="1680"/>
        <item x="1769"/>
        <item x="1827"/>
        <item x="1960"/>
        <item x="2465"/>
        <item x="1674"/>
        <item x="1678"/>
        <item x="1694"/>
        <item x="1705"/>
        <item x="1710"/>
        <item x="1711"/>
        <item x="1137"/>
        <item x="1732"/>
        <item x="177"/>
        <item x="249"/>
        <item x="494"/>
        <item x="3206"/>
        <item x="3203"/>
        <item x="3194"/>
        <item x="3239"/>
        <item x="3193"/>
        <item x="3197"/>
        <item x="1506"/>
        <item x="1082"/>
        <item x="3222"/>
        <item x="3241"/>
        <item x="3226"/>
        <item x="3063"/>
        <item x="3229"/>
        <item x="3230"/>
        <item x="3231"/>
        <item x="3246"/>
        <item x="3234"/>
        <item x="3209"/>
        <item x="2968"/>
        <item x="3002"/>
        <item x="2686"/>
        <item x="2886"/>
        <item x="2945"/>
        <item x="2946"/>
        <item x="2845"/>
        <item x="2916"/>
        <item x="3044"/>
        <item x="2608"/>
        <item x="2609"/>
        <item x="2610"/>
        <item x="2611"/>
        <item x="2612"/>
        <item x="2613"/>
        <item x="2614"/>
        <item x="2591"/>
        <item x="2592"/>
        <item x="3248"/>
        <item x="2077"/>
        <item x="3227"/>
        <item x="3221"/>
        <item x="3252"/>
        <item x="3207"/>
        <item x="2858"/>
        <item x="3243"/>
        <item x="3249"/>
        <item x="3178"/>
        <item x="3263"/>
        <item x="3265"/>
        <item x="2927"/>
        <item x="3264"/>
        <item x="399"/>
        <item x="458"/>
        <item x="600"/>
        <item x="498"/>
        <item x="546"/>
        <item x="615"/>
        <item x="3153"/>
        <item x="864"/>
        <item x="1034"/>
        <item x="1864"/>
        <item x="1941"/>
        <item x="2005"/>
        <item x="69"/>
        <item x="1511"/>
        <item x="2160"/>
        <item x="2182"/>
        <item x="2225"/>
        <item x="2270"/>
        <item x="2315"/>
        <item x="2375"/>
        <item x="2404"/>
        <item x="2440"/>
        <item x="2086"/>
        <item x="2131"/>
        <item x="2161"/>
        <item x="2250"/>
        <item x="2316"/>
        <item x="2376"/>
        <item x="2441"/>
        <item x="2519"/>
        <item x="2597"/>
        <item x="162"/>
        <item x="172"/>
        <item x="173"/>
        <item x="174"/>
        <item x="178"/>
        <item x="195"/>
        <item x="218"/>
        <item x="221"/>
        <item x="225"/>
        <item x="251"/>
        <item x="255"/>
        <item x="256"/>
        <item x="285"/>
        <item x="305"/>
        <item x="307"/>
        <item x="312"/>
        <item x="337"/>
        <item x="338"/>
        <item x="352"/>
        <item x="353"/>
        <item x="362"/>
        <item x="372"/>
        <item x="393"/>
        <item x="400"/>
        <item x="405"/>
        <item x="411"/>
        <item x="422"/>
        <item x="427"/>
        <item x="436"/>
        <item x="437"/>
        <item x="3251"/>
        <item x="3261"/>
        <item x="3262"/>
        <item x="3027"/>
        <item x="958"/>
        <item x="1001"/>
        <item x="1394"/>
        <item x="1400"/>
        <item x="1406"/>
        <item x="1414"/>
        <item x="1415"/>
        <item x="1422"/>
        <item x="1423"/>
        <item x="1443"/>
        <item x="1445"/>
        <item x="1446"/>
        <item x="1472"/>
        <item x="1529"/>
        <item x="1557"/>
        <item x="1668"/>
        <item x="1673"/>
        <item x="2210"/>
        <item x="2353"/>
        <item x="2414"/>
        <item x="2209"/>
        <item x="155"/>
        <item x="374"/>
        <item x="795"/>
        <item x="105"/>
        <item x="106"/>
        <item x="107"/>
        <item x="133"/>
        <item x="346"/>
        <item x="401"/>
        <item x="502"/>
        <item x="519"/>
        <item x="3168"/>
        <item x="3174"/>
        <item x="3175"/>
        <item x="3177"/>
        <item x="3183"/>
        <item x="3184"/>
        <item x="3191"/>
        <item x="3192"/>
        <item x="3205"/>
        <item x="3214"/>
        <item x="3224"/>
        <item x="3225"/>
        <item x="3236"/>
        <item x="3237"/>
        <item x="3238"/>
        <item x="3240"/>
        <item x="3268"/>
        <item x="3269"/>
        <item x="3295"/>
        <item x="3298"/>
        <item x="3299"/>
        <item x="3309"/>
        <item x="3316"/>
        <item x="3317"/>
        <item x="3318"/>
        <item x="3341"/>
        <item x="3342"/>
        <item x="3359"/>
        <item x="3360"/>
        <item x="2625"/>
        <item x="805"/>
        <item x="1193"/>
        <item x="1397"/>
        <item x="1412"/>
        <item x="1524"/>
        <item x="1669"/>
        <item x="2095"/>
        <item x="2184"/>
        <item x="2198"/>
        <item x="2261"/>
        <item x="2363"/>
        <item x="2576"/>
        <item x="2679"/>
        <item x="2709"/>
        <item x="2765"/>
        <item x="2815"/>
        <item x="2949"/>
        <item x="3155"/>
        <item x="2381"/>
        <item x="314"/>
        <item x="345"/>
        <item x="659"/>
        <item x="660"/>
        <item x="658"/>
        <item x="701"/>
        <item x="732"/>
        <item x="794"/>
        <item x="780"/>
        <item x="903"/>
        <item x="1017"/>
        <item x="1018"/>
        <item x="1019"/>
        <item x="1349"/>
        <item x="1350"/>
        <item x="1853"/>
        <item x="2141"/>
        <item x="1316"/>
        <item x="1623"/>
        <item x="462"/>
        <item x="2200"/>
        <item x="2201"/>
        <item x="2345"/>
        <item x="2142"/>
        <item x="2143"/>
        <item x="2494"/>
        <item x="2577"/>
        <item x="379"/>
        <item x="1926"/>
        <item x="1332"/>
        <item x="1719"/>
        <item x="1927"/>
        <item x="213"/>
        <item x="1530"/>
        <item x="1878"/>
        <item x="2107"/>
        <item x="2153"/>
        <item x="2400"/>
        <item x="2536"/>
        <item x="1692"/>
        <item x="1750"/>
        <item x="217"/>
        <item x="3290"/>
        <item x="541"/>
        <item x="2897"/>
        <item x="2898"/>
        <item x="2268"/>
        <item x="2543"/>
        <item x="1576"/>
        <item x="1622"/>
        <item x="1744"/>
        <item x="2312"/>
        <item x="1537"/>
        <item x="2374"/>
        <item x="1773"/>
        <item x="1939"/>
        <item x="2062"/>
        <item x="2139"/>
        <item x="1708"/>
        <item x="2132"/>
        <item x="2041"/>
        <item x="1656"/>
        <item x="1657"/>
        <item x="1733"/>
        <item x="2454"/>
        <item x="3081"/>
        <item x="3090"/>
        <item x="3107"/>
        <item x="3117"/>
        <item x="3135"/>
        <item x="3136"/>
        <item x="3137"/>
        <item x="3138"/>
        <item x="3141"/>
        <item x="3163"/>
        <item x="3186"/>
        <item x="3195"/>
        <item x="3201"/>
        <item x="3217"/>
        <item x="3218"/>
        <item x="3244"/>
        <item x="3250"/>
        <item x="3253"/>
        <item x="3254"/>
        <item x="3255"/>
        <item x="3266"/>
        <item x="3271"/>
        <item x="3286"/>
        <item x="3285"/>
        <item x="3291"/>
        <item x="3245"/>
        <item x="3281"/>
        <item x="2809"/>
        <item x="2863"/>
        <item x="2936"/>
        <item x="3181"/>
        <item x="3276"/>
        <item x="3294"/>
        <item x="3198"/>
        <item x="2865"/>
        <item x="2866"/>
        <item x="2867"/>
        <item x="3258"/>
        <item x="3228"/>
        <item x="2791"/>
        <item x="2973"/>
        <item x="3164"/>
        <item x="3283"/>
        <item x="3297"/>
        <item x="2953"/>
        <item x="2960"/>
        <item x="3149"/>
        <item x="3154"/>
        <item x="3208"/>
        <item x="3260"/>
        <item x="3292"/>
        <item x="2850"/>
        <item x="767"/>
        <item x="3319"/>
        <item x="3115"/>
        <item x="3116"/>
        <item x="2557"/>
        <item x="3300"/>
        <item x="3284"/>
        <item x="3272"/>
        <item x="2807"/>
        <item x="2934"/>
        <item x="2928"/>
        <item x="3179"/>
        <item x="2238"/>
        <item x="2368"/>
        <item x="2952"/>
        <item x="2588"/>
        <item x="2589"/>
        <item x="2734"/>
        <item x="2864"/>
        <item x="3277"/>
        <item x="2873"/>
        <item x="2904"/>
        <item x="2915"/>
        <item x="2306"/>
        <item x="3293"/>
        <item x="2186"/>
        <item x="2830"/>
        <item x="2901"/>
        <item x="2628"/>
        <item x="2692"/>
        <item x="2723"/>
        <item x="2229"/>
        <item x="2230"/>
        <item x="2231"/>
        <item x="2124"/>
        <item x="2432"/>
        <item x="2433"/>
        <item x="2647"/>
        <item x="2648"/>
        <item x="2214"/>
        <item x="2215"/>
        <item x="2435"/>
        <item x="2245"/>
        <item x="2246"/>
        <item x="2527"/>
        <item x="2528"/>
        <item x="1861"/>
        <item x="2083"/>
        <item x="2476"/>
        <item x="2630"/>
        <item x="2546"/>
        <item x="2340"/>
        <item x="2467"/>
        <item x="2626"/>
        <item x="1714"/>
        <item x="2174"/>
        <item x="2778"/>
        <item x="2769"/>
        <item x="2549"/>
        <item x="2176"/>
        <item x="2027"/>
        <item x="2177"/>
        <item x="2178"/>
        <item x="2329"/>
        <item x="2330"/>
        <item x="2331"/>
        <item x="2401"/>
        <item x="2645"/>
        <item x="2078"/>
        <item x="2079"/>
        <item x="2213"/>
        <item x="2279"/>
        <item x="2355"/>
        <item x="2415"/>
        <item x="2665"/>
        <item x="2539"/>
        <item x="2690"/>
        <item x="2032"/>
        <item x="2333"/>
        <item x="2721"/>
        <item x="2712"/>
        <item x="2269"/>
        <item x="2322"/>
        <item x="2469"/>
        <item x="2468"/>
        <item x="1890"/>
        <item x="1959"/>
        <item x="2031"/>
        <item x="2109"/>
        <item x="2179"/>
        <item x="2332"/>
        <item x="2402"/>
        <item x="2386"/>
        <item x="2224"/>
        <item x="2055"/>
        <item x="2360"/>
        <item x="2420"/>
        <item x="2156"/>
        <item x="2171"/>
        <item x="1863"/>
        <item x="1975"/>
        <item x="1983"/>
        <item x="1984"/>
        <item x="1852"/>
        <item x="1351"/>
        <item x="1819"/>
        <item x="1868"/>
        <item x="2011"/>
        <item x="2090"/>
        <item x="2164"/>
        <item x="2185"/>
        <item x="2232"/>
        <item x="2445"/>
        <item x="2405"/>
        <item x="2471"/>
        <item x="2491"/>
        <item x="2544"/>
        <item x="2573"/>
        <item x="2682"/>
        <item x="3314"/>
        <item x="2979"/>
        <item x="1857"/>
        <item x="2646"/>
        <item x="1637"/>
        <item x="2990"/>
        <item x="2874"/>
        <item x="3122"/>
        <item x="2239"/>
        <item x="2369"/>
        <item x="2429"/>
        <item x="34"/>
        <item x="2506"/>
        <item x="2550"/>
        <item x="2583"/>
        <item x="2632"/>
        <item x="2661"/>
        <item x="2700"/>
        <item x="2701"/>
        <item x="2042"/>
        <item x="2808"/>
        <item x="2860"/>
        <item x="2935"/>
        <item x="3296"/>
        <item x="3158"/>
        <item x="3170"/>
        <item x="3213"/>
        <item x="3270"/>
        <item x="2512"/>
        <item x="2590"/>
        <item x="2736"/>
        <item x="2811"/>
        <item x="2836"/>
        <item x="2868"/>
        <item x="2908"/>
        <item x="2939"/>
        <item x="3182"/>
        <item x="3280"/>
        <item x="2624"/>
        <item x="3274"/>
        <item x="3312"/>
        <item x="2458"/>
        <item x="3321"/>
        <item x="2538"/>
        <item x="2623"/>
        <item x="2689"/>
        <item x="2774"/>
        <item x="2828"/>
        <item x="2894"/>
        <item x="2511"/>
        <item x="3091"/>
        <item x="3145"/>
        <item x="3259"/>
        <item x="3289"/>
        <item x="1448"/>
        <item x="1556"/>
        <item x="1947"/>
        <item x="2101"/>
        <item x="1833"/>
        <item x="1834"/>
        <item x="1906"/>
        <item x="2051"/>
        <item x="2102"/>
        <item x="2926"/>
        <item x="3056"/>
        <item x="3098"/>
        <item x="3223"/>
        <item x="2234"/>
        <item x="3310"/>
        <item x="1604"/>
        <item x="1955"/>
        <item x="1593"/>
        <item x="1608"/>
        <item x="1798"/>
        <item x="1493"/>
        <item x="1551"/>
        <item x="1624"/>
        <item x="1690"/>
        <item x="1822"/>
        <item x="2881"/>
        <item x="2277"/>
        <item x="2291"/>
        <item x="3187"/>
        <item x="891"/>
        <item x="3131"/>
        <item x="3326"/>
        <item x="3327"/>
        <item x="1229"/>
        <item x="1302"/>
        <item x="1338"/>
        <item x="1614"/>
        <item x="2413"/>
        <item x="2821"/>
        <item x="2822"/>
        <item x="3278"/>
        <item x="2123"/>
        <item x="3032"/>
        <item x="3033"/>
        <item x="3232"/>
        <item x="3233"/>
        <item x="3279"/>
        <item x="1536"/>
        <item x="1679"/>
        <item x="1768"/>
        <item x="1826"/>
        <item x="3315"/>
        <item x="3167"/>
        <item x="3247"/>
        <item x="3273"/>
        <item x="3305"/>
        <item x="1483"/>
        <item x="1900"/>
        <item x="2110"/>
        <item x="3094"/>
        <item x="1918"/>
        <item x="1917"/>
        <item x="3343"/>
        <item x="3307"/>
        <item x="3308"/>
        <item x="3320"/>
        <item x="3210"/>
        <item x="1222"/>
        <item x="1223"/>
        <item x="1224"/>
        <item x="1525"/>
        <item x="1526"/>
        <item x="1774"/>
        <item x="1775"/>
        <item x="1832"/>
        <item x="2656"/>
        <item x="1786"/>
        <item x="2091"/>
        <item x="2233"/>
        <item x="2203"/>
        <item x="2347"/>
        <item x="70"/>
        <item x="99"/>
        <item x="100"/>
        <item x="101"/>
        <item x="110"/>
        <item x="111"/>
        <item x="123"/>
        <item x="273"/>
        <item x="274"/>
        <item x="287"/>
        <item x="288"/>
        <item x="552"/>
        <item x="594"/>
        <item x="932"/>
        <item x="933"/>
        <item x="934"/>
        <item x="1279"/>
        <item x="1280"/>
        <item x="1298"/>
        <item x="595"/>
        <item x="1594"/>
        <item x="1595"/>
        <item x="2133"/>
        <item x="2134"/>
        <item x="424"/>
        <item x="425"/>
        <item x="466"/>
        <item x="618"/>
        <item x="671"/>
        <item x="1913"/>
        <item x="1970"/>
        <item x="2135"/>
        <item x="2237"/>
        <item x="2412"/>
        <item x="2026"/>
        <item x="2025"/>
        <item x="9"/>
        <item x="21"/>
        <item x="247"/>
        <item x="232"/>
        <item x="245"/>
        <item x="246"/>
        <item x="299"/>
        <item x="300"/>
        <item x="533"/>
        <item x="534"/>
        <item x="536"/>
        <item x="535"/>
        <item x="1061"/>
        <item x="1062"/>
        <item x="1063"/>
        <item x="1064"/>
        <item x="816"/>
        <item x="827"/>
        <item x="893"/>
        <item x="894"/>
        <item x="892"/>
        <item x="895"/>
        <item x="896"/>
        <item x="1381"/>
        <item x="1382"/>
        <item x="1457"/>
        <item x="1459"/>
        <item x="1534"/>
        <item x="1535"/>
        <item x="1677"/>
        <item x="1765"/>
        <item x="1766"/>
        <item x="1886"/>
        <item x="1887"/>
        <item x="1888"/>
        <item x="2028"/>
        <item x="2029"/>
        <item x="2030"/>
        <item x="2040"/>
        <item x="2106"/>
        <item x="58"/>
        <item x="59"/>
        <item x="191"/>
        <item x="388"/>
        <item x="451"/>
        <item x="828"/>
        <item x="916"/>
        <item x="1301"/>
        <item x="1337"/>
        <item x="1613"/>
        <item x="1995"/>
        <item x="1996"/>
        <item x="61"/>
        <item x="23"/>
        <item x="24"/>
        <item x="38"/>
        <item x="62"/>
        <item x="369"/>
        <item x="673"/>
        <item x="898"/>
        <item x="1462"/>
        <item x="1460"/>
        <item x="1461"/>
        <item x="1504"/>
        <item x="1615"/>
        <item x="1724"/>
        <item x="1889"/>
        <item x="1978"/>
        <item x="1899"/>
        <item x="3"/>
        <item x="6"/>
        <item x="67"/>
        <item x="68"/>
        <item x="220"/>
        <item x="454"/>
        <item x="544"/>
        <item x="571"/>
        <item x="921"/>
        <item x="1151"/>
        <item x="1188"/>
        <item x="1233"/>
        <item x="1306"/>
        <item x="1392"/>
        <item x="1442"/>
        <item x="1543"/>
        <item x="1770"/>
        <item x="1771"/>
        <item x="2126"/>
        <item x="2127"/>
        <item x="2334"/>
        <item x="698"/>
        <item x="925"/>
        <item x="1237"/>
        <item x="1620"/>
        <item x="2336"/>
        <item x="14"/>
        <item x="71"/>
        <item x="134"/>
        <item x="317"/>
        <item x="670"/>
        <item x="742"/>
        <item x="811"/>
        <item x="908"/>
        <item x="909"/>
        <item x="1140"/>
        <item x="1455"/>
        <item x="1494"/>
        <item x="159"/>
        <item x="244"/>
        <item x="507"/>
        <item x="1898"/>
        <item x="129"/>
        <item x="528"/>
        <item x="619"/>
        <item x="1598"/>
        <item x="231"/>
        <item x="757"/>
        <item x="1418"/>
        <item x="1"/>
        <item x="144"/>
        <item x="190"/>
        <item x="315"/>
        <item x="412"/>
        <item x="526"/>
        <item x="527"/>
        <item x="949"/>
        <item x="1081"/>
        <item x="1433"/>
        <item x="1434"/>
        <item x="868"/>
        <item x="736"/>
        <item x="26"/>
        <item x="96"/>
        <item x="407"/>
        <item x="439"/>
        <item x="904"/>
        <item x="53"/>
        <item x="521"/>
        <item x="820"/>
        <item x="869"/>
        <item x="548"/>
        <item x="591"/>
        <item x="602"/>
        <item x="702"/>
        <item x="703"/>
        <item x="807"/>
        <item x="808"/>
        <item x="882"/>
        <item x="883"/>
        <item x="1054"/>
        <item x="1074"/>
        <item x="1175"/>
        <item x="1225"/>
        <item x="1283"/>
        <item x="1398"/>
        <item x="1413"/>
        <item x="1452"/>
        <item x="1546"/>
        <item x="1590"/>
        <item x="1591"/>
        <item x="1697"/>
        <item x="2480"/>
        <item x="2481"/>
        <item x="2640"/>
        <item x="2657"/>
        <item x="2710"/>
        <item x="2726"/>
        <item x="2727"/>
        <item x="19"/>
        <item x="986"/>
        <item x="1592"/>
        <item x="409"/>
        <item x="3331"/>
        <item x="2802"/>
        <item x="3172"/>
        <item x="3173"/>
        <item x="2991"/>
        <item x="3322"/>
        <item x="3325"/>
        <item x="3324"/>
        <item x="3332"/>
        <item x="3323"/>
        <item x="3302"/>
        <item x="3339"/>
        <item x="3337"/>
        <item x="3304"/>
        <item x="2995"/>
        <item x="1967"/>
        <item x="2499"/>
        <item x="2703"/>
        <item x="2792"/>
        <item x="2554"/>
        <item x="2650"/>
        <item x="2793"/>
        <item x="1767"/>
        <item x="2455"/>
        <item x="2639"/>
        <item x="2452"/>
        <item x="2357"/>
        <item x="2553"/>
        <item x="2258"/>
        <item x="2390"/>
        <item x="3364"/>
        <item x="2344"/>
        <item x="2358"/>
        <item x="2199"/>
        <item x="1850"/>
        <item x="523"/>
        <item x="2"/>
        <item x="2294"/>
        <item x="2341"/>
        <item x="2112"/>
        <item x="327"/>
        <item x="2023"/>
        <item x="2039"/>
        <item x="1342"/>
        <item x="1785"/>
        <item x="1935"/>
        <item x="2050"/>
        <item x="1086"/>
        <item x="1755"/>
        <item x="1589"/>
        <item x="1101"/>
        <item x="1209"/>
        <item x="1284"/>
        <item x="1317"/>
        <item x="1451"/>
        <item x="1352"/>
        <item x="935"/>
        <item x="972"/>
        <item x="1089"/>
        <item x="1020"/>
        <item x="524"/>
        <item x="684"/>
        <item x="674"/>
        <item x="746"/>
        <item x="747"/>
        <item x="761"/>
        <item x="266"/>
        <item x="79"/>
        <item x="168"/>
        <item x="103"/>
        <item x="276"/>
        <item x="166"/>
        <item x="3311"/>
        <item x="3333"/>
        <item x="3159"/>
        <item x="3215"/>
        <item x="3216"/>
        <item x="3005"/>
        <item x="3006"/>
        <item x="3356"/>
        <item x="3348"/>
        <item x="3350"/>
        <item x="3395"/>
        <item x="3353"/>
        <item x="3340"/>
        <item x="3349"/>
        <item x="3357"/>
        <item x="3358"/>
        <item x="3345"/>
        <item x="3334"/>
        <item x="3329"/>
        <item x="1160"/>
        <item x="2816"/>
        <item x="2877"/>
        <item x="2944"/>
        <item x="2819"/>
        <item x="2824"/>
        <item x="2825"/>
        <item x="2879"/>
        <item x="2885"/>
        <item x="2888"/>
        <item x="3036"/>
        <item x="2114"/>
        <item x="2777"/>
        <item x="2959"/>
        <item x="2841"/>
        <item x="2437"/>
        <item x="2003"/>
        <item x="2517"/>
        <item x="2518"/>
        <item x="2309"/>
        <item x="2956"/>
        <item x="2940"/>
        <item x="2054"/>
        <item x="2767"/>
        <item x="1981"/>
        <item x="2292"/>
        <item x="2188"/>
        <item x="2275"/>
        <item x="2339"/>
        <item x="2408"/>
        <item x="2540"/>
        <item x="2541"/>
        <item x="1848"/>
        <item x="1849"/>
        <item x="2317"/>
        <item x="1905"/>
        <item x="2641"/>
        <item x="2642"/>
        <item x="2971"/>
        <item x="2352"/>
        <item x="2460"/>
        <item x="2461"/>
        <item x="2462"/>
        <item x="2619"/>
        <item x="2620"/>
        <item x="2621"/>
        <item x="2622"/>
        <item x="2687"/>
        <item x="2770"/>
        <item x="1042"/>
        <item x="2771"/>
        <item x="2772"/>
        <item x="1976"/>
        <item x="1977"/>
        <item x="2305"/>
        <item x="2782"/>
        <item x="2905"/>
        <item x="2677"/>
        <item x="2698"/>
        <item x="2783"/>
        <item x="2818"/>
        <item x="2878"/>
        <item x="2906"/>
        <item x="3001"/>
        <item x="2398"/>
        <item x="2399"/>
        <item x="2534"/>
        <item x="2535"/>
        <item x="1931"/>
        <item x="1932"/>
        <item x="1609"/>
        <item x="1925"/>
        <item x="2149"/>
        <item x="2150"/>
        <item x="2170"/>
        <item x="1929"/>
        <item x="1993"/>
        <item x="2074"/>
        <item x="2120"/>
        <item x="2151"/>
        <item x="2617"/>
        <item x="2685"/>
        <item x="3235"/>
        <item x="2947"/>
        <item x="2958"/>
        <item x="2972"/>
        <item x="3000"/>
        <item x="3014"/>
        <item x="2954"/>
        <item x="2891"/>
        <item x="2892"/>
        <item x="2893"/>
        <item x="2548"/>
        <item x="1202"/>
        <item x="2856"/>
        <item x="2472"/>
        <item x="2473"/>
        <item x="2559"/>
        <item x="1897"/>
        <item x="2119"/>
        <item x="2348"/>
        <item x="2349"/>
        <item x="3085"/>
        <item x="3053"/>
        <item x="3097"/>
        <item x="3106"/>
        <item x="3110"/>
        <item x="2743"/>
        <item x="2744"/>
        <item x="2745"/>
        <item x="2722"/>
        <item x="2673"/>
        <item x="2674"/>
        <item x="2652"/>
        <item x="2653"/>
        <item x="2598"/>
        <item x="2599"/>
        <item x="2600"/>
        <item x="2572"/>
        <item x="2520"/>
        <item x="2521"/>
        <item x="2488"/>
        <item x="2489"/>
        <item x="2490"/>
        <item x="2287"/>
        <item x="2288"/>
        <item x="2779"/>
        <item x="2963"/>
        <item x="2552"/>
        <item x="2551"/>
        <item x="984"/>
        <item x="2570"/>
        <item x="2571"/>
        <item x="2796"/>
        <item x="2797"/>
        <item x="2900"/>
        <item x="3070"/>
        <item x="3052"/>
        <item x="3080"/>
        <item x="3185"/>
        <item x="3282"/>
        <item x="2801"/>
        <item x="3219"/>
        <item x="3220"/>
        <item x="3328"/>
        <item x="3344"/>
        <item x="3346"/>
        <item x="3347"/>
        <item x="1763"/>
        <item x="1764"/>
        <item x="1458"/>
        <item x="1219"/>
        <item x="1380"/>
        <item x="301"/>
        <item x="302"/>
        <item x="387"/>
        <item x="10"/>
        <item x="22"/>
        <item x="57"/>
        <item x="3256"/>
        <item x="3257"/>
        <item x="3354"/>
        <item x="3355"/>
        <item x="3351"/>
        <item x="3362"/>
        <item x="3363"/>
        <item x="2643"/>
        <item x="2644"/>
        <item x="1619"/>
        <item x="3386"/>
        <item x="2470"/>
        <item x="2627"/>
        <item x="2776"/>
        <item x="3023"/>
        <item x="3084"/>
        <item x="3196"/>
        <item x="3365"/>
        <item x="3366"/>
        <item x="3352"/>
        <item x="3369"/>
        <item x="3370"/>
        <item x="3371"/>
        <item x="2391"/>
        <item x="3367"/>
        <item x="3306"/>
        <item x="3301"/>
        <item x="833"/>
        <item x="983"/>
        <item x="74"/>
        <item x="75"/>
        <item x="36"/>
        <item x="550"/>
        <item x="575"/>
        <item x="1606"/>
        <item x="108"/>
        <item x="1080"/>
        <item x="1607"/>
        <item x="20"/>
        <item x="261"/>
        <item x="465"/>
        <item x="663"/>
        <item x="1050"/>
        <item x="1212"/>
        <item x="1416"/>
        <item x="1675"/>
        <item x="1699"/>
        <item x="27"/>
        <item x="937"/>
        <item x="1825"/>
        <item x="72"/>
        <item x="73"/>
        <item x="228"/>
        <item x="229"/>
        <item x="291"/>
        <item x="292"/>
        <item x="293"/>
        <item x="384"/>
        <item x="713"/>
        <item x="889"/>
        <item x="1182"/>
        <item x="1992"/>
        <item x="7"/>
        <item x="104"/>
        <item x="435"/>
        <item x="579"/>
        <item x="760"/>
        <item x="1131"/>
        <item x="1278"/>
        <item x="1471"/>
        <item x="1772"/>
        <item x="1892"/>
        <item x="2111"/>
        <item x="262"/>
        <item x="433"/>
        <item x="577"/>
        <item x="76"/>
        <item x="11"/>
        <item x="531"/>
        <item x="532"/>
        <item x="815"/>
        <item x="938"/>
        <item x="1060"/>
        <item x="1288"/>
        <item x="1723"/>
        <item x="148"/>
        <item x="60"/>
        <item x="818"/>
        <item x="1065"/>
        <item x="233"/>
        <item x="234"/>
        <item x="917"/>
        <item x="918"/>
        <item x="953"/>
        <item x="1146"/>
        <item x="1147"/>
        <item x="37"/>
        <item x="136"/>
        <item x="139"/>
        <item x="192"/>
        <item x="509"/>
        <item x="598"/>
        <item x="599"/>
        <item x="667"/>
        <item x="715"/>
        <item x="806"/>
        <item x="897"/>
        <item x="1066"/>
        <item x="93"/>
        <item x="303"/>
        <item x="318"/>
        <item x="319"/>
        <item x="320"/>
        <item x="321"/>
        <item x="322"/>
        <item x="490"/>
        <item x="491"/>
        <item x="537"/>
        <item x="538"/>
        <item x="539"/>
        <item x="716"/>
        <item x="717"/>
        <item x="718"/>
        <item x="774"/>
        <item x="829"/>
        <item x="830"/>
        <item x="919"/>
        <item x="1010"/>
        <item x="1011"/>
        <item x="1012"/>
        <item x="1501"/>
        <item x="1502"/>
        <item x="1503"/>
        <item x="1564"/>
        <item x="1805"/>
        <item x="1806"/>
        <item x="1681"/>
        <item x="1682"/>
        <item x="1902"/>
        <item x="1940"/>
        <item x="1653"/>
        <item x="1654"/>
        <item x="1664"/>
        <item x="77"/>
        <item x="64"/>
        <item x="325"/>
        <item x="326"/>
        <item x="639"/>
        <item x="640"/>
        <item x="690"/>
        <item x="691"/>
        <item x="1148"/>
        <item x="1149"/>
        <item x="1753"/>
        <item x="1754"/>
        <item x="1809"/>
        <item x="446"/>
        <item x="8"/>
        <item x="18"/>
        <item x="140"/>
        <item x="181"/>
        <item x="263"/>
        <item x="361"/>
        <item x="430"/>
        <item x="517"/>
        <item x="518"/>
        <item x="585"/>
        <item x="664"/>
        <item x="665"/>
        <item x="738"/>
        <item x="745"/>
        <item x="878"/>
        <item x="978"/>
        <item x="979"/>
        <item x="1051"/>
        <item x="1118"/>
        <item x="1203"/>
        <item x="1276"/>
        <item x="1373"/>
        <item x="1447"/>
        <item x="78"/>
        <item x="940"/>
        <item x="1883"/>
        <item x="578"/>
        <item x="1363"/>
        <item x="13"/>
        <item x="51"/>
        <item x="152"/>
        <item x="391"/>
        <item x="470"/>
        <item x="496"/>
        <item x="513"/>
        <item x="643"/>
        <item x="25"/>
        <item x="416"/>
        <item x="802"/>
        <item x="1152"/>
        <item x="1167"/>
        <item x="1404"/>
        <item x="1405"/>
        <item x="1731"/>
        <item x="1417"/>
        <item x="837"/>
        <item x="0"/>
        <item x="5"/>
        <item x="341"/>
        <item x="1256"/>
        <item x="1652"/>
        <item x="80"/>
        <item x="141"/>
        <item x="238"/>
        <item x="363"/>
        <item x="555"/>
        <item x="941"/>
        <item x="1052"/>
        <item x="1207"/>
        <item x="1324"/>
        <item x="485"/>
        <item x="329"/>
        <item x="1073"/>
        <item x="16"/>
        <item x="82"/>
        <item x="83"/>
        <item x="84"/>
        <item x="85"/>
        <item x="330"/>
        <item x="252"/>
        <item x="331"/>
        <item x="479"/>
        <item x="588"/>
        <item x="589"/>
        <item x="646"/>
        <item x="778"/>
        <item x="836"/>
        <item x="1045"/>
        <item x="1094"/>
        <item x="1157"/>
        <item x="1240"/>
        <item x="1312"/>
        <item x="1465"/>
        <item x="1658"/>
        <item x="1659"/>
        <item x="1815"/>
        <item x="1830"/>
        <item x="17"/>
        <item x="109"/>
        <item x="373"/>
        <item x="1348"/>
        <item x="242"/>
        <item x="334"/>
        <item x="313"/>
        <item x="1174"/>
        <item x="1709"/>
        <item x="54"/>
        <item x="102"/>
        <item x="186"/>
        <item x="269"/>
        <item x="364"/>
        <item x="668"/>
        <item x="669"/>
        <item x="1053"/>
        <item x="1531"/>
        <item x="126"/>
        <item x="957"/>
        <item x="1421"/>
        <item x="4"/>
        <item x="1464"/>
        <item x="127"/>
        <item x="32"/>
        <item x="33"/>
        <item x="35"/>
        <item x="43"/>
        <item x="44"/>
        <item x="45"/>
        <item x="46"/>
        <item x="355"/>
        <item x="356"/>
        <item x="357"/>
        <item x="358"/>
        <item x="461"/>
        <item x="879"/>
        <item x="880"/>
        <item x="881"/>
        <item x="243"/>
        <item x="2070"/>
        <item x="810"/>
        <item x="1364"/>
        <item x="15"/>
        <item x="2477"/>
        <item x="2547"/>
        <item x="2631"/>
        <item x="2696"/>
        <item x="2780"/>
        <item x="2833"/>
        <item x="2903"/>
        <item x="2880"/>
        <item x="965"/>
        <item x="1121"/>
        <item x="1427"/>
        <item x="1428"/>
        <item x="1315"/>
        <item x="2781"/>
        <item x="2855"/>
        <item x="1930"/>
        <item x="2914"/>
        <item x="2924"/>
        <item x="2925"/>
        <item x="2913"/>
        <item x="2842"/>
        <item x="2843"/>
        <item x="2844"/>
        <item x="1135"/>
        <item x="1136"/>
        <item x="1600"/>
        <item x="1601"/>
        <item x="3152"/>
        <item x="2303"/>
        <item x="2857"/>
        <item x="2980"/>
        <item x="974"/>
        <item x="2507"/>
        <item x="2585"/>
        <item x="2663"/>
        <item x="2733"/>
        <item x="3169"/>
        <item x="3211"/>
        <item x="3287"/>
        <item x="2826"/>
        <item x="2587"/>
        <item x="2810"/>
        <item x="2812"/>
        <item x="2813"/>
        <item x="2594"/>
        <item x="3049"/>
        <item x="3071"/>
        <item x="559"/>
        <item x="680"/>
        <item x="841"/>
        <item x="1097"/>
        <item x="1243"/>
        <item x="1369"/>
        <item x="1426"/>
        <item x="2919"/>
        <item x="2920"/>
        <item x="2921"/>
        <item x="2922"/>
        <item x="2969"/>
        <item x="2654"/>
        <item x="2655"/>
        <item x="2724"/>
        <item x="2725"/>
        <item x="2788"/>
        <item x="2798"/>
        <item x="2799"/>
        <item x="586"/>
        <item x="651"/>
        <item x="796"/>
        <item x="867"/>
        <item x="1037"/>
        <item x="1115"/>
        <item x="1385"/>
        <item x="1429"/>
        <item x="3335"/>
        <item x="2861"/>
        <item x="2862"/>
        <item x="366"/>
        <item x="1818"/>
        <item x="2510"/>
        <item x="2702"/>
        <item x="3050"/>
        <item x="3118"/>
        <item x="3267"/>
        <item x="3275"/>
        <item x="3303"/>
        <item x="3313"/>
        <item x="3330"/>
        <item x="3376"/>
        <item x="3007"/>
        <item x="3037"/>
        <item x="3378"/>
        <item x="3383"/>
        <item x="3385"/>
        <item x="3372"/>
        <item x="3373"/>
        <item x="3382"/>
        <item x="3381"/>
        <item x="3374"/>
        <item x="3375"/>
        <item x="3384"/>
        <item x="3398"/>
        <item x="3038"/>
        <item x="3043"/>
        <item x="3392"/>
        <item x="3390"/>
        <item x="138"/>
        <item x="3396"/>
        <item x="3389"/>
        <item x="3391"/>
        <item x="3387"/>
        <item x="3397"/>
        <item x="3394"/>
        <item x="3400"/>
        <item x="3401"/>
        <item x="3399"/>
        <item x="124"/>
        <item x="2249"/>
        <item x="125"/>
        <item x="128"/>
        <item x="130"/>
        <item x="3402"/>
        <item x="2043"/>
        <item x="2044"/>
        <item x="2392"/>
        <item x="2393"/>
        <item x="2501"/>
        <item x="2593"/>
        <item x="2670"/>
        <item x="2671"/>
        <item x="2672"/>
        <item x="2737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859"/>
        <item x="2932"/>
        <item x="2933"/>
        <item x="2943"/>
        <item x="2977"/>
        <item x="3074"/>
        <item x="3078"/>
        <item x="3079"/>
        <item x="3109"/>
        <item x="3156"/>
        <item x="3212"/>
        <item x="3336"/>
        <item x="3338"/>
        <item x="3377"/>
        <item x="3388"/>
        <item x="3393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t="default"/>
      </items>
    </pivotField>
    <pivotField compact="0" showAll="0">
      <items count="724">
        <item x="637"/>
        <item x="234"/>
        <item x="288"/>
        <item x="58"/>
        <item x="449"/>
        <item x="405"/>
        <item x="633"/>
        <item x="245"/>
        <item x="6"/>
        <item x="536"/>
        <item x="477"/>
        <item x="499"/>
        <item x="161"/>
        <item x="659"/>
        <item x="190"/>
        <item x="60"/>
        <item x="396"/>
        <item x="664"/>
        <item x="163"/>
        <item x="343"/>
        <item x="420"/>
        <item x="235"/>
        <item x="116"/>
        <item x="287"/>
        <item x="424"/>
        <item x="313"/>
        <item x="472"/>
        <item x="592"/>
        <item x="560"/>
        <item x="620"/>
        <item x="207"/>
        <item x="605"/>
        <item x="660"/>
        <item x="429"/>
        <item x="406"/>
        <item x="138"/>
        <item x="367"/>
        <item x="644"/>
        <item x="76"/>
        <item x="671"/>
        <item x="663"/>
        <item x="45"/>
        <item x="34"/>
        <item x="482"/>
        <item x="661"/>
        <item x="657"/>
        <item x="655"/>
        <item x="676"/>
        <item x="101"/>
        <item x="669"/>
        <item x="667"/>
        <item x="33"/>
        <item x="689"/>
        <item x="61"/>
        <item x="658"/>
        <item x="177"/>
        <item x="47"/>
        <item x="573"/>
        <item x="639"/>
        <item x="649"/>
        <item x="630"/>
        <item x="362"/>
        <item x="674"/>
        <item x="666"/>
        <item x="634"/>
        <item x="365"/>
        <item x="99"/>
        <item x="308"/>
        <item x="654"/>
        <item x="127"/>
        <item x="241"/>
        <item x="29"/>
        <item x="168"/>
        <item x="651"/>
        <item x="357"/>
        <item x="528"/>
        <item x="126"/>
        <item x="643"/>
        <item x="213"/>
        <item x="136"/>
        <item x="100"/>
        <item x="240"/>
        <item x="102"/>
        <item x="675"/>
        <item x="166"/>
        <item x="543"/>
        <item x="209"/>
        <item x="504"/>
        <item x="672"/>
        <item x="550"/>
        <item x="635"/>
        <item x="200"/>
        <item x="665"/>
        <item x="662"/>
        <item x="22"/>
        <item x="638"/>
        <item x="624"/>
        <item x="479"/>
        <item x="206"/>
        <item x="471"/>
        <item x="124"/>
        <item x="558"/>
        <item x="668"/>
        <item x="648"/>
        <item x="244"/>
        <item x="498"/>
        <item x="121"/>
        <item x="21"/>
        <item x="650"/>
        <item x="92"/>
        <item x="125"/>
        <item x="28"/>
        <item x="647"/>
        <item x="546"/>
        <item x="641"/>
        <item x="642"/>
        <item x="653"/>
        <item x="645"/>
        <item x="629"/>
        <item x="111"/>
        <item x="580"/>
        <item x="533"/>
        <item x="435"/>
        <item x="599"/>
        <item x="407"/>
        <item x="465"/>
        <item x="582"/>
        <item x="454"/>
        <item x="566"/>
        <item x="570"/>
        <item x="565"/>
        <item x="562"/>
        <item x="444"/>
        <item x="549"/>
        <item x="531"/>
        <item x="544"/>
        <item x="545"/>
        <item x="538"/>
        <item x="534"/>
        <item x="532"/>
        <item x="490"/>
        <item x="325"/>
        <item x="517"/>
        <item x="439"/>
        <item x="480"/>
        <item x="135"/>
        <item x="510"/>
        <item x="502"/>
        <item x="410"/>
        <item x="500"/>
        <item x="222"/>
        <item x="494"/>
        <item x="493"/>
        <item x="492"/>
        <item x="491"/>
        <item x="483"/>
        <item x="481"/>
        <item x="446"/>
        <item x="475"/>
        <item x="473"/>
        <item x="468"/>
        <item x="469"/>
        <item x="464"/>
        <item x="466"/>
        <item x="461"/>
        <item x="462"/>
        <item x="457"/>
        <item x="460"/>
        <item x="455"/>
        <item x="414"/>
        <item x="447"/>
        <item x="428"/>
        <item x="165"/>
        <item x="441"/>
        <item x="442"/>
        <item x="440"/>
        <item x="403"/>
        <item x="437"/>
        <item x="436"/>
        <item x="426"/>
        <item x="427"/>
        <item x="423"/>
        <item x="422"/>
        <item x="7"/>
        <item x="412"/>
        <item x="211"/>
        <item x="152"/>
        <item x="140"/>
        <item x="601"/>
        <item x="677"/>
        <item x="678"/>
        <item x="27"/>
        <item x="96"/>
        <item x="97"/>
        <item x="98"/>
        <item x="160"/>
        <item x="219"/>
        <item x="239"/>
        <item x="277"/>
        <item x="332"/>
        <item x="162"/>
        <item x="203"/>
        <item x="218"/>
        <item x="329"/>
        <item x="409"/>
        <item x="535"/>
        <item x="507"/>
        <item x="257"/>
        <item x="26"/>
        <item x="59"/>
        <item x="171"/>
        <item x="172"/>
        <item x="210"/>
        <item x="216"/>
        <item x="151"/>
        <item x="238"/>
        <item x="82"/>
        <item x="117"/>
        <item x="233"/>
        <item x="316"/>
        <item x="317"/>
        <item x="71"/>
        <item x="85"/>
        <item x="109"/>
        <item x="134"/>
        <item x="154"/>
        <item x="175"/>
        <item x="212"/>
        <item x="255"/>
        <item x="284"/>
        <item x="312"/>
        <item x="363"/>
        <item x="388"/>
        <item x="81"/>
        <item x="90"/>
        <item x="143"/>
        <item x="170"/>
        <item x="217"/>
        <item x="606"/>
        <item x="621"/>
        <item x="78"/>
        <item x="122"/>
        <item x="158"/>
        <item x="214"/>
        <item x="256"/>
        <item x="331"/>
        <item x="431"/>
        <item x="438"/>
        <item x="489"/>
        <item x="389"/>
        <item x="390"/>
        <item x="88"/>
        <item x="232"/>
        <item x="286"/>
        <item x="339"/>
        <item x="392"/>
        <item x="681"/>
        <item x="57"/>
        <item x="495"/>
        <item x="521"/>
        <item x="401"/>
        <item x="402"/>
        <item x="470"/>
        <item x="89"/>
        <item x="114"/>
        <item x="179"/>
        <item x="683"/>
        <item x="682"/>
        <item x="680"/>
        <item x="685"/>
        <item x="684"/>
        <item x="602"/>
        <item x="625"/>
        <item x="583"/>
        <item x="584"/>
        <item x="679"/>
        <item x="79"/>
        <item x="83"/>
        <item x="84"/>
        <item x="115"/>
        <item x="141"/>
        <item x="398"/>
        <item x="77"/>
        <item x="527"/>
        <item x="542"/>
        <item x="503"/>
        <item x="52"/>
        <item x="53"/>
        <item x="54"/>
        <item x="69"/>
        <item x="142"/>
        <item x="153"/>
        <item x="181"/>
        <item x="185"/>
        <item x="450"/>
        <item x="349"/>
        <item x="337"/>
        <item x="369"/>
        <item x="539"/>
        <item x="690"/>
        <item x="628"/>
        <item x="511"/>
        <item x="375"/>
        <item x="387"/>
        <item x="408"/>
        <item x="516"/>
        <item x="417"/>
        <item x="395"/>
        <item x="87"/>
        <item x="404"/>
        <item x="691"/>
        <item x="623"/>
        <item x="692"/>
        <item x="508"/>
        <item x="509"/>
        <item x="505"/>
        <item x="506"/>
        <item x="547"/>
        <item x="568"/>
        <item x="569"/>
        <item x="574"/>
        <item x="554"/>
        <item x="590"/>
        <item x="612"/>
        <item x="496"/>
        <item x="497"/>
        <item x="518"/>
        <item x="519"/>
        <item x="607"/>
        <item x="555"/>
        <item x="459"/>
        <item x="486"/>
        <item x="120"/>
        <item x="520"/>
        <item x="540"/>
        <item x="537"/>
        <item x="600"/>
        <item x="541"/>
        <item x="391"/>
        <item x="640"/>
        <item x="696"/>
        <item x="356"/>
        <item x="373"/>
        <item x="456"/>
        <item x="484"/>
        <item x="433"/>
        <item x="434"/>
        <item x="485"/>
        <item x="458"/>
        <item x="379"/>
        <item x="383"/>
        <item x="425"/>
        <item x="263"/>
        <item x="673"/>
        <item x="128"/>
        <item x="698"/>
        <item x="323"/>
        <item x="334"/>
        <item x="338"/>
        <item x="385"/>
        <item x="371"/>
        <item x="306"/>
        <item x="416"/>
        <item x="430"/>
        <item x="571"/>
        <item x="174"/>
        <item x="603"/>
        <item x="619"/>
        <item x="564"/>
        <item x="448"/>
        <item x="701"/>
        <item x="695"/>
        <item x="322"/>
        <item x="368"/>
        <item x="418"/>
        <item x="419"/>
        <item x="432"/>
        <item x="598"/>
        <item x="37"/>
        <item x="48"/>
        <item x="49"/>
        <item x="50"/>
        <item x="56"/>
        <item x="62"/>
        <item x="326"/>
        <item x="16"/>
        <item x="106"/>
        <item x="112"/>
        <item x="113"/>
        <item x="129"/>
        <item x="130"/>
        <item x="193"/>
        <item x="195"/>
        <item x="194"/>
        <item x="295"/>
        <item x="296"/>
        <item x="297"/>
        <item x="298"/>
        <item x="247"/>
        <item x="249"/>
        <item x="265"/>
        <item x="264"/>
        <item x="266"/>
        <item x="267"/>
        <item x="346"/>
        <item x="359"/>
        <item x="360"/>
        <item x="345"/>
        <item x="399"/>
        <item x="35"/>
        <item x="94"/>
        <item x="149"/>
        <item x="250"/>
        <item x="333"/>
        <item x="384"/>
        <item x="18"/>
        <item x="25"/>
        <item x="148"/>
        <item x="225"/>
        <item x="268"/>
        <item x="366"/>
        <item x="386"/>
        <item x="443"/>
        <item x="467"/>
        <item x="3"/>
        <item x="36"/>
        <item x="103"/>
        <item x="196"/>
        <item x="202"/>
        <item x="309"/>
        <item x="372"/>
        <item x="228"/>
        <item x="67"/>
        <item x="1"/>
        <item x="93"/>
        <item x="132"/>
        <item x="157"/>
        <item x="188"/>
        <item x="189"/>
        <item x="275"/>
        <item x="301"/>
        <item x="353"/>
        <item x="354"/>
        <item x="46"/>
        <item x="155"/>
        <item x="167"/>
        <item x="269"/>
        <item x="31"/>
        <item x="248"/>
        <item x="258"/>
        <item x="197"/>
        <item x="229"/>
        <item x="293"/>
        <item x="315"/>
        <item x="327"/>
        <item x="347"/>
        <item x="377"/>
        <item x="378"/>
        <item x="559"/>
        <item x="594"/>
        <item x="608"/>
        <item x="609"/>
        <item x="282"/>
        <item x="156"/>
        <item x="697"/>
        <item x="694"/>
        <item x="463"/>
        <item x="561"/>
        <item x="604"/>
        <item x="616"/>
        <item x="579"/>
        <item x="597"/>
        <item x="617"/>
        <item x="415"/>
        <item x="552"/>
        <item x="593"/>
        <item x="551"/>
        <item x="529"/>
        <item x="578"/>
        <item x="523"/>
        <item x="530"/>
        <item x="501"/>
        <item x="186"/>
        <item x="2"/>
        <item x="522"/>
        <item x="476"/>
        <item x="478"/>
        <item x="340"/>
        <item x="421"/>
        <item x="453"/>
        <item x="302"/>
        <item x="411"/>
        <item x="376"/>
        <item x="305"/>
        <item x="320"/>
        <item x="328"/>
        <item x="335"/>
        <item x="358"/>
        <item x="341"/>
        <item x="271"/>
        <item x="278"/>
        <item x="303"/>
        <item x="285"/>
        <item x="311"/>
        <item x="187"/>
        <item x="226"/>
        <item x="237"/>
        <item x="42"/>
        <item x="51"/>
        <item x="86"/>
        <item x="706"/>
        <item x="700"/>
        <item x="708"/>
        <item x="709"/>
        <item x="515"/>
        <item x="380"/>
        <item x="487"/>
        <item x="548"/>
        <item x="474"/>
        <item x="567"/>
        <item x="611"/>
        <item x="572"/>
        <item x="636"/>
        <item x="526"/>
        <item x="553"/>
        <item x="587"/>
        <item x="588"/>
        <item x="589"/>
        <item x="613"/>
        <item x="614"/>
        <item x="451"/>
        <item x="452"/>
        <item x="586"/>
        <item x="686"/>
        <item x="626"/>
        <item x="627"/>
        <item x="575"/>
        <item x="283"/>
        <item x="557"/>
        <item x="445"/>
        <item x="488"/>
        <item x="524"/>
        <item x="525"/>
        <item x="513"/>
        <item x="514"/>
        <item x="577"/>
        <item x="576"/>
        <item x="656"/>
        <item x="512"/>
        <item x="652"/>
        <item x="702"/>
        <item x="703"/>
        <item x="704"/>
        <item x="413"/>
        <item x="321"/>
        <item x="9"/>
        <item x="17"/>
        <item x="687"/>
        <item x="688"/>
        <item x="707"/>
        <item x="710"/>
        <item x="595"/>
        <item x="596"/>
        <item x="717"/>
        <item x="556"/>
        <item x="591"/>
        <item x="299"/>
        <item x="646"/>
        <item x="705"/>
        <item x="711"/>
        <item x="712"/>
        <item x="693"/>
        <item x="253"/>
        <item x="281"/>
        <item x="39"/>
        <item x="24"/>
        <item x="198"/>
        <item x="381"/>
        <item x="55"/>
        <item x="300"/>
        <item x="382"/>
        <item x="15"/>
        <item x="118"/>
        <item x="220"/>
        <item x="289"/>
        <item x="348"/>
        <item x="20"/>
        <item x="272"/>
        <item x="38"/>
        <item x="104"/>
        <item x="105"/>
        <item x="230"/>
        <item x="262"/>
        <item x="119"/>
        <item x="204"/>
        <item x="40"/>
        <item x="10"/>
        <item x="191"/>
        <item x="192"/>
        <item x="273"/>
        <item x="294"/>
        <item x="330"/>
        <item x="364"/>
        <item x="107"/>
        <item x="108"/>
        <item x="8"/>
        <item x="70"/>
        <item x="73"/>
        <item x="95"/>
        <item x="182"/>
        <item x="223"/>
        <item x="231"/>
        <item x="246"/>
        <item x="133"/>
        <item x="178"/>
        <item x="75"/>
        <item x="242"/>
        <item x="251"/>
        <item x="252"/>
        <item x="270"/>
        <item x="374"/>
        <item x="393"/>
        <item x="394"/>
        <item x="397"/>
        <item x="169"/>
        <item x="14"/>
        <item x="74"/>
        <item x="91"/>
        <item x="145"/>
        <item x="164"/>
        <item x="184"/>
        <item x="208"/>
        <item x="221"/>
        <item x="236"/>
        <item x="259"/>
        <item x="280"/>
        <item x="290"/>
        <item x="318"/>
        <item x="355"/>
        <item x="41"/>
        <item x="205"/>
        <item x="342"/>
        <item x="11"/>
        <item x="30"/>
        <item x="80"/>
        <item x="150"/>
        <item x="176"/>
        <item x="180"/>
        <item x="183"/>
        <item x="215"/>
        <item x="19"/>
        <item x="159"/>
        <item x="243"/>
        <item x="310"/>
        <item x="0"/>
        <item x="5"/>
        <item x="139"/>
        <item x="43"/>
        <item x="110"/>
        <item x="146"/>
        <item x="199"/>
        <item x="274"/>
        <item x="291"/>
        <item x="319"/>
        <item x="336"/>
        <item x="137"/>
        <item x="13"/>
        <item x="44"/>
        <item x="131"/>
        <item x="314"/>
        <item x="400"/>
        <item x="32"/>
        <item x="123"/>
        <item x="147"/>
        <item x="224"/>
        <item x="292"/>
        <item x="370"/>
        <item x="65"/>
        <item x="276"/>
        <item x="350"/>
        <item x="4"/>
        <item x="361"/>
        <item x="23"/>
        <item x="144"/>
        <item x="173"/>
        <item x="260"/>
        <item x="261"/>
        <item x="12"/>
        <item x="307"/>
        <item x="352"/>
        <item x="279"/>
        <item x="201"/>
        <item x="227"/>
        <item x="254"/>
        <item x="304"/>
        <item x="324"/>
        <item x="344"/>
        <item x="351"/>
        <item x="581"/>
        <item x="618"/>
        <item x="563"/>
        <item x="699"/>
        <item x="715"/>
        <item x="716"/>
        <item x="714"/>
        <item x="713"/>
        <item x="72"/>
        <item x="718"/>
        <item x="64"/>
        <item x="66"/>
        <item x="670"/>
        <item x="68"/>
        <item x="719"/>
        <item x="63"/>
        <item x="585"/>
        <item x="610"/>
        <item x="615"/>
        <item x="622"/>
        <item x="631"/>
        <item x="632"/>
        <item x="720"/>
        <item x="721"/>
        <item x="722"/>
        <item t="default"/>
      </items>
    </pivotField>
    <pivotField compact="0" showAll="0">
      <items count="484">
        <item x="427"/>
        <item x="155"/>
        <item x="263"/>
        <item x="221"/>
        <item x="422"/>
        <item x="0"/>
        <item x="345"/>
        <item x="385"/>
        <item x="313"/>
        <item x="81"/>
        <item x="414"/>
        <item x="442"/>
        <item x="213"/>
        <item x="84"/>
        <item x="193"/>
        <item x="233"/>
        <item x="120"/>
        <item x="52"/>
        <item x="154"/>
        <item x="237"/>
        <item x="171"/>
        <item x="283"/>
        <item x="407"/>
        <item x="361"/>
        <item x="424"/>
        <item x="409"/>
        <item x="102"/>
        <item x="399"/>
        <item x="443"/>
        <item x="222"/>
        <item x="69"/>
        <item x="206"/>
        <item x="432"/>
        <item x="28"/>
        <item x="411"/>
        <item x="452"/>
        <item x="446"/>
        <item x="18"/>
        <item x="300"/>
        <item x="444"/>
        <item x="440"/>
        <item x="438"/>
        <item x="456"/>
        <item x="450"/>
        <item x="448"/>
        <item x="441"/>
        <item x="374"/>
        <item x="419"/>
        <item x="434"/>
        <item x="454"/>
        <item x="447"/>
        <item x="423"/>
        <item x="417"/>
        <item x="437"/>
        <item x="435"/>
        <item x="337"/>
        <item x="431"/>
        <item x="430"/>
        <item x="429"/>
        <item x="425"/>
        <item x="445"/>
        <item x="320"/>
        <item x="413"/>
        <item x="293"/>
        <item x="360"/>
        <item x="449"/>
        <item x="455"/>
        <item x="418"/>
        <item x="48"/>
        <item x="395"/>
        <item x="342"/>
        <item x="244"/>
        <item x="396"/>
        <item x="223"/>
        <item x="277"/>
        <item x="330"/>
        <item x="381"/>
        <item x="267"/>
        <item x="367"/>
        <item x="371"/>
        <item x="366"/>
        <item x="363"/>
        <item x="354"/>
        <item x="312"/>
        <item x="353"/>
        <item x="340"/>
        <item x="350"/>
        <item x="351"/>
        <item x="347"/>
        <item x="343"/>
        <item x="341"/>
        <item x="306"/>
        <item x="332"/>
        <item x="297"/>
        <item x="68"/>
        <item x="324"/>
        <item x="327"/>
        <item x="317"/>
        <item x="225"/>
        <item x="315"/>
        <item x="314"/>
        <item x="60"/>
        <item x="310"/>
        <item x="309"/>
        <item x="308"/>
        <item x="307"/>
        <item x="180"/>
        <item x="302"/>
        <item x="301"/>
        <item x="298"/>
        <item x="259"/>
        <item x="286"/>
        <item x="284"/>
        <item x="280"/>
        <item x="281"/>
        <item x="276"/>
        <item x="278"/>
        <item x="273"/>
        <item x="274"/>
        <item x="269"/>
        <item x="272"/>
        <item x="268"/>
        <item x="264"/>
        <item x="260"/>
        <item x="240"/>
        <item x="86"/>
        <item x="257"/>
        <item x="253"/>
        <item x="254"/>
        <item x="251"/>
        <item x="252"/>
        <item x="247"/>
        <item x="246"/>
        <item x="245"/>
        <item x="238"/>
        <item x="239"/>
        <item x="236"/>
        <item x="235"/>
        <item x="227"/>
        <item x="179"/>
        <item x="105"/>
        <item x="77"/>
        <item x="70"/>
        <item x="12"/>
        <item x="41"/>
        <item x="42"/>
        <item x="43"/>
        <item x="80"/>
        <item x="111"/>
        <item x="125"/>
        <item x="145"/>
        <item x="184"/>
        <item x="216"/>
        <item x="248"/>
        <item x="331"/>
        <item x="82"/>
        <item x="99"/>
        <item x="110"/>
        <item x="182"/>
        <item x="224"/>
        <item x="344"/>
        <item x="323"/>
        <item x="133"/>
        <item x="11"/>
        <item x="20"/>
        <item x="89"/>
        <item x="90"/>
        <item x="104"/>
        <item x="71"/>
        <item x="108"/>
        <item x="76"/>
        <item x="124"/>
        <item x="143"/>
        <item x="32"/>
        <item x="53"/>
        <item x="119"/>
        <item x="174"/>
        <item x="175"/>
        <item x="25"/>
        <item x="35"/>
        <item x="47"/>
        <item x="67"/>
        <item x="78"/>
        <item x="92"/>
        <item x="106"/>
        <item x="131"/>
        <item x="151"/>
        <item x="170"/>
        <item x="205"/>
        <item x="211"/>
        <item x="261"/>
        <item x="295"/>
        <item x="296"/>
        <item x="31"/>
        <item x="39"/>
        <item x="72"/>
        <item x="88"/>
        <item x="109"/>
        <item x="400"/>
        <item x="410"/>
        <item x="29"/>
        <item x="58"/>
        <item x="79"/>
        <item x="107"/>
        <item x="132"/>
        <item x="183"/>
        <item x="186"/>
        <item x="243"/>
        <item x="250"/>
        <item x="304"/>
        <item x="38"/>
        <item x="118"/>
        <item x="153"/>
        <item x="189"/>
        <item x="212"/>
        <item x="299"/>
        <item x="459"/>
        <item x="311"/>
        <item x="461"/>
        <item x="249"/>
        <item x="209"/>
        <item x="218"/>
        <item x="219"/>
        <item x="282"/>
        <item x="460"/>
        <item x="458"/>
        <item x="386"/>
        <item x="387"/>
        <item x="388"/>
        <item x="382"/>
        <item x="383"/>
        <item x="457"/>
        <item x="30"/>
        <item x="33"/>
        <item x="34"/>
        <item x="51"/>
        <item x="83"/>
        <item x="319"/>
        <item x="336"/>
        <item x="349"/>
        <item x="318"/>
        <item x="265"/>
        <item x="464"/>
        <item x="465"/>
        <item x="466"/>
        <item x="321"/>
        <item x="322"/>
        <item x="352"/>
        <item x="325"/>
        <item x="326"/>
        <item x="369"/>
        <item x="370"/>
        <item x="375"/>
        <item x="402"/>
        <item x="359"/>
        <item x="271"/>
        <item x="291"/>
        <item x="303"/>
        <item x="56"/>
        <item x="333"/>
        <item x="348"/>
        <item x="346"/>
        <item x="279"/>
        <item x="428"/>
        <item x="270"/>
        <item x="241"/>
        <item x="138"/>
        <item x="453"/>
        <item x="63"/>
        <item x="469"/>
        <item x="208"/>
        <item x="166"/>
        <item x="232"/>
        <item x="242"/>
        <item x="372"/>
        <item x="91"/>
        <item x="397"/>
        <item x="408"/>
        <item x="365"/>
        <item x="262"/>
        <item x="470"/>
        <item x="467"/>
        <item x="394"/>
        <item x="305"/>
        <item x="9"/>
        <item x="46"/>
        <item x="49"/>
        <item x="50"/>
        <item x="64"/>
        <item x="96"/>
        <item x="98"/>
        <item x="97"/>
        <item x="159"/>
        <item x="160"/>
        <item x="161"/>
        <item x="162"/>
        <item x="127"/>
        <item x="129"/>
        <item x="140"/>
        <item x="139"/>
        <item x="141"/>
        <item x="142"/>
        <item x="195"/>
        <item x="202"/>
        <item x="203"/>
        <item x="194"/>
        <item x="214"/>
        <item x="230"/>
        <item x="255"/>
        <item x="256"/>
        <item x="288"/>
        <item x="289"/>
        <item x="290"/>
        <item x="258"/>
        <item x="13"/>
        <item x="128"/>
        <item x="134"/>
        <item x="150"/>
        <item x="468"/>
        <item x="275"/>
        <item x="362"/>
        <item x="398"/>
        <item x="405"/>
        <item x="380"/>
        <item x="393"/>
        <item x="406"/>
        <item x="231"/>
        <item x="356"/>
        <item x="392"/>
        <item x="355"/>
        <item x="338"/>
        <item x="379"/>
        <item x="328"/>
        <item x="335"/>
        <item x="339"/>
        <item x="316"/>
        <item x="94"/>
        <item x="334"/>
        <item x="287"/>
        <item x="292"/>
        <item x="190"/>
        <item x="234"/>
        <item x="266"/>
        <item x="294"/>
        <item x="163"/>
        <item x="226"/>
        <item x="210"/>
        <item x="165"/>
        <item x="177"/>
        <item x="181"/>
        <item x="185"/>
        <item x="201"/>
        <item x="191"/>
        <item x="144"/>
        <item x="146"/>
        <item x="164"/>
        <item x="152"/>
        <item x="169"/>
        <item x="95"/>
        <item x="116"/>
        <item x="122"/>
        <item x="123"/>
        <item x="57"/>
        <item x="16"/>
        <item x="37"/>
        <item x="19"/>
        <item x="36"/>
        <item x="285"/>
        <item x="368"/>
        <item x="373"/>
        <item x="426"/>
        <item x="357"/>
        <item x="358"/>
        <item x="389"/>
        <item x="390"/>
        <item x="391"/>
        <item x="403"/>
        <item x="404"/>
        <item x="415"/>
        <item x="416"/>
        <item x="376"/>
        <item x="412"/>
        <item x="378"/>
        <item x="377"/>
        <item x="439"/>
        <item x="329"/>
        <item x="436"/>
        <item x="228"/>
        <item x="229"/>
        <item x="178"/>
        <item x="65"/>
        <item x="4"/>
        <item x="10"/>
        <item x="15"/>
        <item x="462"/>
        <item x="463"/>
        <item x="471"/>
        <item x="478"/>
        <item x="472"/>
        <item x="473"/>
        <item x="130"/>
        <item x="149"/>
        <item x="8"/>
        <item x="54"/>
        <item x="112"/>
        <item x="156"/>
        <item x="197"/>
        <item x="44"/>
        <item x="45"/>
        <item x="61"/>
        <item x="62"/>
        <item x="75"/>
        <item x="117"/>
        <item x="136"/>
        <item x="137"/>
        <item x="173"/>
        <item x="2"/>
        <item x="55"/>
        <item x="100"/>
        <item x="5"/>
        <item x="215"/>
        <item x="87"/>
        <item x="3"/>
        <item x="7"/>
        <item x="27"/>
        <item x="40"/>
        <item x="73"/>
        <item x="85"/>
        <item x="93"/>
        <item x="103"/>
        <item x="113"/>
        <item x="114"/>
        <item x="121"/>
        <item x="135"/>
        <item x="148"/>
        <item x="157"/>
        <item x="176"/>
        <item x="200"/>
        <item x="101"/>
        <item x="192"/>
        <item x="126"/>
        <item x="168"/>
        <item x="196"/>
        <item x="220"/>
        <item x="198"/>
        <item x="187"/>
        <item x="188"/>
        <item x="6"/>
        <item x="17"/>
        <item x="66"/>
        <item x="172"/>
        <item x="217"/>
        <item x="14"/>
        <item x="59"/>
        <item x="74"/>
        <item x="115"/>
        <item x="158"/>
        <item x="207"/>
        <item x="1"/>
        <item x="204"/>
        <item x="22"/>
        <item x="167"/>
        <item x="199"/>
        <item x="147"/>
        <item x="364"/>
        <item x="476"/>
        <item x="477"/>
        <item x="474"/>
        <item x="475"/>
        <item x="433"/>
        <item x="26"/>
        <item x="21"/>
        <item x="23"/>
        <item x="451"/>
        <item x="24"/>
        <item x="479"/>
        <item x="384"/>
        <item x="401"/>
        <item x="420"/>
        <item x="421"/>
        <item x="480"/>
        <item x="481"/>
        <item x="482"/>
        <item t="default"/>
      </items>
    </pivotField>
    <pivotField compact="0" showAll="0">
      <items count="1902">
        <item x="681"/>
        <item x="1591"/>
        <item x="1765"/>
        <item x="1702"/>
        <item x="1732"/>
        <item x="738"/>
        <item x="598"/>
        <item x="23"/>
        <item x="1794"/>
        <item x="1837"/>
        <item x="892"/>
        <item x="1705"/>
        <item x="1758"/>
        <item x="350"/>
        <item x="732"/>
        <item x="1464"/>
        <item x="63"/>
        <item x="1689"/>
        <item x="1721"/>
        <item x="887"/>
        <item x="900"/>
        <item x="1738"/>
        <item x="1547"/>
        <item x="1045"/>
        <item x="874"/>
        <item x="1047"/>
        <item x="1682"/>
        <item x="803"/>
        <item x="445"/>
        <item x="22"/>
        <item x="1473"/>
        <item x="1720"/>
        <item x="907"/>
        <item x="1405"/>
        <item x="550"/>
        <item x="1538"/>
        <item x="31"/>
        <item x="1621"/>
        <item x="1622"/>
        <item x="27"/>
        <item x="1602"/>
        <item x="1358"/>
        <item x="845"/>
        <item x="1303"/>
        <item x="1632"/>
        <item x="258"/>
        <item x="1645"/>
        <item x="740"/>
        <item x="670"/>
        <item x="818"/>
        <item x="28"/>
        <item x="409"/>
        <item x="1763"/>
        <item x="1562"/>
        <item x="1143"/>
        <item x="1211"/>
        <item x="1597"/>
        <item x="1626"/>
        <item x="33"/>
        <item x="1063"/>
        <item x="660"/>
        <item x="365"/>
        <item x="542"/>
        <item x="1616"/>
        <item x="1687"/>
        <item x="25"/>
        <item x="1787"/>
        <item x="317"/>
        <item x="882"/>
        <item x="1374"/>
        <item x="1663"/>
        <item x="1768"/>
        <item x="1455"/>
        <item x="1778"/>
        <item x="287"/>
        <item x="1370"/>
        <item x="1209"/>
        <item x="655"/>
        <item x="697"/>
        <item x="144"/>
        <item x="726"/>
        <item x="1489"/>
        <item x="1042"/>
        <item x="217"/>
        <item x="547"/>
        <item x="1729"/>
        <item x="398"/>
        <item x="1760"/>
        <item x="1633"/>
        <item x="991"/>
        <item x="1767"/>
        <item x="1338"/>
        <item x="443"/>
        <item x="209"/>
        <item x="1090"/>
        <item x="201"/>
        <item x="835"/>
        <item x="1041"/>
        <item x="174"/>
        <item x="989"/>
        <item x="30"/>
        <item x="1642"/>
        <item x="452"/>
        <item x="286"/>
        <item x="1666"/>
        <item x="1418"/>
        <item x="1130"/>
        <item x="1692"/>
        <item x="1499"/>
        <item x="1284"/>
        <item x="213"/>
        <item x="497"/>
        <item x="1593"/>
        <item x="1423"/>
        <item x="237"/>
        <item x="400"/>
        <item x="299"/>
        <item x="971"/>
        <item x="1506"/>
        <item x="1385"/>
        <item x="686"/>
        <item x="1452"/>
        <item x="864"/>
        <item x="498"/>
        <item x="1536"/>
        <item x="685"/>
        <item x="108"/>
        <item x="206"/>
        <item x="1746"/>
        <item x="967"/>
        <item x="793"/>
        <item x="356"/>
        <item x="906"/>
        <item x="1467"/>
        <item x="196"/>
        <item x="1647"/>
        <item x="1062"/>
        <item x="1683"/>
        <item x="1288"/>
        <item x="1342"/>
        <item x="1700"/>
        <item x="32"/>
        <item x="1252"/>
        <item x="1625"/>
        <item x="75"/>
        <item x="162"/>
        <item x="1369"/>
        <item x="1334"/>
        <item x="26"/>
        <item x="746"/>
        <item x="1120"/>
        <item x="932"/>
        <item x="594"/>
        <item x="155"/>
        <item x="112"/>
        <item x="942"/>
        <item x="1285"/>
        <item x="432"/>
        <item x="1488"/>
        <item x="478"/>
        <item x="589"/>
        <item x="264"/>
        <item x="85"/>
        <item x="1612"/>
        <item x="992"/>
        <item x="1570"/>
        <item x="565"/>
        <item x="1221"/>
        <item x="1078"/>
        <item x="1416"/>
        <item x="658"/>
        <item x="1603"/>
        <item x="1792"/>
        <item x="852"/>
        <item x="5"/>
        <item x="825"/>
        <item x="469"/>
        <item x="1054"/>
        <item x="1356"/>
        <item x="517"/>
        <item x="1485"/>
        <item x="1217"/>
        <item x="1596"/>
        <item x="1328"/>
        <item x="1799"/>
        <item x="1207"/>
        <item x="794"/>
        <item x="1599"/>
        <item x="1524"/>
        <item x="1173"/>
        <item x="1168"/>
        <item x="836"/>
        <item x="1190"/>
        <item x="719"/>
        <item x="802"/>
        <item x="301"/>
        <item x="1578"/>
        <item x="1441"/>
        <item x="323"/>
        <item x="524"/>
        <item x="1086"/>
        <item x="458"/>
        <item x="771"/>
        <item x="1560"/>
        <item x="970"/>
        <item x="720"/>
        <item x="125"/>
        <item x="817"/>
        <item x="633"/>
        <item x="1248"/>
        <item x="1402"/>
        <item x="1630"/>
        <item x="1769"/>
        <item x="1695"/>
        <item x="381"/>
        <item x="915"/>
        <item x="1119"/>
        <item x="1373"/>
        <item x="833"/>
        <item x="491"/>
        <item x="351"/>
        <item x="621"/>
        <item x="687"/>
        <item x="1555"/>
        <item x="1273"/>
        <item x="809"/>
        <item x="377"/>
        <item x="214"/>
        <item x="1764"/>
        <item x="1202"/>
        <item x="1440"/>
        <item x="1623"/>
        <item x="808"/>
        <item x="1505"/>
        <item x="1681"/>
        <item x="434"/>
        <item x="540"/>
        <item x="883"/>
        <item x="737"/>
        <item x="1240"/>
        <item x="1550"/>
        <item x="253"/>
        <item x="871"/>
        <item x="1577"/>
        <item x="331"/>
        <item x="668"/>
        <item x="1233"/>
        <item x="1222"/>
        <item x="453"/>
        <item x="525"/>
        <item x="1040"/>
        <item x="1322"/>
        <item x="149"/>
        <item x="444"/>
        <item x="1401"/>
        <item x="1465"/>
        <item x="1367"/>
        <item x="639"/>
        <item x="1317"/>
        <item x="281"/>
        <item x="1664"/>
        <item x="1021"/>
        <item x="1404"/>
        <item x="1515"/>
        <item x="1671"/>
        <item x="993"/>
        <item x="896"/>
        <item x="1453"/>
        <item x="305"/>
        <item x="707"/>
        <item x="1665"/>
        <item x="401"/>
        <item x="492"/>
        <item x="1600"/>
        <item x="695"/>
        <item x="941"/>
        <item x="397"/>
        <item x="1618"/>
        <item x="1164"/>
        <item x="1072"/>
        <item x="428"/>
        <item x="1586"/>
        <item x="1307"/>
        <item x="76"/>
        <item x="1154"/>
        <item x="1007"/>
        <item x="329"/>
        <item x="1250"/>
        <item x="1386"/>
        <item x="477"/>
        <item x="1715"/>
        <item x="1239"/>
        <item x="1525"/>
        <item x="109"/>
        <item x="669"/>
        <item x="1335"/>
        <item x="684"/>
        <item x="1762"/>
        <item x="1368"/>
        <item x="1637"/>
        <item x="15"/>
        <item x="43"/>
        <item x="899"/>
        <item x="965"/>
        <item x="1208"/>
        <item x="1044"/>
        <item x="1077"/>
        <item x="146"/>
        <item x="1476"/>
        <item x="532"/>
        <item x="1365"/>
        <item x="1392"/>
        <item x="1210"/>
        <item x="1727"/>
        <item x="1431"/>
        <item x="251"/>
        <item x="1376"/>
        <item x="325"/>
        <item x="1790"/>
        <item x="846"/>
        <item x="1268"/>
        <item x="708"/>
        <item x="1713"/>
        <item x="1724"/>
        <item x="224"/>
        <item x="288"/>
        <item x="104"/>
        <item x="837"/>
        <item x="1232"/>
        <item x="1696"/>
        <item x="929"/>
        <item x="1155"/>
        <item x="1336"/>
        <item x="116"/>
        <item x="430"/>
        <item x="1326"/>
        <item x="699"/>
        <item x="1707"/>
        <item x="1761"/>
        <item x="672"/>
        <item x="302"/>
        <item x="239"/>
        <item x="1772"/>
        <item x="1194"/>
        <item x="940"/>
        <item x="1526"/>
        <item x="1734"/>
        <item x="257"/>
        <item x="1043"/>
        <item x="52"/>
        <item x="1362"/>
        <item x="541"/>
        <item x="1595"/>
        <item x="1166"/>
        <item x="805"/>
        <item x="1165"/>
        <item x="777"/>
        <item x="471"/>
        <item x="901"/>
        <item x="795"/>
        <item x="1717"/>
        <item x="142"/>
        <item x="1745"/>
        <item x="1798"/>
        <item x="1613"/>
        <item x="780"/>
        <item x="232"/>
        <item x="728"/>
        <item x="597"/>
        <item x="1796"/>
        <item x="349"/>
        <item x="575"/>
        <item x="1133"/>
        <item x="838"/>
        <item x="1759"/>
        <item x="1048"/>
        <item x="921"/>
        <item x="1436"/>
        <item x="192"/>
        <item x="210"/>
        <item x="580"/>
        <item x="70"/>
        <item x="1510"/>
        <item x="1330"/>
        <item x="1697"/>
        <item x="1740"/>
        <item x="68"/>
        <item x="1314"/>
        <item x="1735"/>
        <item x="1786"/>
        <item x="526"/>
        <item x="1781"/>
        <item x="1039"/>
        <item x="1641"/>
        <item x="1318"/>
        <item x="973"/>
        <item x="296"/>
        <item x="990"/>
        <item x="1649"/>
        <item x="385"/>
        <item x="1243"/>
        <item x="1672"/>
        <item x="1617"/>
        <item x="1780"/>
        <item x="764"/>
        <item x="1789"/>
        <item x="1029"/>
        <item x="147"/>
        <item x="671"/>
        <item x="1698"/>
        <item x="81"/>
        <item x="1375"/>
        <item x="1588"/>
        <item x="1497"/>
        <item x="1708"/>
        <item x="177"/>
        <item x="1147"/>
        <item x="1749"/>
        <item x="590"/>
        <item x="1553"/>
        <item x="1709"/>
        <item x="1775"/>
        <item x="1556"/>
        <item x="1646"/>
        <item x="1408"/>
        <item x="881"/>
        <item x="1337"/>
        <item x="1471"/>
        <item x="311"/>
        <item x="1694"/>
        <item x="1737"/>
        <item x="1523"/>
        <item x="1644"/>
        <item x="1411"/>
        <item x="1487"/>
        <item x="1755"/>
        <item x="919"/>
        <item x="69"/>
        <item x="1774"/>
        <item x="1693"/>
        <item x="1803"/>
        <item x="1770"/>
        <item x="1810"/>
        <item x="464"/>
        <item x="382"/>
        <item x="14"/>
        <item x="1566"/>
        <item x="624"/>
        <item x="1785"/>
        <item x="1469"/>
        <item x="1446"/>
        <item x="1773"/>
        <item x="1895"/>
        <item x="1167"/>
        <item x="1565"/>
        <item x="1757"/>
        <item x="1744"/>
        <item x="920"/>
        <item x="827"/>
        <item x="200"/>
        <item x="897"/>
        <item x="1396"/>
        <item x="1788"/>
        <item x="1704"/>
        <item x="1896"/>
        <item x="327"/>
        <item x="1653"/>
        <item x="1306"/>
        <item x="1776"/>
        <item x="1193"/>
        <item x="1458"/>
        <item x="318"/>
        <item x="148"/>
        <item x="1249"/>
        <item x="1231"/>
        <item x="870"/>
        <item x="1706"/>
        <item x="936"/>
        <item x="534"/>
        <item x="1554"/>
        <item x="154"/>
        <item x="1782"/>
        <item x="427"/>
        <item x="94"/>
        <item x="238"/>
        <item x="1750"/>
        <item x="1656"/>
        <item x="1329"/>
        <item x="1684"/>
        <item x="1747"/>
        <item x="885"/>
        <item x="1301"/>
        <item x="435"/>
        <item x="1677"/>
        <item x="1397"/>
        <item x="1325"/>
        <item x="1741"/>
        <item x="1454"/>
        <item x="1777"/>
        <item x="1620"/>
        <item x="220"/>
        <item x="1756"/>
        <item x="1679"/>
        <item x="910"/>
        <item x="976"/>
        <item x="1710"/>
        <item x="854"/>
        <item x="1561"/>
        <item x="12"/>
        <item x="1601"/>
        <item x="1674"/>
        <item x="1701"/>
        <item x="1516"/>
        <item x="1079"/>
        <item x="922"/>
        <item x="1563"/>
        <item x="665"/>
        <item x="1398"/>
        <item x="1690"/>
        <item x="294"/>
        <item x="1725"/>
        <item x="221"/>
        <item x="926"/>
        <item x="1648"/>
        <item x="1046"/>
        <item x="1486"/>
        <item x="1894"/>
        <item x="1417"/>
        <item x="173"/>
        <item x="126"/>
        <item x="1270"/>
        <item x="1742"/>
        <item x="1604"/>
        <item x="1703"/>
        <item x="1158"/>
        <item x="1714"/>
        <item x="1779"/>
        <item x="1055"/>
        <item x="1669"/>
        <item x="653"/>
        <item x="1517"/>
        <item x="1783"/>
        <item x="1594"/>
        <item x="739"/>
        <item x="1477"/>
        <item x="1752"/>
        <item x="1726"/>
        <item x="1557"/>
        <item x="1106"/>
        <item x="1793"/>
        <item x="1654"/>
        <item x="1784"/>
        <item x="120"/>
        <item x="1472"/>
        <item x="7"/>
        <item x="429"/>
        <item x="1797"/>
        <item x="1327"/>
        <item x="1791"/>
        <item x="1766"/>
        <item x="1719"/>
        <item x="1583"/>
        <item x="121"/>
        <item x="1728"/>
        <item x="29"/>
        <item x="1712"/>
        <item x="1731"/>
        <item x="1302"/>
        <item x="1447"/>
        <item x="1673"/>
        <item x="1134"/>
        <item x="1771"/>
        <item x="265"/>
        <item x="1711"/>
        <item x="1691"/>
        <item x="1730"/>
        <item x="6"/>
        <item x="1736"/>
        <item x="1675"/>
        <item x="0"/>
        <item x="1795"/>
        <item x="620"/>
        <item x="1808"/>
        <item x="1658"/>
        <item x="1614"/>
        <item x="1615"/>
        <item x="1244"/>
        <item x="1200"/>
        <item x="1159"/>
        <item x="1107"/>
        <item x="1033"/>
        <item x="984"/>
        <item x="295"/>
        <item x="241"/>
        <item x="88"/>
        <item x="1537"/>
        <item x="1357"/>
        <item x="1137"/>
        <item x="1131"/>
        <item x="868"/>
        <item x="1809"/>
        <item x="634"/>
        <item x="683"/>
        <item x="106"/>
        <item x="1800"/>
        <item x="1258"/>
        <item x="1160"/>
        <item x="1036"/>
        <item x="1037"/>
        <item x="986"/>
        <item x="987"/>
        <item x="878"/>
        <item x="879"/>
        <item x="714"/>
        <item x="715"/>
        <item x="279"/>
        <item x="100"/>
        <item x="101"/>
        <item x="8"/>
        <item x="9"/>
        <item x="1584"/>
        <item x="1412"/>
        <item x="1245"/>
        <item x="962"/>
        <item x="963"/>
        <item x="964"/>
        <item x="937"/>
        <item x="855"/>
        <item x="766"/>
        <item x="615"/>
        <item x="535"/>
        <item x="475"/>
        <item x="391"/>
        <item x="392"/>
        <item x="280"/>
        <item x="152"/>
        <item x="42"/>
        <item x="13"/>
        <item x="21"/>
        <item x="1582"/>
        <item x="1585"/>
        <item x="1575"/>
        <item x="1574"/>
        <item x="1564"/>
        <item x="1559"/>
        <item x="1511"/>
        <item x="1551"/>
        <item x="1552"/>
        <item x="1530"/>
        <item x="1522"/>
        <item x="1529"/>
        <item x="1520"/>
        <item x="1265"/>
        <item x="1509"/>
        <item x="1492"/>
        <item x="1500"/>
        <item x="1508"/>
        <item x="1491"/>
        <item x="1490"/>
        <item x="1482"/>
        <item x="1480"/>
        <item x="1479"/>
        <item x="1470"/>
        <item x="1459"/>
        <item x="1461"/>
        <item x="1448"/>
        <item x="1445"/>
        <item x="1442"/>
        <item x="1443"/>
        <item x="1427"/>
        <item x="1420"/>
        <item x="1422"/>
        <item x="1413"/>
        <item x="1410"/>
        <item x="1407"/>
        <item x="1409"/>
        <item x="1395"/>
        <item x="1388"/>
        <item x="1377"/>
        <item x="1371"/>
        <item x="1372"/>
        <item x="1363"/>
        <item x="1355"/>
        <item x="1359"/>
        <item x="1360"/>
        <item x="1347"/>
        <item x="1354"/>
        <item x="1346"/>
        <item x="1324"/>
        <item x="1331"/>
        <item x="1343"/>
        <item x="1320"/>
        <item x="1323"/>
        <item x="1311"/>
        <item x="1310"/>
        <item x="1305"/>
        <item x="1304"/>
        <item x="1296"/>
        <item x="1295"/>
        <item x="1290"/>
        <item x="1289"/>
        <item x="1279"/>
        <item x="1280"/>
        <item x="1277"/>
        <item x="1276"/>
        <item x="1272"/>
        <item x="1174"/>
        <item x="1267"/>
        <item x="1257"/>
        <item x="850"/>
        <item x="1256"/>
        <item x="248"/>
        <item x="1246"/>
        <item x="1242"/>
        <item x="873"/>
        <item x="1238"/>
        <item x="1234"/>
        <item x="1230"/>
        <item x="1227"/>
        <item x="1228"/>
        <item x="1218"/>
        <item x="1212"/>
        <item x="1215"/>
        <item x="1203"/>
        <item x="1204"/>
        <item x="1197"/>
        <item x="1198"/>
        <item x="1187"/>
        <item x="1188"/>
        <item x="1189"/>
        <item x="1191"/>
        <item x="1181"/>
        <item x="1182"/>
        <item x="1171"/>
        <item x="1180"/>
        <item x="1162"/>
        <item x="1157"/>
        <item x="1161"/>
        <item x="1150"/>
        <item x="1156"/>
        <item x="1148"/>
        <item x="1149"/>
        <item x="1142"/>
        <item x="1140"/>
        <item x="1141"/>
        <item x="1128"/>
        <item x="1129"/>
        <item x="1127"/>
        <item x="1121"/>
        <item x="1126"/>
        <item x="1110"/>
        <item x="1109"/>
        <item x="1108"/>
        <item x="1095"/>
        <item x="1105"/>
        <item x="1089"/>
        <item x="1094"/>
        <item x="1082"/>
        <item x="1083"/>
        <item x="1081"/>
        <item x="1071"/>
        <item x="1070"/>
        <item x="1059"/>
        <item x="1056"/>
        <item x="1058"/>
        <item x="1049"/>
        <item x="242"/>
        <item x="1449"/>
        <item x="1378"/>
        <item x="1135"/>
        <item x="1132"/>
        <item x="1117"/>
        <item x="1091"/>
        <item x="988"/>
        <item x="951"/>
        <item x="952"/>
        <item x="953"/>
        <item x="893"/>
        <item x="834"/>
        <item x="768"/>
        <item x="667"/>
        <item x="587"/>
        <item x="538"/>
        <item x="476"/>
        <item x="433"/>
        <item x="395"/>
        <item x="330"/>
        <item x="255"/>
        <item x="190"/>
        <item x="139"/>
        <item x="92"/>
        <item x="1344"/>
        <item x="1205"/>
        <item x="1092"/>
        <item x="939"/>
        <item x="769"/>
        <item x="619"/>
        <item x="516"/>
        <item x="207"/>
        <item x="102"/>
        <item x="574"/>
        <item x="322"/>
        <item x="191"/>
        <item x="153"/>
        <item x="1568"/>
        <item x="1558"/>
        <item x="1657"/>
        <item x="1634"/>
        <item x="1605"/>
        <item x="1532"/>
        <item x="1507"/>
        <item x="1494"/>
        <item x="1468"/>
        <item x="1639"/>
        <item x="1650"/>
        <item x="1801"/>
        <item x="1802"/>
        <item x="1818"/>
        <item x="1812"/>
        <item x="1806"/>
        <item x="93"/>
        <item x="140"/>
        <item x="396"/>
        <item x="718"/>
        <item x="1281"/>
        <item x="3"/>
        <item x="4"/>
        <item x="2"/>
        <item x="78"/>
        <item x="79"/>
        <item x="80"/>
        <item x="103"/>
        <item x="141"/>
        <item x="208"/>
        <item x="357"/>
        <item x="411"/>
        <item x="539"/>
        <item x="628"/>
        <item x="757"/>
        <item x="770"/>
        <item x="880"/>
        <item x="1016"/>
        <item x="1017"/>
        <item x="1111"/>
        <item x="1183"/>
        <item x="1184"/>
        <item x="1361"/>
        <item x="254"/>
        <item x="390"/>
        <item x="46"/>
        <item x="82"/>
        <item x="128"/>
        <item x="178"/>
        <item x="268"/>
        <item x="367"/>
        <item x="555"/>
        <item x="812"/>
        <item x="54"/>
        <item x="71"/>
        <item x="90"/>
        <item x="115"/>
        <item x="137"/>
        <item x="187"/>
        <item x="229"/>
        <item x="277"/>
        <item x="321"/>
        <item x="362"/>
        <item x="373"/>
        <item x="419"/>
        <item x="467"/>
        <item x="489"/>
        <item x="513"/>
        <item x="564"/>
        <item x="595"/>
        <item x="614"/>
        <item x="638"/>
        <item x="654"/>
        <item x="696"/>
        <item x="713"/>
        <item x="750"/>
        <item x="765"/>
        <item x="806"/>
        <item x="824"/>
        <item x="877"/>
        <item x="891"/>
        <item x="930"/>
        <item x="985"/>
        <item x="1023"/>
        <item x="1076"/>
        <item x="1100"/>
        <item x="1116"/>
        <item x="1153"/>
        <item x="1192"/>
        <item x="1229"/>
        <item x="1271"/>
        <item x="1319"/>
        <item x="1366"/>
        <item x="1403"/>
        <item x="1439"/>
        <item x="37"/>
        <item x="72"/>
        <item x="73"/>
        <item x="243"/>
        <item x="261"/>
        <item x="289"/>
        <item x="298"/>
        <item x="353"/>
        <item x="399"/>
        <item x="448"/>
        <item x="493"/>
        <item x="543"/>
        <item x="591"/>
        <item x="629"/>
        <item x="689"/>
        <item x="741"/>
        <item x="796"/>
        <item x="848"/>
        <item x="902"/>
        <item x="729"/>
        <item x="753"/>
        <item x="752"/>
        <item x="944"/>
        <item x="994"/>
        <item x="1050"/>
        <item x="1123"/>
        <item x="1169"/>
        <item x="1213"/>
        <item x="1251"/>
        <item x="1259"/>
        <item x="1286"/>
        <item x="1339"/>
        <item x="1381"/>
        <item x="1419"/>
        <item x="1456"/>
        <item x="1495"/>
        <item x="1533"/>
        <item x="1569"/>
        <item x="1606"/>
        <item x="1628"/>
        <item x="123"/>
        <item x="132"/>
        <item x="160"/>
        <item x="161"/>
        <item x="183"/>
        <item x="184"/>
        <item x="250"/>
        <item x="263"/>
        <item x="308"/>
        <item x="309"/>
        <item x="363"/>
        <item x="406"/>
        <item x="407"/>
        <item x="456"/>
        <item x="457"/>
        <item x="503"/>
        <item x="504"/>
        <item x="558"/>
        <item x="559"/>
        <item x="604"/>
        <item x="605"/>
        <item x="642"/>
        <item x="643"/>
        <item x="702"/>
        <item x="703"/>
        <item x="704"/>
        <item x="933"/>
        <item x="978"/>
        <item x="1019"/>
        <item x="1052"/>
        <item x="1084"/>
        <item x="1097"/>
        <item x="1199"/>
        <item x="470"/>
        <item x="518"/>
        <item x="332"/>
        <item x="709"/>
        <item x="772"/>
        <item x="819"/>
        <item x="820"/>
        <item x="865"/>
        <item x="898"/>
        <item x="916"/>
        <item x="958"/>
        <item x="972"/>
        <item x="1008"/>
        <item x="1009"/>
        <item x="1093"/>
        <item x="1102"/>
        <item x="1138"/>
        <item x="1144"/>
        <item x="1185"/>
        <item x="1223"/>
        <item x="1261"/>
        <item x="1298"/>
        <item x="1352"/>
        <item x="1680"/>
        <item x="1670"/>
        <item x="1662"/>
        <item x="1660"/>
        <item x="1659"/>
        <item x="1136"/>
        <item x="1636"/>
        <item x="1635"/>
        <item x="1835"/>
        <item x="1754"/>
        <item x="1753"/>
        <item x="488"/>
        <item x="41"/>
        <item x="50"/>
        <item x="1"/>
        <item x="24"/>
        <item x="234"/>
        <item x="235"/>
        <item x="249"/>
        <item x="259"/>
        <item x="262"/>
        <item x="266"/>
        <item x="267"/>
        <item x="272"/>
        <item x="283"/>
        <item x="285"/>
        <item x="290"/>
        <item x="291"/>
        <item x="292"/>
        <item x="297"/>
        <item x="300"/>
        <item x="304"/>
        <item x="307"/>
        <item x="313"/>
        <item x="315"/>
        <item x="316"/>
        <item x="336"/>
        <item x="337"/>
        <item x="156"/>
        <item x="338"/>
        <item x="339"/>
        <item x="340"/>
        <item x="346"/>
        <item x="347"/>
        <item x="352"/>
        <item x="354"/>
        <item x="366"/>
        <item x="372"/>
        <item x="374"/>
        <item x="375"/>
        <item x="376"/>
        <item x="378"/>
        <item x="379"/>
        <item x="188"/>
        <item x="383"/>
        <item x="384"/>
        <item x="393"/>
        <item x="394"/>
        <item x="402"/>
        <item x="403"/>
        <item x="405"/>
        <item x="410"/>
        <item x="416"/>
        <item x="421"/>
        <item x="422"/>
        <item x="425"/>
        <item x="426"/>
        <item x="431"/>
        <item x="437"/>
        <item x="438"/>
        <item x="441"/>
        <item x="442"/>
        <item x="446"/>
        <item x="450"/>
        <item x="461"/>
        <item x="462"/>
        <item x="468"/>
        <item x="472"/>
        <item x="482"/>
        <item x="483"/>
        <item x="484"/>
        <item x="495"/>
        <item x="501"/>
        <item x="502"/>
        <item x="509"/>
        <item x="514"/>
        <item x="515"/>
        <item x="519"/>
        <item x="520"/>
        <item x="230"/>
        <item x="1897"/>
        <item x="49"/>
        <item x="113"/>
        <item x="389"/>
        <item x="679"/>
        <item x="680"/>
        <item x="35"/>
        <item x="53"/>
        <item x="99"/>
        <item x="145"/>
        <item x="198"/>
        <item x="240"/>
        <item x="328"/>
        <item x="474"/>
        <item x="572"/>
        <item x="666"/>
        <item x="876"/>
        <item x="968"/>
        <item x="1151"/>
        <item x="1235"/>
        <item x="1236"/>
        <item x="44"/>
        <item x="66"/>
        <item x="165"/>
        <item x="231"/>
        <item x="348"/>
        <item x="1587"/>
        <item x="1640"/>
        <item x="38"/>
        <item x="118"/>
        <item x="119"/>
        <item x="204"/>
        <item x="343"/>
        <item x="485"/>
        <item x="486"/>
        <item x="756"/>
        <item x="778"/>
        <item x="1101"/>
        <item x="1112"/>
        <item x="1266"/>
        <item x="969"/>
        <item x="977"/>
        <item x="59"/>
        <item x="388"/>
        <item x="582"/>
        <item x="789"/>
        <item x="982"/>
        <item x="1253"/>
        <item x="36"/>
        <item x="127"/>
        <item x="215"/>
        <item x="273"/>
        <item x="306"/>
        <item x="507"/>
        <item x="554"/>
        <item x="83"/>
        <item x="640"/>
        <item x="781"/>
        <item x="847"/>
        <item x="974"/>
        <item x="1080"/>
        <item x="1122"/>
        <item x="1195"/>
        <item x="47"/>
        <item x="56"/>
        <item x="67"/>
        <item x="74"/>
        <item x="114"/>
        <item x="122"/>
        <item x="96"/>
        <item x="158"/>
        <item x="166"/>
        <item x="169"/>
        <item x="179"/>
        <item x="170"/>
        <item x="180"/>
        <item x="202"/>
        <item x="216"/>
        <item x="244"/>
        <item x="222"/>
        <item x="245"/>
        <item x="246"/>
        <item x="247"/>
        <item x="269"/>
        <item x="270"/>
        <item x="284"/>
        <item x="303"/>
        <item x="312"/>
        <item x="326"/>
        <item x="333"/>
        <item x="334"/>
        <item x="361"/>
        <item x="368"/>
        <item x="414"/>
        <item x="404"/>
        <item x="413"/>
        <item x="424"/>
        <item x="436"/>
        <item x="455"/>
        <item x="479"/>
        <item x="335"/>
        <item x="449"/>
        <item x="551"/>
        <item x="602"/>
        <item x="606"/>
        <item x="607"/>
        <item x="622"/>
        <item x="641"/>
        <item x="473"/>
        <item x="480"/>
        <item x="494"/>
        <item x="499"/>
        <item x="527"/>
        <item x="528"/>
        <item x="521"/>
        <item x="548"/>
        <item x="529"/>
        <item x="544"/>
        <item x="549"/>
        <item x="556"/>
        <item x="592"/>
        <item x="568"/>
        <item x="599"/>
        <item x="576"/>
        <item x="603"/>
        <item x="625"/>
        <item x="481"/>
        <item x="500"/>
        <item x="577"/>
        <item x="608"/>
        <item x="661"/>
        <item x="673"/>
        <item x="690"/>
        <item x="691"/>
        <item x="692"/>
        <item x="700"/>
        <item x="701"/>
        <item x="512"/>
        <item x="710"/>
        <item x="723"/>
        <item x="724"/>
        <item x="742"/>
        <item x="743"/>
        <item x="744"/>
        <item x="758"/>
        <item x="774"/>
        <item x="775"/>
        <item x="797"/>
        <item x="798"/>
        <item x="810"/>
        <item x="814"/>
        <item x="821"/>
        <item x="815"/>
        <item x="829"/>
        <item x="849"/>
        <item x="861"/>
        <item x="862"/>
        <item x="872"/>
        <item x="755"/>
        <item x="884"/>
        <item x="903"/>
        <item x="904"/>
        <item x="909"/>
        <item x="917"/>
        <item x="923"/>
        <item x="924"/>
        <item x="925"/>
        <item x="954"/>
        <item x="955"/>
        <item x="959"/>
        <item x="960"/>
        <item x="975"/>
        <item x="999"/>
        <item x="1000"/>
        <item x="1001"/>
        <item x="1011"/>
        <item x="1012"/>
        <item x="1018"/>
        <item x="1027"/>
        <item x="1028"/>
        <item x="1051"/>
        <item x="1057"/>
        <item x="1065"/>
        <item x="656"/>
        <item x="1031"/>
        <item x="1073"/>
        <item x="1096"/>
        <item x="1103"/>
        <item x="1124"/>
        <item x="1125"/>
        <item x="1145"/>
        <item x="1146"/>
        <item x="1170"/>
        <item x="1175"/>
        <item x="1176"/>
        <item x="801"/>
        <item x="1196"/>
        <item x="1214"/>
        <item x="1219"/>
        <item x="1224"/>
        <item x="1225"/>
        <item x="1241"/>
        <item x="630"/>
        <item x="1255"/>
        <item x="1260"/>
        <item x="1262"/>
        <item x="1263"/>
        <item x="1274"/>
        <item x="1275"/>
        <item x="1287"/>
        <item x="1300"/>
        <item x="735"/>
        <item x="1309"/>
        <item x="1340"/>
        <item x="1349"/>
        <item x="1353"/>
        <item x="1382"/>
        <item x="1383"/>
        <item x="786"/>
        <item x="1387"/>
        <item x="1390"/>
        <item x="1393"/>
        <item x="1394"/>
        <item x="1421"/>
        <item x="1426"/>
        <item x="1433"/>
        <item x="1434"/>
        <item x="1444"/>
        <item x="227"/>
        <item x="1460"/>
        <item x="1462"/>
        <item x="1481"/>
        <item x="1496"/>
        <item x="1502"/>
        <item x="1512"/>
        <item x="1513"/>
        <item x="1521"/>
        <item x="1534"/>
        <item x="1549"/>
        <item x="1435"/>
        <item x="1572"/>
        <item x="1573"/>
        <item x="1579"/>
        <item x="1580"/>
        <item x="1581"/>
        <item x="1590"/>
        <item x="1598"/>
        <item x="663"/>
        <item x="1609"/>
        <item x="1610"/>
        <item x="1611"/>
        <item x="1619"/>
        <item x="1624"/>
        <item x="1629"/>
        <item x="1631"/>
        <item x="130"/>
        <item x="181"/>
        <item x="223"/>
        <item x="275"/>
        <item x="314"/>
        <item x="369"/>
        <item x="415"/>
        <item x="460"/>
        <item x="508"/>
        <item x="557"/>
        <item x="610"/>
        <item x="651"/>
        <item x="711"/>
        <item x="761"/>
        <item x="822"/>
        <item x="866"/>
        <item x="918"/>
        <item x="961"/>
        <item x="1013"/>
        <item x="1066"/>
        <item x="1104"/>
        <item x="1139"/>
        <item x="1186"/>
        <item x="1226"/>
        <item x="1264"/>
        <item x="360"/>
        <item x="412"/>
        <item x="212"/>
        <item x="1010"/>
        <item x="1815"/>
        <item x="1822"/>
        <item x="1823"/>
        <item x="1824"/>
        <item x="783"/>
        <item x="522"/>
        <item x="530"/>
        <item x="531"/>
        <item x="537"/>
        <item x="566"/>
        <item x="569"/>
        <item x="570"/>
        <item x="578"/>
        <item x="579"/>
        <item x="583"/>
        <item x="584"/>
        <item x="585"/>
        <item x="586"/>
        <item x="596"/>
        <item x="600"/>
        <item x="609"/>
        <item x="613"/>
        <item x="616"/>
        <item x="617"/>
        <item x="618"/>
        <item x="626"/>
        <item x="627"/>
        <item x="636"/>
        <item x="637"/>
        <item x="650"/>
        <item x="657"/>
        <item x="659"/>
        <item x="662"/>
        <item x="674"/>
        <item x="675"/>
        <item x="676"/>
        <item x="677"/>
        <item x="678"/>
        <item x="716"/>
        <item x="717"/>
        <item x="721"/>
        <item x="727"/>
        <item x="730"/>
        <item x="731"/>
        <item x="736"/>
        <item x="748"/>
        <item x="749"/>
        <item x="759"/>
        <item x="760"/>
        <item x="767"/>
        <item x="773"/>
        <item x="779"/>
        <item x="782"/>
        <item x="791"/>
        <item x="792"/>
        <item x="799"/>
        <item x="800"/>
        <item x="807"/>
        <item x="811"/>
        <item x="601"/>
        <item x="48"/>
        <item x="58"/>
        <item x="159"/>
        <item x="167"/>
        <item x="171"/>
        <item x="182"/>
        <item x="197"/>
        <item x="1830"/>
        <item x="1831"/>
        <item x="355"/>
        <item x="386"/>
        <item x="387"/>
        <item x="417"/>
        <item x="451"/>
        <item x="496"/>
        <item x="510"/>
        <item x="511"/>
        <item x="523"/>
        <item x="545"/>
        <item x="546"/>
        <item x="552"/>
        <item x="553"/>
        <item x="560"/>
        <item x="561"/>
        <item x="593"/>
        <item x="623"/>
        <item x="631"/>
        <item x="632"/>
        <item x="644"/>
        <item x="645"/>
        <item x="646"/>
        <item x="647"/>
        <item x="648"/>
        <item x="664"/>
        <item x="693"/>
        <item x="698"/>
        <item x="705"/>
        <item x="706"/>
        <item x="725"/>
        <item x="733"/>
        <item x="745"/>
        <item x="751"/>
        <item x="754"/>
        <item x="762"/>
        <item x="776"/>
        <item x="785"/>
        <item x="787"/>
        <item x="813"/>
        <item x="816"/>
        <item x="831"/>
        <item x="832"/>
        <item x="851"/>
        <item x="860"/>
        <item x="863"/>
        <item x="875"/>
        <item x="888"/>
        <item x="905"/>
        <item x="912"/>
        <item x="913"/>
        <item x="914"/>
        <item x="927"/>
        <item x="928"/>
        <item x="948"/>
        <item x="956"/>
        <item x="957"/>
        <item x="966"/>
        <item x="979"/>
        <item x="995"/>
        <item x="996"/>
        <item x="1004"/>
        <item x="1020"/>
        <item x="1030"/>
        <item x="1053"/>
        <item x="1060"/>
        <item x="1061"/>
        <item x="1067"/>
        <item x="1068"/>
        <item x="1074"/>
        <item x="1085"/>
        <item x="1098"/>
        <item x="1113"/>
        <item x="1114"/>
        <item x="1172"/>
        <item x="1177"/>
        <item x="1178"/>
        <item x="1216"/>
        <item x="1291"/>
        <item x="1293"/>
        <item x="1312"/>
        <item x="1313"/>
        <item x="1341"/>
        <item x="1348"/>
        <item x="1350"/>
        <item x="1364"/>
        <item x="1384"/>
        <item x="1389"/>
        <item x="1391"/>
        <item x="1399"/>
        <item x="1425"/>
        <item x="1428"/>
        <item x="1429"/>
        <item x="1430"/>
        <item x="1437"/>
        <item x="1457"/>
        <item x="1463"/>
        <item x="1474"/>
        <item x="1475"/>
        <item x="1483"/>
        <item x="1484"/>
        <item x="1498"/>
        <item x="1503"/>
        <item x="1504"/>
        <item x="1514"/>
        <item x="1535"/>
        <item x="1546"/>
        <item x="1548"/>
        <item x="1592"/>
        <item x="1607"/>
        <item x="1638"/>
        <item x="20"/>
        <item x="39"/>
        <item x="86"/>
        <item x="133"/>
        <item x="185"/>
        <item x="276"/>
        <item x="319"/>
        <item x="344"/>
        <item x="418"/>
        <item x="439"/>
        <item x="465"/>
        <item x="487"/>
        <item x="505"/>
        <item x="533"/>
        <item x="562"/>
        <item x="581"/>
        <item x="612"/>
        <item x="652"/>
        <item x="694"/>
        <item x="712"/>
        <item x="747"/>
        <item x="763"/>
        <item x="788"/>
        <item x="823"/>
        <item x="853"/>
        <item x="867"/>
        <item x="889"/>
        <item x="934"/>
        <item x="980"/>
        <item x="1032"/>
        <item x="1069"/>
        <item x="1087"/>
        <item x="1832"/>
        <item x="1833"/>
        <item x="1836"/>
        <item x="1651"/>
        <item x="1655"/>
        <item x="134"/>
        <item x="40"/>
        <item x="87"/>
        <item x="228"/>
        <item x="1849"/>
        <item x="1887"/>
        <item x="98"/>
        <item x="135"/>
        <item x="371"/>
        <item x="440"/>
        <item x="466"/>
        <item x="563"/>
        <item x="804"/>
        <item x="935"/>
        <item x="981"/>
        <item x="1014"/>
        <item x="1088"/>
        <item x="1292"/>
        <item x="1858"/>
        <item x="1501"/>
        <item x="1424"/>
        <item x="949"/>
        <item x="1034"/>
        <item x="1035"/>
        <item x="1201"/>
        <item x="1821"/>
        <item x="345"/>
        <item x="1006"/>
        <item x="1064"/>
        <item x="1099"/>
        <item x="1179"/>
        <item x="1294"/>
        <item x="1466"/>
        <item x="1003"/>
        <item x="1005"/>
        <item x="1015"/>
        <item x="1024"/>
        <item x="1025"/>
        <item x="1026"/>
        <item x="649"/>
        <item x="1038"/>
        <item x="64"/>
        <item x="105"/>
        <item x="1839"/>
        <item x="1834"/>
        <item x="1828"/>
        <item x="1855"/>
        <item x="1827"/>
        <item x="1829"/>
        <item x="186"/>
        <item x="611"/>
        <item x="1857"/>
        <item x="1848"/>
        <item x="1751"/>
        <item x="1860"/>
        <item x="1851"/>
        <item x="1841"/>
        <item x="1699"/>
        <item x="1718"/>
        <item x="1576"/>
        <item x="1661"/>
        <item x="1685"/>
        <item x="1686"/>
        <item x="1643"/>
        <item x="1676"/>
        <item x="1743"/>
        <item x="1539"/>
        <item x="1540"/>
        <item x="1541"/>
        <item x="1542"/>
        <item x="1543"/>
        <item x="1544"/>
        <item x="1545"/>
        <item x="1527"/>
        <item x="1528"/>
        <item x="1861"/>
        <item x="1850"/>
        <item x="1845"/>
        <item x="1864"/>
        <item x="1840"/>
        <item x="1652"/>
        <item x="1859"/>
        <item x="1862"/>
        <item x="1817"/>
        <item x="1871"/>
        <item x="1678"/>
        <item x="1870"/>
        <item x="193"/>
        <item x="233"/>
        <item x="310"/>
        <item x="256"/>
        <item x="282"/>
        <item x="324"/>
        <item x="1804"/>
        <item x="490"/>
        <item x="588"/>
        <item x="1118"/>
        <item x="1163"/>
        <item x="1206"/>
        <item x="894"/>
        <item x="895"/>
        <item x="1282"/>
        <item x="1297"/>
        <item x="1321"/>
        <item x="1351"/>
        <item x="1379"/>
        <item x="1414"/>
        <item x="1432"/>
        <item x="1450"/>
        <item x="1247"/>
        <item x="1269"/>
        <item x="1283"/>
        <item x="1333"/>
        <item x="1380"/>
        <item x="1415"/>
        <item x="1451"/>
        <item x="1493"/>
        <item x="1531"/>
        <item x="1567"/>
        <item x="51"/>
        <item x="60"/>
        <item x="61"/>
        <item x="62"/>
        <item x="65"/>
        <item x="77"/>
        <item x="89"/>
        <item x="91"/>
        <item x="95"/>
        <item x="107"/>
        <item x="110"/>
        <item x="111"/>
        <item x="129"/>
        <item x="136"/>
        <item x="138"/>
        <item x="143"/>
        <item x="150"/>
        <item x="151"/>
        <item x="163"/>
        <item x="164"/>
        <item x="168"/>
        <item x="175"/>
        <item x="189"/>
        <item x="194"/>
        <item x="199"/>
        <item x="203"/>
        <item x="211"/>
        <item x="218"/>
        <item x="219"/>
        <item x="1863"/>
        <item x="1868"/>
        <item x="1869"/>
        <item x="1733"/>
        <item x="536"/>
        <item x="567"/>
        <item x="826"/>
        <item x="830"/>
        <item x="840"/>
        <item x="841"/>
        <item x="843"/>
        <item x="844"/>
        <item x="856"/>
        <item x="857"/>
        <item x="858"/>
        <item x="869"/>
        <item x="911"/>
        <item x="931"/>
        <item x="938"/>
        <item x="943"/>
        <item x="945"/>
        <item x="946"/>
        <item x="947"/>
        <item x="950"/>
        <item x="11"/>
        <item x="84"/>
        <item x="97"/>
        <item x="131"/>
        <item x="172"/>
        <item x="225"/>
        <item x="226"/>
        <item x="293"/>
        <item x="341"/>
        <item x="342"/>
        <item x="463"/>
        <item x="571"/>
        <item x="784"/>
        <item x="859"/>
        <item x="886"/>
        <item x="997"/>
        <item x="1002"/>
        <item x="1316"/>
        <item x="1400"/>
        <item x="1438"/>
        <item x="1315"/>
        <item x="205"/>
        <item x="252"/>
        <item x="320"/>
        <item x="380"/>
        <item x="459"/>
        <item x="506"/>
        <item x="573"/>
        <item x="635"/>
        <item x="682"/>
        <item x="734"/>
        <item x="790"/>
        <item x="842"/>
        <item x="890"/>
        <item x="983"/>
        <item x="1022"/>
        <item x="1075"/>
        <item x="1115"/>
        <item x="1152"/>
        <item x="1220"/>
        <item x="1237"/>
        <item x="1278"/>
        <item x="45"/>
        <item x="176"/>
        <item x="447"/>
        <item x="17"/>
        <item x="18"/>
        <item x="19"/>
        <item x="34"/>
        <item x="157"/>
        <item x="195"/>
        <item x="260"/>
        <item x="271"/>
        <item x="1811"/>
        <item x="1813"/>
        <item x="1814"/>
        <item x="1816"/>
        <item x="1819"/>
        <item x="1820"/>
        <item x="1825"/>
        <item x="1826"/>
        <item x="1838"/>
        <item x="1842"/>
        <item x="1846"/>
        <item x="1847"/>
        <item x="1852"/>
        <item x="1853"/>
        <item x="1854"/>
        <item x="1856"/>
        <item x="1872"/>
        <item x="1873"/>
        <item x="1875"/>
        <item x="1876"/>
        <item x="1877"/>
        <item x="1878"/>
        <item x="1880"/>
        <item x="1881"/>
        <item x="1882"/>
        <item x="1885"/>
        <item x="1886"/>
        <item x="1892"/>
        <item x="1893"/>
        <item x="1899"/>
        <item x="454"/>
        <item x="688"/>
        <item x="722"/>
        <item x="828"/>
        <item x="839"/>
        <item x="908"/>
        <item x="998"/>
        <item x="1254"/>
        <item x="1299"/>
        <item x="1308"/>
        <item x="1345"/>
        <item x="1406"/>
        <item x="1518"/>
        <item x="1571"/>
        <item x="1589"/>
        <item x="1608"/>
        <item x="1627"/>
        <item x="1688"/>
        <item x="1805"/>
        <item x="358"/>
        <item x="359"/>
        <item x="236"/>
        <item x="1478"/>
        <item x="1519"/>
        <item x="1874"/>
        <item x="1667"/>
        <item x="1668"/>
        <item x="423"/>
        <item x="278"/>
        <item x="274"/>
        <item x="370"/>
        <item x="364"/>
        <item x="408"/>
        <item x="420"/>
        <item x="117"/>
        <item x="10"/>
        <item x="57"/>
        <item x="16"/>
        <item x="124"/>
        <item x="55"/>
        <item x="1879"/>
        <item x="1883"/>
        <item x="1807"/>
        <item x="1843"/>
        <item x="1844"/>
        <item x="1722"/>
        <item x="1723"/>
        <item x="1891"/>
        <item x="1888"/>
        <item x="1890"/>
        <item x="1900"/>
        <item x="1884"/>
        <item x="1889"/>
        <item x="1716"/>
        <item x="1739"/>
        <item x="1332"/>
        <item x="1865"/>
        <item x="1866"/>
        <item x="1867"/>
        <item x="1748"/>
        <item x="1898"/>
        <item t="default"/>
      </items>
    </pivotField>
    <pivotField axis="axisRow" compact="0" multipleItemSelectionAllowed="1" showAll="0">
      <items count="1008">
        <item x="24"/>
        <item x="53"/>
        <item x="32"/>
        <item x="31"/>
        <item x="52"/>
        <item x="213"/>
        <item x="111"/>
        <item x="68"/>
        <item x="58"/>
        <item x="269"/>
        <item x="113"/>
        <item x="197"/>
        <item x="275"/>
        <item x="137"/>
        <item x="286"/>
        <item x="318"/>
        <item x="330"/>
        <item x="115"/>
        <item x="400"/>
        <item x="347"/>
        <item x="270"/>
        <item x="225"/>
        <item x="251"/>
        <item x="595"/>
        <item x="465"/>
        <item x="248"/>
        <item x="456"/>
        <item x="587"/>
        <item x="364"/>
        <item x="695"/>
        <item x="549"/>
        <item x="651"/>
        <item x="603"/>
        <item x="733"/>
        <item x="762"/>
        <item x="828"/>
        <item x="777"/>
        <item x="921"/>
        <item x="894"/>
        <item x="888"/>
        <item x="781"/>
        <item x="807"/>
        <item x="842"/>
        <item x="430"/>
        <item x="874"/>
        <item x="880"/>
        <item x="871"/>
        <item x="696"/>
        <item x="715"/>
        <item x="812"/>
        <item x="765"/>
        <item x="782"/>
        <item x="697"/>
        <item x="875"/>
        <item x="751"/>
        <item x="664"/>
        <item x="770"/>
        <item x="786"/>
        <item x="911"/>
        <item x="787"/>
        <item x="791"/>
        <item x="716"/>
        <item x="920"/>
        <item x="887"/>
        <item x="884"/>
        <item x="924"/>
        <item x="694"/>
        <item x="854"/>
        <item x="867"/>
        <item x="925"/>
        <item x="817"/>
        <item x="693"/>
        <item x="870"/>
        <item x="718"/>
        <item x="886"/>
        <item x="811"/>
        <item x="829"/>
        <item x="363"/>
        <item x="304"/>
        <item x="250"/>
        <item x="510"/>
        <item x="360"/>
        <item x="277"/>
        <item x="570"/>
        <item x="161"/>
        <item x="116"/>
        <item x="135"/>
        <item x="238"/>
        <item x="128"/>
        <item x="40"/>
        <item x="56"/>
        <item x="66"/>
        <item x="574"/>
        <item x="215"/>
        <item x="190"/>
        <item x="118"/>
        <item x="199"/>
        <item x="130"/>
        <item x="392"/>
        <item x="349"/>
        <item x="278"/>
        <item x="119"/>
        <item x="156"/>
        <item x="30"/>
        <item x="29"/>
        <item x="87"/>
        <item x="226"/>
        <item x="556"/>
        <item x="526"/>
        <item x="148"/>
        <item x="914"/>
        <item x="776"/>
        <item x="868"/>
        <item x="896"/>
        <item x="955"/>
        <item x="352"/>
        <item x="28"/>
        <item x="211"/>
        <item x="210"/>
        <item x="72"/>
        <item x="162"/>
        <item x="84"/>
        <item x="102"/>
        <item x="544"/>
        <item x="88"/>
        <item x="103"/>
        <item x="107"/>
        <item x="112"/>
        <item x="141"/>
        <item x="121"/>
        <item x="179"/>
        <item x="180"/>
        <item x="195"/>
        <item x="201"/>
        <item x="205"/>
        <item x="216"/>
        <item x="150"/>
        <item x="206"/>
        <item x="739"/>
        <item x="75"/>
        <item x="92"/>
        <item x="86"/>
        <item x="484"/>
        <item x="294"/>
        <item x="837"/>
        <item x="806"/>
        <item x="758"/>
        <item x="740"/>
        <item x="673"/>
        <item x="638"/>
        <item x="585"/>
        <item x="547"/>
        <item x="529"/>
        <item x="485"/>
        <item x="464"/>
        <item x="311"/>
        <item x="281"/>
        <item x="391"/>
        <item x="401"/>
        <item x="374"/>
        <item x="358"/>
        <item x="380"/>
        <item x="328"/>
        <item x="345"/>
        <item x="315"/>
        <item x="295"/>
        <item x="308"/>
        <item x="280"/>
        <item x="272"/>
        <item x="263"/>
        <item x="243"/>
        <item x="624"/>
        <item x="568"/>
        <item x="516"/>
        <item x="619"/>
        <item x="512"/>
        <item x="448"/>
        <item x="366"/>
        <item x="232"/>
        <item x="312"/>
        <item x="513"/>
        <item x="569"/>
        <item x="207"/>
        <item x="473"/>
        <item x="335"/>
        <item x="196"/>
        <item x="145"/>
        <item x="77"/>
        <item x="735"/>
        <item x="426"/>
        <item x="182"/>
        <item x="114"/>
        <item x="662"/>
        <item x="565"/>
        <item x="517"/>
        <item x="471"/>
        <item x="397"/>
        <item x="794"/>
        <item x="721"/>
        <item x="612"/>
        <item x="575"/>
        <item x="458"/>
        <item x="258"/>
        <item x="138"/>
        <item x="578"/>
        <item x="487"/>
        <item x="382"/>
        <item x="218"/>
        <item x="729"/>
        <item x="642"/>
        <item x="543"/>
        <item x="489"/>
        <item x="410"/>
        <item x="316"/>
        <item x="593"/>
        <item x="675"/>
        <item x="538"/>
        <item x="419"/>
        <item x="346"/>
        <item x="520"/>
        <item x="493"/>
        <item x="317"/>
        <item x="224"/>
        <item x="378"/>
        <item x="670"/>
        <item x="548"/>
        <item x="475"/>
        <item x="398"/>
        <item x="302"/>
        <item x="100"/>
        <item x="252"/>
        <item x="183"/>
        <item x="55"/>
        <item x="429"/>
        <item x="91"/>
        <item x="140"/>
        <item x="626"/>
        <item x="499"/>
        <item x="276"/>
        <item x="562"/>
        <item x="879"/>
        <item x="852"/>
        <item x="853"/>
        <item x="666"/>
        <item x="648"/>
        <item x="633"/>
        <item x="604"/>
        <item x="594"/>
        <item x="572"/>
        <item x="550"/>
        <item x="253"/>
        <item x="214"/>
        <item x="134"/>
        <item x="816"/>
        <item x="731"/>
        <item x="613"/>
        <item x="498"/>
        <item x="431"/>
        <item x="221"/>
        <item x="708"/>
        <item x="773"/>
        <item x="518"/>
        <item x="437"/>
        <item x="341"/>
        <item x="189"/>
        <item x="95"/>
        <item x="635"/>
        <item x="551"/>
        <item x="500"/>
        <item x="450"/>
        <item x="667"/>
        <item x="348"/>
        <item x="239"/>
        <item x="676"/>
        <item x="462"/>
        <item x="246"/>
        <item x="110"/>
        <item x="598"/>
        <item x="472"/>
        <item x="463"/>
        <item x="541"/>
        <item x="483"/>
        <item x="443"/>
        <item x="438"/>
        <item x="422"/>
        <item x="413"/>
        <item x="409"/>
        <item x="83"/>
        <item x="608"/>
        <item x="528"/>
        <item x="466"/>
        <item x="684"/>
        <item x="451"/>
        <item x="303"/>
        <item x="760"/>
        <item x="439"/>
        <item x="262"/>
        <item x="104"/>
        <item x="719"/>
        <item x="467"/>
        <item x="372"/>
        <item x="640"/>
        <item x="564"/>
        <item x="384"/>
        <item x="94"/>
        <item x="271"/>
        <item x="170"/>
        <item x="628"/>
        <item x="522"/>
        <item x="171"/>
        <item x="184"/>
        <item x="698"/>
        <item x="423"/>
        <item x="241"/>
        <item x="120"/>
        <item x="709"/>
        <item x="609"/>
        <item x="350"/>
        <item x="523"/>
        <item x="444"/>
        <item x="305"/>
        <item x="255"/>
        <item x="266"/>
        <item x="284"/>
        <item x="105"/>
        <item x="172"/>
        <item x="204"/>
        <item x="67"/>
        <item x="656"/>
        <item x="618"/>
        <item x="561"/>
        <item x="504"/>
        <item x="445"/>
        <item x="279"/>
        <item x="629"/>
        <item x="545"/>
        <item x="436"/>
        <item x="344"/>
        <item x="249"/>
        <item x="131"/>
        <item x="375"/>
        <item x="89"/>
        <item x="99"/>
        <item x="175"/>
        <item x="181"/>
        <item x="192"/>
        <item x="285"/>
        <item x="300"/>
        <item x="301"/>
        <item x="323"/>
        <item x="359"/>
        <item x="369"/>
        <item x="412"/>
        <item x="415"/>
        <item x="486"/>
        <item x="533"/>
        <item x="586"/>
        <item x="686"/>
        <item x="741"/>
        <item x="768"/>
        <item x="65"/>
        <item x="124"/>
        <item x="687"/>
        <item x="967"/>
        <item x="873"/>
        <item x="796"/>
        <item x="754"/>
        <item x="188"/>
        <item x="557"/>
        <item x="435"/>
        <item x="208"/>
        <item x="187"/>
        <item x="895"/>
        <item x="901"/>
        <item x="835"/>
        <item x="834"/>
        <item x="869"/>
        <item x="818"/>
        <item x="814"/>
        <item x="945"/>
        <item x="191"/>
        <item x="399"/>
        <item x="168"/>
        <item x="93"/>
        <item x="555"/>
        <item x="704"/>
        <item x="85"/>
        <item x="186"/>
        <item x="289"/>
        <item x="290"/>
        <item x="287"/>
        <item x="322"/>
        <item x="62"/>
        <item x="174"/>
        <item x="942"/>
        <item x="944"/>
        <item x="946"/>
        <item x="947"/>
        <item x="948"/>
        <item x="950"/>
        <item x="960"/>
        <item x="965"/>
        <item x="966"/>
        <item x="972"/>
        <item x="977"/>
        <item x="978"/>
        <item x="980"/>
        <item x="981"/>
        <item x="982"/>
        <item x="986"/>
        <item x="987"/>
        <item x="991"/>
        <item x="992"/>
        <item x="993"/>
        <item x="995"/>
        <item x="325"/>
        <item x="424"/>
        <item x="432"/>
        <item x="452"/>
        <item x="453"/>
        <item x="488"/>
        <item x="491"/>
        <item x="505"/>
        <item x="672"/>
        <item x="690"/>
        <item x="700"/>
        <item x="723"/>
        <item x="750"/>
        <item x="810"/>
        <item x="833"/>
        <item x="840"/>
        <item x="845"/>
        <item x="863"/>
        <item x="897"/>
        <item x="937"/>
        <item x="81"/>
        <item m="1" x="1006"/>
        <item x="158"/>
        <item x="173"/>
        <item x="288"/>
        <item x="298"/>
        <item x="306"/>
        <item x="321"/>
        <item x="319"/>
        <item x="365"/>
        <item x="393"/>
        <item x="394"/>
        <item x="395"/>
        <item x="478"/>
        <item x="479"/>
        <item x="600"/>
        <item x="468"/>
        <item x="702"/>
        <item x="683"/>
        <item x="669"/>
        <item x="611"/>
        <item x="82"/>
        <item x="784"/>
        <item x="668"/>
        <item x="630"/>
        <item x="752"/>
        <item x="601"/>
        <item x="474"/>
        <item x="506"/>
        <item x="563"/>
        <item x="882"/>
        <item m="1" x="1000"/>
        <item m="1" x="1001"/>
        <item m="1" x="1002"/>
        <item m="1" x="1003"/>
        <item m="1" x="1004"/>
        <item m="1" x="1005"/>
        <item x="527"/>
        <item x="730"/>
        <item x="976"/>
        <item x="649"/>
        <item x="606"/>
        <item x="883"/>
        <item x="934"/>
        <item x="724"/>
        <item x="799"/>
        <item x="524"/>
        <item x="738"/>
        <item x="511"/>
        <item x="588"/>
        <item x="793"/>
        <item x="720"/>
        <item x="566"/>
        <item x="658"/>
        <item x="418"/>
        <item x="858"/>
        <item x="553"/>
        <item x="872"/>
        <item x="713"/>
        <item x="878"/>
        <item x="691"/>
        <item x="885"/>
        <item x="821"/>
        <item x="710"/>
        <item x="681"/>
        <item x="706"/>
        <item x="717"/>
        <item x="607"/>
        <item x="778"/>
        <item x="800"/>
        <item x="743"/>
        <item x="433"/>
        <item x="455"/>
        <item x="329"/>
        <item x="847"/>
        <item x="802"/>
        <item x="688"/>
        <item x="825"/>
        <item x="665"/>
        <item x="705"/>
        <item x="832"/>
        <item x="797"/>
        <item x="836"/>
        <item x="655"/>
        <item x="843"/>
        <item x="841"/>
        <item x="725"/>
        <item x="616"/>
        <item x="753"/>
        <item x="599"/>
        <item x="525"/>
        <item x="610"/>
        <item x="761"/>
        <item x="973"/>
        <item x="746"/>
        <item x="494"/>
        <item x="636"/>
        <item x="674"/>
        <item x="592"/>
        <item x="74"/>
        <item x="711"/>
        <item x="930"/>
        <item x="637"/>
        <item x="532"/>
        <item x="502"/>
        <item x="953"/>
        <item x="728"/>
        <item x="919"/>
        <item x="861"/>
        <item x="714"/>
        <item x="361"/>
        <item x="449"/>
        <item x="763"/>
        <item x="602"/>
        <item x="680"/>
        <item x="509"/>
        <item x="789"/>
        <item x="979"/>
        <item x="939"/>
        <item x="501"/>
        <item x="923"/>
        <item x="627"/>
        <item x="876"/>
        <item x="176"/>
        <item x="988"/>
        <item x="685"/>
        <item x="446"/>
        <item x="827"/>
        <item x="584"/>
        <item x="703"/>
        <item x="34"/>
        <item x="147"/>
        <item x="151"/>
        <item x="245"/>
        <item x="267"/>
        <item x="268"/>
        <item x="200"/>
        <item x="273"/>
        <item x="625"/>
        <item x="712"/>
        <item x="653"/>
        <item x="8"/>
        <item x="19"/>
        <item x="126"/>
        <item x="154"/>
        <item x="237"/>
        <item x="331"/>
        <item x="442"/>
        <item x="508"/>
        <item x="615"/>
        <item x="37"/>
        <item x="108"/>
        <item x="338"/>
        <item x="539"/>
        <item x="646"/>
        <item x="647"/>
        <item x="20"/>
        <item x="139"/>
        <item x="362"/>
        <item x="496"/>
        <item x="540"/>
        <item x="283"/>
        <item x="559"/>
        <item x="580"/>
        <item x="591"/>
        <item x="639"/>
        <item x="689"/>
        <item x="771"/>
        <item x="622"/>
        <item x="3"/>
        <item x="5"/>
        <item x="41"/>
        <item x="117"/>
        <item x="209"/>
        <item x="240"/>
        <item x="371"/>
        <item x="581"/>
        <item x="682"/>
        <item x="742"/>
        <item x="297"/>
        <item x="373"/>
        <item x="542"/>
        <item x="726"/>
        <item x="12"/>
        <item x="43"/>
        <item x="159"/>
        <item x="367"/>
        <item x="368"/>
        <item x="90"/>
        <item x="223"/>
        <item x="621"/>
        <item x="71"/>
        <item x="234"/>
        <item x="274"/>
        <item x="534"/>
        <item x="125"/>
        <item x="313"/>
        <item x="492"/>
        <item x="1"/>
        <item x="76"/>
        <item x="233"/>
        <item x="381"/>
        <item x="355"/>
        <item x="307"/>
        <item x="546"/>
        <item x="22"/>
        <item x="57"/>
        <item x="193"/>
        <item x="35"/>
        <item x="229"/>
        <item x="333"/>
        <item x="356"/>
        <item x="242"/>
        <item x="299"/>
        <item x="327"/>
        <item x="334"/>
        <item x="428"/>
        <item x="447"/>
        <item x="515"/>
        <item x="780"/>
        <item x="17"/>
        <item x="390"/>
        <item x="531"/>
        <item x="194"/>
        <item x="641"/>
        <item x="785"/>
        <item x="838"/>
        <item x="839"/>
        <item x="805"/>
        <item x="857"/>
        <item x="579"/>
        <item x="900"/>
        <item x="767"/>
        <item x="766"/>
        <item x="748"/>
        <item x="804"/>
        <item x="722"/>
        <item x="795"/>
        <item x="755"/>
        <item x="994"/>
        <item x="745"/>
        <item x="749"/>
        <item x="701"/>
        <item x="597"/>
        <item x="230"/>
        <item x="772"/>
        <item x="707"/>
        <item x="671"/>
        <item x="2"/>
        <item x="734"/>
        <item x="744"/>
        <item x="678"/>
        <item x="164"/>
        <item x="659"/>
        <item x="652"/>
        <item x="657"/>
        <item x="476"/>
        <item x="583"/>
        <item x="634"/>
        <item x="660"/>
        <item x="407"/>
        <item x="577"/>
        <item x="530"/>
        <item x="411"/>
        <item x="440"/>
        <item x="461"/>
        <item x="470"/>
        <item x="495"/>
        <item x="480"/>
        <item x="376"/>
        <item x="387"/>
        <item x="408"/>
        <item x="396"/>
        <item x="425"/>
        <item x="231"/>
        <item x="296"/>
        <item x="293"/>
        <item x="309"/>
        <item x="310"/>
        <item x="314"/>
        <item x="144"/>
        <item x="50"/>
        <item x="98"/>
        <item x="60"/>
        <item x="149"/>
        <item x="96"/>
        <item x="469"/>
        <item x="823"/>
        <item x="826"/>
        <item x="864"/>
        <item x="910"/>
        <item x="819"/>
        <item x="736"/>
        <item x="905"/>
        <item x="605"/>
        <item x="848"/>
        <item x="909"/>
        <item x="928"/>
        <item x="877"/>
        <item x="822"/>
        <item x="679"/>
        <item x="849"/>
        <item x="764"/>
        <item x="650"/>
        <item x="737"/>
        <item x="898"/>
        <item x="893"/>
        <item x="855"/>
        <item x="661"/>
        <item x="846"/>
        <item x="644"/>
        <item x="692"/>
        <item x="798"/>
        <item x="922"/>
        <item x="596"/>
        <item x="881"/>
        <item x="824"/>
        <item x="903"/>
        <item x="747"/>
        <item x="769"/>
        <item x="643"/>
        <item x="906"/>
        <item x="831"/>
        <item x="907"/>
        <item x="759"/>
        <item x="632"/>
        <item x="537"/>
        <item x="631"/>
        <item x="820"/>
        <item x="964"/>
        <item x="891"/>
        <item x="856"/>
        <item x="866"/>
        <item x="801"/>
        <item x="949"/>
        <item x="775"/>
        <item x="620"/>
        <item x="913"/>
        <item x="783"/>
        <item x="732"/>
        <item x="850"/>
        <item x="932"/>
        <item x="803"/>
        <item x="353"/>
        <item x="954"/>
        <item x="916"/>
        <item x="727"/>
        <item x="940"/>
        <item x="941"/>
        <item x="809"/>
        <item x="917"/>
        <item x="974"/>
        <item x="912"/>
        <item x="918"/>
        <item x="859"/>
        <item x="933"/>
        <item x="952"/>
        <item x="962"/>
        <item m="1" x="999"/>
        <item x="790"/>
        <item x="983"/>
        <item x="956"/>
        <item x="957"/>
        <item x="989"/>
        <item x="990"/>
        <item x="342"/>
        <item x="46"/>
        <item x="47"/>
        <item x="39"/>
        <item x="26"/>
        <item x="244"/>
        <item x="257"/>
        <item x="535"/>
        <item x="63"/>
        <item x="406"/>
        <item x="536"/>
        <item x="18"/>
        <item x="142"/>
        <item x="212"/>
        <item x="403"/>
        <item x="441"/>
        <item x="558"/>
        <item x="23"/>
        <item x="377"/>
        <item x="590"/>
        <item x="44"/>
        <item x="45"/>
        <item x="122"/>
        <item x="123"/>
        <item x="152"/>
        <item x="153"/>
        <item x="645"/>
        <item x="6"/>
        <item x="61"/>
        <item x="203"/>
        <item x="261"/>
        <item x="416"/>
        <item x="460"/>
        <item x="582"/>
        <item x="617"/>
        <item x="677"/>
        <item x="143"/>
        <item x="202"/>
        <item x="259"/>
        <item x="9"/>
        <item x="10"/>
        <item x="571"/>
        <item x="654"/>
        <item x="80"/>
        <item x="38"/>
        <item x="332"/>
        <item x="127"/>
        <item x="370"/>
        <item x="27"/>
        <item x="109"/>
        <item x="54"/>
        <item x="155"/>
        <item x="160"/>
        <item x="219"/>
        <item x="220"/>
        <item x="339"/>
        <item x="503"/>
        <item x="560"/>
        <item x="623"/>
        <item x="552"/>
        <item x="48"/>
        <item x="402"/>
        <item x="163"/>
        <item x="282"/>
        <item x="420"/>
        <item x="576"/>
        <item x="16"/>
        <item x="73"/>
        <item x="178"/>
        <item x="227"/>
        <item x="291"/>
        <item x="49"/>
        <item x="379"/>
        <item x="614"/>
        <item x="260"/>
        <item x="482"/>
        <item x="11"/>
        <item x="33"/>
        <item x="13"/>
        <item x="21"/>
        <item x="198"/>
        <item x="324"/>
        <item x="421"/>
        <item x="490"/>
        <item x="573"/>
        <item x="0"/>
        <item x="169"/>
        <item x="457"/>
        <item x="51"/>
        <item x="129"/>
        <item x="247"/>
        <item x="217"/>
        <item x="165"/>
        <item x="405"/>
        <item x="14"/>
        <item x="166"/>
        <item x="136"/>
        <item x="265"/>
        <item x="343"/>
        <item x="554"/>
        <item x="15"/>
        <item x="64"/>
        <item x="185"/>
        <item x="477"/>
        <item x="132"/>
        <item x="167"/>
        <item x="157"/>
        <item x="427"/>
        <item x="567"/>
        <item x="36"/>
        <item x="59"/>
        <item x="106"/>
        <item x="146"/>
        <item x="292"/>
        <item x="404"/>
        <item x="507"/>
        <item x="69"/>
        <item x="383"/>
        <item x="4"/>
        <item x="497"/>
        <item x="42"/>
        <item x="70"/>
        <item x="25"/>
        <item x="177"/>
        <item x="133"/>
        <item x="663"/>
        <item x="7"/>
        <item x="779"/>
        <item x="236"/>
        <item x="459"/>
        <item x="519"/>
        <item x="385"/>
        <item x="414"/>
        <item x="890"/>
        <item x="889"/>
        <item x="908"/>
        <item x="935"/>
        <item x="996"/>
        <item x="417"/>
        <item x="936"/>
        <item x="97"/>
        <item x="899"/>
        <item x="915"/>
        <item x="388"/>
        <item x="788"/>
        <item x="943"/>
        <item x="958"/>
        <item x="969"/>
        <item x="926"/>
        <item x="927"/>
        <item x="865"/>
        <item x="320"/>
        <item x="337"/>
        <item x="481"/>
        <item x="813"/>
        <item x="968"/>
        <item x="254"/>
        <item x="340"/>
        <item x="862"/>
        <item x="815"/>
        <item x="228"/>
        <item x="454"/>
        <item x="808"/>
        <item x="902"/>
        <item x="699"/>
        <item x="264"/>
        <item x="354"/>
        <item x="951"/>
        <item x="970"/>
        <item x="521"/>
        <item x="78"/>
        <item x="79"/>
        <item x="101"/>
        <item x="222"/>
        <item x="235"/>
        <item x="256"/>
        <item x="326"/>
        <item x="336"/>
        <item x="351"/>
        <item x="357"/>
        <item x="386"/>
        <item x="389"/>
        <item x="434"/>
        <item x="514"/>
        <item x="589"/>
        <item x="998"/>
        <item x="756"/>
        <item x="757"/>
        <item x="774"/>
        <item x="792"/>
        <item x="830"/>
        <item x="844"/>
        <item x="851"/>
        <item x="860"/>
        <item x="892"/>
        <item x="904"/>
        <item x="929"/>
        <item x="931"/>
        <item x="938"/>
        <item x="959"/>
        <item x="961"/>
        <item x="963"/>
        <item x="971"/>
        <item x="975"/>
        <item x="984"/>
        <item x="985"/>
        <item x="997"/>
        <item t="default"/>
      </items>
    </pivotField>
    <pivotField dataField="1" compact="0" showAll="0">
      <items count="3149">
        <item x="1184"/>
        <item x="2686"/>
        <item x="1046"/>
        <item x="1258"/>
        <item x="115"/>
        <item x="2375"/>
        <item x="136"/>
        <item x="650"/>
        <item x="2442"/>
        <item x="729"/>
        <item x="1514"/>
        <item x="2592"/>
        <item x="1735"/>
        <item x="1737"/>
        <item x="1291"/>
        <item x="1358"/>
        <item x="791"/>
        <item x="114"/>
        <item x="2350"/>
        <item x="803"/>
        <item x="976"/>
        <item x="2583"/>
        <item x="130"/>
        <item x="119"/>
        <item x="695"/>
        <item x="1421"/>
        <item x="2270"/>
        <item x="2180"/>
        <item x="501"/>
        <item x="2804"/>
        <item x="1260"/>
        <item x="2968"/>
        <item x="1170"/>
        <item x="1377"/>
        <item x="120"/>
        <item x="2207"/>
        <item x="1008"/>
        <item x="1897"/>
        <item x="764"/>
        <item x="281"/>
        <item x="133"/>
        <item x="1758"/>
        <item x="972"/>
        <item x="675"/>
        <item x="2969"/>
        <item x="963"/>
        <item x="2879"/>
        <item x="2056"/>
        <item x="203"/>
        <item x="282"/>
        <item x="117"/>
        <item x="317"/>
        <item x="609"/>
        <item x="1486"/>
        <item x="688"/>
        <item x="476"/>
        <item x="1071"/>
        <item x="555"/>
        <item x="2286"/>
        <item x="2001"/>
        <item x="1152"/>
        <item x="1203"/>
        <item x="1809"/>
        <item x="324"/>
        <item x="1245"/>
        <item x="3008"/>
        <item x="1287"/>
        <item x="2984"/>
        <item x="1158"/>
        <item x="435"/>
        <item x="970"/>
        <item x="2942"/>
        <item x="731"/>
        <item x="2790"/>
        <item x="1659"/>
        <item x="475"/>
        <item x="1133"/>
        <item x="789"/>
        <item x="421"/>
        <item x="1806"/>
        <item x="409"/>
        <item x="1405"/>
        <item x="1732"/>
        <item x="372"/>
        <item x="1657"/>
        <item x="122"/>
        <item x="2800"/>
        <item x="800"/>
        <item x="1007"/>
        <item x="554"/>
        <item x="1702"/>
        <item x="1568"/>
        <item x="2841"/>
        <item x="2970"/>
        <item x="2208"/>
        <item x="2367"/>
        <item x="1871"/>
        <item x="478"/>
        <item x="2966"/>
        <item x="50"/>
        <item x="87"/>
        <item x="2506"/>
        <item x="2151"/>
        <item x="427"/>
        <item x="568"/>
        <item x="2964"/>
        <item x="914"/>
        <item x="2055"/>
        <item x="873"/>
        <item x="2688"/>
        <item x="1841"/>
        <item x="2374"/>
        <item x="464"/>
        <item x="3003"/>
        <item x="415"/>
        <item x="2995"/>
        <item x="734"/>
        <item x="577"/>
        <item x="1627"/>
        <item x="2309"/>
        <item x="1190"/>
        <item x="679"/>
        <item x="2426"/>
        <item x="1461"/>
        <item x="1067"/>
        <item x="874"/>
        <item x="2581"/>
        <item x="677"/>
        <item x="1189"/>
        <item x="254"/>
        <item x="418"/>
        <item x="2957"/>
        <item x="2967"/>
        <item x="1623"/>
        <item x="1343"/>
        <item x="656"/>
        <item x="1520"/>
        <item x="2449"/>
        <item x="1142"/>
        <item x="403"/>
        <item x="2806"/>
        <item x="2522"/>
        <item x="473"/>
        <item x="1070"/>
        <item x="1757"/>
        <item x="2156"/>
        <item x="2246"/>
        <item x="132"/>
        <item x="2082"/>
        <item x="900"/>
        <item x="202"/>
        <item x="194"/>
        <item x="212"/>
        <item x="479"/>
        <item x="3013"/>
        <item x="352"/>
        <item x="2285"/>
        <item x="2240"/>
        <item x="118"/>
        <item x="765"/>
        <item x="2994"/>
        <item x="1266"/>
        <item x="1860"/>
        <item x="1040"/>
        <item x="2054"/>
        <item x="30"/>
        <item x="258"/>
        <item x="1571"/>
        <item x="2152"/>
        <item x="588"/>
        <item x="49"/>
        <item x="2491"/>
        <item x="849"/>
        <item x="200"/>
        <item x="1034"/>
        <item x="507"/>
        <item x="210"/>
        <item x="2742"/>
        <item x="1566"/>
        <item x="2652"/>
        <item x="998"/>
        <item x="2015"/>
        <item x="1787"/>
        <item x="2365"/>
        <item x="1155"/>
        <item x="2211"/>
        <item x="1434"/>
        <item x="47"/>
        <item x="1390"/>
        <item x="834"/>
        <item x="1745"/>
        <item x="2267"/>
        <item x="925"/>
        <item x="1840"/>
        <item x="2486"/>
        <item x="2009"/>
        <item x="2231"/>
        <item x="1999"/>
        <item x="1344"/>
        <item x="2705"/>
        <item x="2561"/>
        <item x="1069"/>
        <item x="1946"/>
        <item x="1940"/>
        <item x="1406"/>
        <item x="1909"/>
        <item x="2012"/>
        <item x="1967"/>
        <item x="1357"/>
        <item x="1006"/>
        <item x="2665"/>
        <item x="2408"/>
        <item x="615"/>
        <item x="612"/>
        <item x="938"/>
        <item x="1796"/>
        <item x="813"/>
        <item x="1309"/>
        <item x="2143"/>
        <item x="2634"/>
        <item x="1626"/>
        <item x="1237"/>
        <item x="29"/>
        <item x="278"/>
        <item x="705"/>
        <item x="1376"/>
        <item x="1109"/>
        <item x="2076"/>
        <item x="2344"/>
        <item x="2963"/>
        <item x="1913"/>
        <item x="913"/>
        <item x="2901"/>
        <item x="706"/>
        <item x="92"/>
        <item x="816"/>
        <item x="1859"/>
        <item x="2291"/>
        <item x="582"/>
        <item x="2014"/>
        <item x="493"/>
        <item x="1400"/>
        <item x="864"/>
        <item x="477"/>
        <item x="1338"/>
        <item x="1095"/>
        <item x="1191"/>
        <item x="2129"/>
        <item x="1366"/>
        <item x="699"/>
        <item x="1639"/>
        <item x="2980"/>
        <item x="429"/>
        <item x="1609"/>
        <item x="2407"/>
        <item x="2517"/>
        <item x="1365"/>
        <item x="1503"/>
        <item x="778"/>
        <item x="961"/>
        <item x="1487"/>
        <item x="1257"/>
        <item x="2058"/>
        <item x="2609"/>
        <item x="724"/>
        <item x="567"/>
        <item x="1472"/>
        <item x="1852"/>
        <item x="91"/>
        <item x="2210"/>
        <item x="2662"/>
        <item x="625"/>
        <item x="1168"/>
        <item x="2045"/>
        <item x="2017"/>
        <item x="1483"/>
        <item x="157"/>
        <item x="2049"/>
        <item x="941"/>
        <item x="1731"/>
        <item x="279"/>
        <item x="2214"/>
        <item x="337"/>
        <item x="790"/>
        <item x="1013"/>
        <item x="2447"/>
        <item x="2873"/>
        <item x="2283"/>
        <item x="1185"/>
        <item x="898"/>
        <item x="1119"/>
        <item x="546"/>
        <item x="1698"/>
        <item x="2349"/>
        <item x="1643"/>
        <item x="1567"/>
        <item x="1416"/>
        <item x="1660"/>
        <item x="1510"/>
        <item x="2427"/>
        <item x="1803"/>
        <item x="591"/>
        <item x="1218"/>
        <item x="865"/>
        <item x="735"/>
        <item x="1703"/>
        <item x="1253"/>
        <item x="2199"/>
        <item x="2852"/>
        <item x="1570"/>
        <item x="730"/>
        <item x="1199"/>
        <item x="1699"/>
        <item x="297"/>
        <item x="1784"/>
        <item x="1936"/>
        <item x="802"/>
        <item x="1779"/>
        <item x="771"/>
        <item x="2342"/>
        <item x="2184"/>
        <item x="195"/>
        <item x="1915"/>
        <item x="1680"/>
        <item x="818"/>
        <item x="623"/>
        <item x="2078"/>
        <item x="2311"/>
        <item x="848"/>
        <item x="1638"/>
        <item x="2563"/>
        <item x="1111"/>
        <item x="2057"/>
        <item x="1169"/>
        <item x="989"/>
        <item x="205"/>
        <item x="1188"/>
        <item x="901"/>
        <item x="2284"/>
        <item x="98"/>
        <item x="1132"/>
        <item x="154"/>
        <item x="1332"/>
        <item x="1618"/>
        <item x="1513"/>
        <item x="2000"/>
        <item x="1734"/>
        <item x="1786"/>
        <item x="2469"/>
        <item x="1333"/>
        <item x="949"/>
        <item x="333"/>
        <item x="1496"/>
        <item x="686"/>
        <item x="1497"/>
        <item x="912"/>
        <item x="1914"/>
        <item x="2110"/>
        <item x="2323"/>
        <item x="2002"/>
        <item x="2390"/>
        <item x="490"/>
        <item x="2297"/>
        <item x="2403"/>
        <item x="617"/>
        <item x="398"/>
        <item x="1422"/>
        <item x="2119"/>
        <item x="259"/>
        <item x="444"/>
        <item x="559"/>
        <item x="842"/>
        <item x="1407"/>
        <item x="2042"/>
        <item x="90"/>
        <item x="1551"/>
        <item x="1916"/>
        <item x="558"/>
        <item x="2111"/>
        <item x="2241"/>
        <item x="843"/>
        <item x="450"/>
        <item x="774"/>
        <item x="2229"/>
        <item x="1131"/>
        <item x="1206"/>
        <item x="88"/>
        <item x="1172"/>
        <item x="583"/>
        <item x="468"/>
        <item x="2989"/>
        <item x="1979"/>
        <item x="1569"/>
        <item x="2565"/>
        <item x="500"/>
        <item x="1733"/>
        <item x="164"/>
        <item x="566"/>
        <item x="2274"/>
        <item x="962"/>
        <item x="2701"/>
        <item x="1938"/>
        <item x="1360"/>
        <item x="1937"/>
        <item x="1319"/>
        <item x="838"/>
        <item x="1345"/>
        <item x="2405"/>
        <item x="312"/>
        <item x="2956"/>
        <item x="397"/>
        <item x="1323"/>
        <item x="458"/>
        <item x="1247"/>
        <item x="453"/>
        <item x="1045"/>
        <item x="649"/>
        <item x="266"/>
        <item x="89"/>
        <item x="213"/>
        <item x="1015"/>
        <item x="1875"/>
        <item x="2209"/>
        <item x="1408"/>
        <item x="685"/>
        <item x="1738"/>
        <item x="2397"/>
        <item x="399"/>
        <item x="422"/>
        <item x="1024"/>
        <item x="185"/>
        <item x="2537"/>
        <item x="2233"/>
        <item x="2952"/>
        <item x="2196"/>
        <item x="1005"/>
        <item x="678"/>
        <item x="942"/>
        <item x="1730"/>
        <item x="2799"/>
        <item x="1629"/>
        <item x="573"/>
        <item x="201"/>
        <item x="1658"/>
        <item x="2809"/>
        <item x="474"/>
        <item x="710"/>
        <item x="899"/>
        <item x="2065"/>
        <item x="2853"/>
        <item x="2757"/>
        <item x="1301"/>
        <item x="1711"/>
        <item x="334"/>
        <item x="1171"/>
        <item x="2903"/>
        <item x="206"/>
        <item x="2094"/>
        <item x="2294"/>
        <item x="2681"/>
        <item x="2504"/>
        <item x="369"/>
        <item x="376"/>
        <item x="1490"/>
        <item x="1903"/>
        <item x="1035"/>
        <item x="2612"/>
        <item x="2200"/>
        <item x="2624"/>
        <item x="296"/>
        <item x="2805"/>
        <item x="2353"/>
        <item x="1485"/>
        <item x="449"/>
        <item x="2242"/>
        <item x="183"/>
        <item x="2462"/>
        <item x="1068"/>
        <item x="602"/>
        <item x="2052"/>
        <item x="2560"/>
        <item x="2803"/>
        <item x="2358"/>
        <item x="2490"/>
        <item x="1538"/>
        <item x="184"/>
        <item x="565"/>
        <item x="687"/>
        <item x="707"/>
        <item x="2053"/>
        <item x="97"/>
        <item x="2643"/>
        <item x="1099"/>
        <item x="2036"/>
        <item x="2416"/>
        <item x="1939"/>
        <item x="557"/>
        <item x="2642"/>
        <item x="1539"/>
        <item x="1392"/>
        <item x="407"/>
        <item x="1511"/>
        <item x="2331"/>
        <item x="2912"/>
        <item x="1484"/>
        <item x="621"/>
        <item x="2183"/>
        <item x="2816"/>
        <item x="1717"/>
        <item x="1978"/>
        <item x="610"/>
        <item x="336"/>
        <item x="2077"/>
        <item x="2404"/>
        <item x="823"/>
        <item x="204"/>
        <item x="2432"/>
        <item x="2458"/>
        <item x="1560"/>
        <item x="953"/>
        <item x="1141"/>
        <item x="344"/>
        <item x="1162"/>
        <item x="1839"/>
        <item x="225"/>
        <item x="770"/>
        <item x="763"/>
        <item x="465"/>
        <item x="215"/>
        <item x="2232"/>
        <item x="2178"/>
        <item x="780"/>
        <item x="446"/>
        <item x="2228"/>
        <item x="2428"/>
        <item x="1327"/>
        <item x="439"/>
        <item x="1437"/>
        <item x="2635"/>
        <item x="280"/>
        <item x="2855"/>
        <item x="94"/>
        <item x="2544"/>
        <item x="1788"/>
        <item x="2637"/>
        <item x="1164"/>
        <item x="2338"/>
        <item x="544"/>
        <item x="569"/>
        <item x="635"/>
        <item x="1547"/>
        <item x="2236"/>
        <item x="441"/>
        <item x="290"/>
        <item x="1736"/>
        <item x="2487"/>
        <item x="2366"/>
        <item x="371"/>
        <item x="209"/>
        <item x="283"/>
        <item x="445"/>
        <item x="2125"/>
        <item x="228"/>
        <item x="2712"/>
        <item x="1922"/>
        <item x="1747"/>
        <item x="2844"/>
        <item x="1608"/>
        <item x="1004"/>
        <item x="1144"/>
        <item x="1066"/>
        <item x="329"/>
        <item x="2545"/>
        <item x="2689"/>
        <item x="1259"/>
        <item x="513"/>
        <item x="1607"/>
        <item x="2470"/>
        <item x="2626"/>
        <item x="1833"/>
        <item x="1447"/>
        <item x="31"/>
        <item x="271"/>
        <item x="2817"/>
        <item x="2359"/>
        <item x="86"/>
        <item x="2465"/>
        <item x="55"/>
        <item x="772"/>
        <item x="2230"/>
        <item x="2298"/>
        <item x="2419"/>
        <item x="2673"/>
        <item x="121"/>
        <item x="272"/>
        <item x="983"/>
        <item x="28"/>
        <item x="2179"/>
        <item x="2854"/>
        <item x="1876"/>
        <item x="2988"/>
        <item x="509"/>
        <item x="48"/>
        <item x="636"/>
        <item x="2619"/>
        <item x="1712"/>
        <item x="2827"/>
        <item x="2753"/>
        <item x="2754"/>
        <item x="2069"/>
        <item x="1990"/>
        <item x="1927"/>
        <item x="1834"/>
        <item x="1721"/>
        <item x="1644"/>
        <item x="570"/>
        <item x="470"/>
        <item x="2582"/>
        <item x="2269"/>
        <item x="1885"/>
        <item x="1873"/>
        <item x="1467"/>
        <item x="1110"/>
        <item x="1186"/>
        <item x="251"/>
        <item x="2089"/>
        <item x="1930"/>
        <item x="1725"/>
        <item x="1726"/>
        <item x="1647"/>
        <item x="1648"/>
        <item x="1479"/>
        <item x="1480"/>
        <item x="1229"/>
        <item x="1230"/>
        <item x="543"/>
        <item x="237"/>
        <item x="238"/>
        <item x="65"/>
        <item x="66"/>
        <item x="2677"/>
        <item x="2360"/>
        <item x="2071"/>
        <item x="1613"/>
        <item x="1614"/>
        <item x="1615"/>
        <item x="1563"/>
        <item x="1438"/>
        <item x="1303"/>
        <item x="1087"/>
        <item x="955"/>
        <item x="846"/>
        <item x="722"/>
        <item x="723"/>
        <item x="341"/>
        <item x="152"/>
        <item x="95"/>
        <item x="113"/>
        <item x="2671"/>
        <item x="2678"/>
        <item x="2658"/>
        <item x="2657"/>
        <item x="2641"/>
        <item x="2633"/>
        <item x="2639"/>
        <item x="2610"/>
        <item x="2611"/>
        <item x="2572"/>
        <item x="2559"/>
        <item x="2571"/>
        <item x="2557"/>
        <item x="2107"/>
        <item x="2536"/>
        <item x="2539"/>
        <item x="2496"/>
        <item x="2509"/>
        <item x="2535"/>
        <item x="2495"/>
        <item x="2494"/>
        <item x="2483"/>
        <item x="2479"/>
        <item x="2478"/>
        <item x="2461"/>
        <item x="2433"/>
        <item x="2437"/>
        <item x="2422"/>
        <item x="2414"/>
        <item x="2410"/>
        <item x="2411"/>
        <item x="2382"/>
        <item x="2370"/>
        <item x="2372"/>
        <item x="2361"/>
        <item x="2355"/>
        <item x="2352"/>
        <item x="2354"/>
        <item x="2330"/>
        <item x="2313"/>
        <item x="2300"/>
        <item x="2289"/>
        <item x="2290"/>
        <item x="2277"/>
        <item x="2265"/>
        <item x="2271"/>
        <item x="2272"/>
        <item x="2252"/>
        <item x="2263"/>
        <item x="2251"/>
        <item x="2224"/>
        <item x="2237"/>
        <item x="2248"/>
        <item x="2206"/>
        <item x="2223"/>
        <item x="2193"/>
        <item x="2192"/>
        <item x="2182"/>
        <item x="2181"/>
        <item x="2170"/>
        <item x="2169"/>
        <item x="2158"/>
        <item x="2157"/>
        <item x="2146"/>
        <item x="2147"/>
        <item x="2137"/>
        <item x="2136"/>
        <item x="2127"/>
        <item x="2135"/>
        <item x="2118"/>
        <item x="2088"/>
        <item x="2087"/>
        <item x="2086"/>
        <item x="2073"/>
        <item x="2074"/>
        <item x="2061"/>
        <item x="2062"/>
        <item x="2050"/>
        <item x="2046"/>
        <item x="2038"/>
        <item x="2030"/>
        <item x="2031"/>
        <item x="2011"/>
        <item x="2003"/>
        <item x="2007"/>
        <item x="1994"/>
        <item x="1995"/>
        <item x="1982"/>
        <item x="1983"/>
        <item x="1963"/>
        <item x="1965"/>
        <item x="1966"/>
        <item x="1973"/>
        <item x="1956"/>
        <item x="1957"/>
        <item x="1944"/>
        <item x="1955"/>
        <item x="1932"/>
        <item x="1918"/>
        <item x="1931"/>
        <item x="1906"/>
        <item x="1917"/>
        <item x="1904"/>
        <item x="1905"/>
        <item x="1895"/>
        <item x="1889"/>
        <item x="1890"/>
        <item x="1869"/>
        <item x="1870"/>
        <item x="1868"/>
        <item x="1861"/>
        <item x="1867"/>
        <item x="1837"/>
        <item x="1836"/>
        <item x="1835"/>
        <item x="1815"/>
        <item x="1832"/>
        <item x="1802"/>
        <item x="1812"/>
        <item x="1791"/>
        <item x="1792"/>
        <item x="1790"/>
        <item x="1778"/>
        <item x="1777"/>
        <item x="1754"/>
        <item x="1748"/>
        <item x="1753"/>
        <item x="1739"/>
        <item x="472"/>
        <item x="2423"/>
        <item x="2301"/>
        <item x="1878"/>
        <item x="1874"/>
        <item x="1856"/>
        <item x="1807"/>
        <item x="1652"/>
        <item x="1581"/>
        <item x="1582"/>
        <item x="1583"/>
        <item x="1508"/>
        <item x="1404"/>
        <item x="1306"/>
        <item x="1167"/>
        <item x="1031"/>
        <item x="959"/>
        <item x="847"/>
        <item x="776"/>
        <item x="624"/>
        <item x="498"/>
        <item x="395"/>
        <item x="309"/>
        <item x="223"/>
        <item x="2249"/>
        <item x="1997"/>
        <item x="1808"/>
        <item x="1565"/>
        <item x="1307"/>
        <item x="1092"/>
        <item x="923"/>
        <item x="419"/>
        <item x="240"/>
        <item x="1014"/>
        <item x="1236"/>
        <item x="614"/>
        <item x="396"/>
        <item x="343"/>
        <item x="727"/>
        <item x="224"/>
        <item x="310"/>
        <item x="728"/>
        <item x="1234"/>
        <item x="2148"/>
        <item x="41"/>
        <item x="42"/>
        <item x="40"/>
        <item x="197"/>
        <item x="198"/>
        <item x="199"/>
        <item x="241"/>
        <item x="311"/>
        <item x="420"/>
        <item x="657"/>
        <item x="749"/>
        <item x="960"/>
        <item x="1104"/>
        <item x="1290"/>
        <item x="1308"/>
        <item x="1482"/>
        <item x="1691"/>
        <item x="1692"/>
        <item x="1838"/>
        <item x="1958"/>
        <item x="1959"/>
        <item x="2273"/>
        <item x="496"/>
        <item x="721"/>
        <item x="207"/>
        <item x="285"/>
        <item x="377"/>
        <item x="515"/>
        <item x="681"/>
        <item x="986"/>
        <item x="1372"/>
        <item x="249"/>
        <item x="166"/>
        <item x="186"/>
        <item x="220"/>
        <item x="265"/>
        <item x="307"/>
        <item x="391"/>
        <item x="454"/>
        <item x="541"/>
        <item x="613"/>
        <item x="666"/>
        <item x="694"/>
        <item x="758"/>
        <item x="831"/>
        <item x="862"/>
        <item x="919"/>
        <item x="997"/>
        <item x="1042"/>
        <item x="1086"/>
        <item x="1118"/>
        <item x="1149"/>
        <item x="1202"/>
        <item x="1228"/>
        <item x="1274"/>
        <item x="1302"/>
        <item x="1363"/>
        <item x="1388"/>
        <item x="1478"/>
        <item x="1506"/>
        <item x="1552"/>
        <item x="1646"/>
        <item x="1700"/>
        <item x="1785"/>
        <item x="1823"/>
        <item x="1854"/>
        <item x="1910"/>
        <item x="1975"/>
        <item x="2037"/>
        <item x="2126"/>
        <item x="2205"/>
        <item x="2281"/>
        <item x="2347"/>
        <item x="2402"/>
        <item x="869"/>
        <item x="276"/>
        <item x="291"/>
        <item x="350"/>
        <item x="351"/>
        <item x="383"/>
        <item x="384"/>
        <item x="489"/>
        <item x="506"/>
        <item x="597"/>
        <item x="598"/>
        <item x="672"/>
        <item x="743"/>
        <item x="744"/>
        <item x="811"/>
        <item x="812"/>
        <item x="885"/>
        <item x="886"/>
        <item x="990"/>
        <item x="991"/>
        <item x="1057"/>
        <item x="1058"/>
        <item x="1123"/>
        <item x="1124"/>
        <item x="1212"/>
        <item x="1213"/>
        <item x="1214"/>
        <item x="1556"/>
        <item x="1635"/>
        <item x="1696"/>
        <item x="1743"/>
        <item x="1794"/>
        <item x="1818"/>
        <item x="1984"/>
        <item x="837"/>
        <item x="926"/>
        <item x="626"/>
        <item x="1219"/>
        <item x="1311"/>
        <item x="1381"/>
        <item x="1382"/>
        <item x="1464"/>
        <item x="1512"/>
        <item x="1536"/>
        <item x="1596"/>
        <item x="1628"/>
        <item x="1681"/>
        <item x="1682"/>
        <item x="1811"/>
        <item x="1826"/>
        <item x="1887"/>
        <item x="1898"/>
        <item x="1960"/>
        <item x="2026"/>
        <item x="2102"/>
        <item x="2172"/>
        <item x="144"/>
        <item x="188"/>
        <item x="189"/>
        <item x="481"/>
        <item x="504"/>
        <item x="561"/>
        <item x="2502"/>
        <item x="2578"/>
        <item x="2650"/>
        <item x="2732"/>
        <item x="2368"/>
        <item x="2430"/>
        <item x="2081"/>
        <item x="2154"/>
        <item x="2243"/>
        <item x="2305"/>
        <item x="1864"/>
        <item x="1942"/>
        <item x="2005"/>
        <item x="1574"/>
        <item x="1662"/>
        <item x="1741"/>
        <item x="2092"/>
        <item x="1248"/>
        <item x="1282"/>
        <item x="1279"/>
        <item x="1193"/>
        <item x="1261"/>
        <item x="1351"/>
        <item x="1428"/>
        <item x="1517"/>
        <item x="966"/>
        <item x="1037"/>
        <item x="1105"/>
        <item x="575"/>
        <item x="653"/>
        <item x="733"/>
        <item x="796"/>
        <item x="2888"/>
        <item x="2889"/>
        <item x="2871"/>
        <item x="2872"/>
        <item x="2847"/>
        <item x="2832"/>
        <item x="2829"/>
        <item x="2828"/>
        <item x="1879"/>
        <item x="2793"/>
        <item x="2792"/>
        <item x="2886"/>
        <item x="2204"/>
        <item x="860"/>
        <item x="151"/>
        <item x="162"/>
        <item x="39"/>
        <item x="116"/>
        <item x="460"/>
        <item x="461"/>
        <item x="487"/>
        <item x="488"/>
        <item x="502"/>
        <item x="505"/>
        <item x="511"/>
        <item x="512"/>
        <item x="521"/>
        <item x="548"/>
        <item x="552"/>
        <item x="562"/>
        <item x="563"/>
        <item x="564"/>
        <item x="574"/>
        <item x="581"/>
        <item x="585"/>
        <item x="594"/>
        <item x="605"/>
        <item x="607"/>
        <item x="608"/>
        <item x="630"/>
        <item x="631"/>
        <item x="345"/>
        <item x="632"/>
        <item x="633"/>
        <item x="634"/>
        <item x="643"/>
        <item x="645"/>
        <item x="651"/>
        <item x="654"/>
        <item x="676"/>
        <item x="693"/>
        <item x="696"/>
        <item x="697"/>
        <item x="700"/>
        <item x="704"/>
        <item x="393"/>
        <item x="708"/>
        <item x="709"/>
        <item x="725"/>
        <item x="726"/>
        <item x="737"/>
        <item x="741"/>
        <item x="748"/>
        <item x="754"/>
        <item x="761"/>
        <item x="762"/>
        <item x="768"/>
        <item x="769"/>
        <item x="775"/>
        <item x="782"/>
        <item x="783"/>
        <item x="787"/>
        <item x="788"/>
        <item x="792"/>
        <item x="798"/>
        <item x="821"/>
        <item x="822"/>
        <item x="833"/>
        <item x="839"/>
        <item x="853"/>
        <item x="854"/>
        <item x="855"/>
        <item x="871"/>
        <item x="883"/>
        <item x="884"/>
        <item x="906"/>
        <item x="921"/>
        <item x="922"/>
        <item x="927"/>
        <item x="928"/>
        <item x="456"/>
        <item x="2457"/>
        <item x="965"/>
        <item x="2525"/>
        <item x="2577"/>
        <item x="2261"/>
        <item x="2649"/>
        <item x="1516"/>
        <item x="2822"/>
        <item x="2906"/>
        <item x="2924"/>
        <item x="2979"/>
        <item x="3010"/>
        <item x="3139"/>
        <item x="3138"/>
        <item x="3140"/>
        <item x="3136"/>
        <item x="161"/>
        <item x="260"/>
        <item x="720"/>
        <item x="1182"/>
        <item x="1183"/>
        <item x="1972"/>
        <item x="138"/>
        <item x="165"/>
        <item x="236"/>
        <item x="325"/>
        <item x="405"/>
        <item x="469"/>
        <item x="622"/>
        <item x="844"/>
        <item x="1012"/>
        <item x="1165"/>
        <item x="1477"/>
        <item x="1624"/>
        <item x="1908"/>
        <item x="2047"/>
        <item x="2048"/>
        <item x="155"/>
        <item x="180"/>
        <item x="355"/>
        <item x="457"/>
        <item x="646"/>
        <item x="2680"/>
        <item x="2798"/>
        <item x="146"/>
        <item x="268"/>
        <item x="269"/>
        <item x="414"/>
        <item x="637"/>
        <item x="856"/>
        <item x="857"/>
        <item x="1289"/>
        <item x="1320"/>
        <item x="1824"/>
        <item x="1845"/>
        <item x="2117"/>
        <item x="1625"/>
        <item x="1633"/>
        <item x="171"/>
        <item x="719"/>
        <item x="1026"/>
        <item x="1337"/>
        <item x="1642"/>
        <item x="2083"/>
        <item x="143"/>
        <item x="284"/>
        <item x="432"/>
        <item x="523"/>
        <item x="593"/>
        <item x="904"/>
        <item x="984"/>
        <item x="208"/>
        <item x="1121"/>
        <item x="1324"/>
        <item x="1427"/>
        <item x="1630"/>
        <item x="1789"/>
        <item x="1863"/>
        <item x="1980"/>
        <item x="158"/>
        <item x="181"/>
        <item x="190"/>
        <item x="261"/>
        <item x="273"/>
        <item x="227"/>
        <item x="366"/>
        <item x="378"/>
        <item x="648"/>
        <item x="379"/>
        <item x="411"/>
        <item x="433"/>
        <item x="442"/>
        <item x="483"/>
        <item x="484"/>
        <item x="485"/>
        <item x="550"/>
        <item x="584"/>
        <item x="604"/>
        <item x="618"/>
        <item x="627"/>
        <item x="628"/>
        <item x="662"/>
        <item x="682"/>
        <item x="752"/>
        <item x="740"/>
        <item x="751"/>
        <item x="767"/>
        <item x="781"/>
        <item x="808"/>
        <item x="850"/>
        <item x="629"/>
        <item x="797"/>
        <item x="979"/>
        <item x="1055"/>
        <item x="1074"/>
        <item x="1075"/>
        <item x="1097"/>
        <item x="1122"/>
        <item x="841"/>
        <item x="851"/>
        <item x="870"/>
        <item x="875"/>
        <item x="943"/>
        <item x="944"/>
        <item x="929"/>
        <item x="974"/>
        <item x="945"/>
        <item x="967"/>
        <item x="975"/>
        <item x="987"/>
        <item x="1038"/>
        <item x="1001"/>
        <item x="1047"/>
        <item x="1020"/>
        <item x="1056"/>
        <item x="1101"/>
        <item x="852"/>
        <item x="876"/>
        <item x="1021"/>
        <item x="1076"/>
        <item x="1160"/>
        <item x="1175"/>
        <item x="861"/>
        <item x="1194"/>
        <item x="1195"/>
        <item x="1208"/>
        <item x="1209"/>
        <item x="911"/>
        <item x="1224"/>
        <item x="1242"/>
        <item x="1243"/>
        <item x="1262"/>
        <item x="1263"/>
        <item x="1264"/>
        <item x="1292"/>
        <item x="1316"/>
        <item x="1317"/>
        <item x="1352"/>
        <item x="1353"/>
        <item x="1368"/>
        <item x="1373"/>
        <item x="1384"/>
        <item x="1374"/>
        <item x="1396"/>
        <item x="1429"/>
        <item x="1451"/>
        <item x="1452"/>
        <item x="1473"/>
        <item x="1474"/>
        <item x="1285"/>
        <item x="1488"/>
        <item x="1518"/>
        <item x="1393"/>
        <item x="1525"/>
        <item x="1537"/>
        <item x="1544"/>
        <item x="1545"/>
        <item x="1546"/>
        <item x="1584"/>
        <item x="1585"/>
        <item x="1599"/>
        <item x="1600"/>
        <item x="1631"/>
        <item x="1632"/>
        <item x="1667"/>
        <item x="1668"/>
        <item x="1669"/>
        <item x="1684"/>
        <item x="1685"/>
        <item x="1694"/>
        <item x="1708"/>
        <item x="1709"/>
        <item x="1742"/>
        <item x="1752"/>
        <item x="1772"/>
        <item x="1153"/>
        <item x="1714"/>
        <item x="1782"/>
        <item x="1816"/>
        <item x="1830"/>
        <item x="1865"/>
        <item x="1866"/>
        <item x="1901"/>
        <item x="1902"/>
        <item x="1943"/>
        <item x="1947"/>
        <item x="1948"/>
        <item x="1950"/>
        <item x="1356"/>
        <item x="1981"/>
        <item x="2006"/>
        <item x="2013"/>
        <item x="2027"/>
        <item x="2028"/>
        <item x="2041"/>
        <item x="2060"/>
        <item x="1106"/>
        <item x="2085"/>
        <item x="2093"/>
        <item x="2104"/>
        <item x="2105"/>
        <item x="2133"/>
        <item x="2134"/>
        <item x="2155"/>
        <item x="2176"/>
        <item x="1255"/>
        <item x="2190"/>
        <item x="2244"/>
        <item x="2255"/>
        <item x="2262"/>
        <item x="2306"/>
        <item x="2307"/>
        <item x="1329"/>
        <item x="2312"/>
        <item x="2315"/>
        <item x="2325"/>
        <item x="2326"/>
        <item x="2334"/>
        <item x="2371"/>
        <item x="2381"/>
        <item x="2393"/>
        <item x="2394"/>
        <item x="2412"/>
        <item x="2413"/>
        <item x="448"/>
        <item x="2435"/>
        <item x="2440"/>
        <item x="2480"/>
        <item x="2481"/>
        <item x="2503"/>
        <item x="2511"/>
        <item x="2540"/>
        <item x="2541"/>
        <item x="2558"/>
        <item x="2579"/>
        <item x="2605"/>
        <item x="2396"/>
        <item x="2654"/>
        <item x="2655"/>
        <item x="2667"/>
        <item x="2668"/>
        <item x="2669"/>
        <item x="2684"/>
        <item x="2704"/>
        <item x="2735"/>
        <item x="2737"/>
        <item x="1272"/>
        <item x="2759"/>
        <item x="2771"/>
        <item x="2780"/>
        <item x="2784"/>
        <item x="287"/>
        <item x="381"/>
        <item x="443"/>
        <item x="526"/>
        <item x="606"/>
        <item x="683"/>
        <item x="753"/>
        <item x="820"/>
        <item x="905"/>
        <item x="988"/>
        <item x="1078"/>
        <item x="1138"/>
        <item x="1225"/>
        <item x="1295"/>
        <item x="1385"/>
        <item x="1465"/>
        <item x="1442"/>
        <item x="1602"/>
        <item x="1686"/>
        <item x="1773"/>
        <item x="1831"/>
        <item x="1888"/>
        <item x="1962"/>
        <item x="2029"/>
        <item x="2106"/>
        <item x="661"/>
        <item x="750"/>
        <item x="424"/>
        <item x="1683"/>
        <item x="1326"/>
        <item x="930"/>
        <item x="946"/>
        <item x="947"/>
        <item x="958"/>
        <item x="999"/>
        <item x="1002"/>
        <item x="1003"/>
        <item x="1022"/>
        <item x="1023"/>
        <item x="1027"/>
        <item x="1028"/>
        <item x="1029"/>
        <item x="1030"/>
        <item x="1043"/>
        <item x="1048"/>
        <item x="1077"/>
        <item x="1084"/>
        <item x="1089"/>
        <item x="1090"/>
        <item x="1091"/>
        <item x="1094"/>
        <item x="1102"/>
        <item x="1103"/>
        <item x="1115"/>
        <item x="1116"/>
        <item x="1137"/>
        <item x="1154"/>
        <item x="1157"/>
        <item x="1161"/>
        <item x="1176"/>
        <item x="1177"/>
        <item x="1178"/>
        <item x="1179"/>
        <item x="1180"/>
        <item x="1232"/>
        <item x="1233"/>
        <item x="1239"/>
        <item x="1246"/>
        <item x="1249"/>
        <item x="1250"/>
        <item x="1256"/>
        <item x="1270"/>
        <item x="1271"/>
        <item x="1293"/>
        <item x="1294"/>
        <item x="1305"/>
        <item x="1312"/>
        <item x="1321"/>
        <item x="1325"/>
        <item x="1341"/>
        <item x="1342"/>
        <item x="1354"/>
        <item x="1355"/>
        <item x="1364"/>
        <item x="1369"/>
        <item x="1054"/>
        <item x="159"/>
        <item x="170"/>
        <item x="176"/>
        <item x="349"/>
        <item x="361"/>
        <item x="368"/>
        <item x="382"/>
        <item x="404"/>
        <item x="655"/>
        <item x="711"/>
        <item x="712"/>
        <item x="755"/>
        <item x="799"/>
        <item x="872"/>
        <item x="909"/>
        <item x="910"/>
        <item x="935"/>
        <item x="968"/>
        <item x="969"/>
        <item x="980"/>
        <item x="981"/>
        <item x="992"/>
        <item x="993"/>
        <item x="1039"/>
        <item x="1098"/>
        <item x="1107"/>
        <item x="1108"/>
        <item x="1125"/>
        <item x="1126"/>
        <item x="1127"/>
        <item x="1128"/>
        <item x="1129"/>
        <item x="1163"/>
        <item x="1196"/>
        <item x="1204"/>
        <item x="1215"/>
        <item x="1216"/>
        <item x="1244"/>
        <item x="1251"/>
        <item x="1252"/>
        <item x="1265"/>
        <item x="1278"/>
        <item x="1284"/>
        <item x="56"/>
        <item x="1318"/>
        <item x="1328"/>
        <item x="887"/>
        <item x="430"/>
        <item x="1375"/>
        <item x="1398"/>
        <item x="1399"/>
        <item x="1432"/>
        <item x="1433"/>
        <item x="1448"/>
        <item x="1454"/>
        <item x="1475"/>
        <item x="1476"/>
        <item x="1493"/>
        <item x="1494"/>
        <item x="1519"/>
        <item x="1530"/>
        <item x="177"/>
        <item x="1531"/>
        <item x="1549"/>
        <item x="1550"/>
        <item x="1578"/>
        <item x="1593"/>
        <item x="1594"/>
        <item x="1622"/>
        <item x="1636"/>
        <item x="1663"/>
        <item x="1664"/>
        <item x="1673"/>
        <item x="1697"/>
        <item x="1713"/>
        <item x="1744"/>
        <item x="1755"/>
        <item x="1756"/>
        <item x="1774"/>
        <item x="1775"/>
        <item x="1783"/>
        <item x="1848"/>
        <item x="1849"/>
        <item x="1945"/>
        <item x="1951"/>
        <item x="1952"/>
        <item x="2008"/>
        <item x="2161"/>
        <item x="2164"/>
        <item x="2194"/>
        <item x="2195"/>
        <item x="2245"/>
        <item x="2254"/>
        <item x="2256"/>
        <item x="2278"/>
        <item x="2308"/>
        <item x="2314"/>
        <item x="2316"/>
        <item x="2339"/>
        <item x="81"/>
        <item x="2383"/>
        <item x="2384"/>
        <item x="63"/>
        <item x="2431"/>
        <item x="2441"/>
        <item x="2466"/>
        <item x="2467"/>
        <item x="2468"/>
        <item x="2484"/>
        <item x="2485"/>
        <item x="2505"/>
        <item x="2512"/>
        <item x="2513"/>
        <item x="2542"/>
        <item x="2543"/>
        <item x="2580"/>
        <item x="112"/>
        <item x="147"/>
        <item x="211"/>
        <item x="295"/>
        <item x="386"/>
        <item x="530"/>
        <item x="611"/>
        <item x="638"/>
        <item x="756"/>
        <item x="784"/>
        <item x="824"/>
        <item x="858"/>
        <item x="889"/>
        <item x="950"/>
        <item x="994"/>
        <item x="1025"/>
        <item x="1082"/>
        <item x="1140"/>
        <item x="1197"/>
        <item x="1226"/>
        <item x="1267"/>
        <item x="1297"/>
        <item x="1331"/>
        <item x="1386"/>
        <item x="1435"/>
        <item x="1466"/>
        <item x="1495"/>
        <item x="1557"/>
        <item x="1637"/>
        <item x="1716"/>
        <item x="1776"/>
        <item x="1797"/>
        <item x="298"/>
        <item x="148"/>
        <item x="216"/>
        <item x="451"/>
        <item x="531"/>
        <item x="639"/>
        <item x="714"/>
        <item x="785"/>
        <item x="859"/>
        <item x="951"/>
        <item x="995"/>
        <item x="1083"/>
        <item x="1143"/>
        <item x="1268"/>
        <item x="1298"/>
        <item x="1334"/>
        <item x="1370"/>
        <item x="1436"/>
        <item x="1498"/>
        <item x="1558"/>
        <item x="1640"/>
        <item x="1718"/>
        <item x="1798"/>
        <item x="1850"/>
        <item x="1987"/>
        <item x="2064"/>
        <item x="2141"/>
        <item x="231"/>
        <item x="299"/>
        <item x="689"/>
        <item x="786"/>
        <item x="825"/>
        <item x="996"/>
        <item x="1359"/>
        <item x="1559"/>
        <item x="1641"/>
        <item x="1688"/>
        <item x="1799"/>
        <item x="2162"/>
        <item x="3082"/>
        <item x="2510"/>
        <item x="2376"/>
        <item x="1579"/>
        <item x="1723"/>
        <item x="1724"/>
        <item x="1992"/>
        <item x="150"/>
        <item x="172"/>
        <item x="217"/>
        <item x="305"/>
        <item x="340"/>
        <item x="390"/>
        <item x="416"/>
        <item x="494"/>
        <item x="571"/>
        <item x="692"/>
        <item x="830"/>
        <item x="954"/>
        <item x="1112"/>
        <item x="1198"/>
        <item x="1269"/>
        <item x="1288"/>
        <item x="1339"/>
        <item x="1387"/>
        <item x="1417"/>
        <item x="1505"/>
        <item x="1562"/>
        <item x="1645"/>
        <item x="1722"/>
        <item x="1805"/>
        <item x="642"/>
        <item x="1677"/>
        <item x="1765"/>
        <item x="1822"/>
        <item x="1954"/>
        <item x="2448"/>
        <item x="1671"/>
        <item x="1675"/>
        <item x="1690"/>
        <item x="1701"/>
        <item x="1706"/>
        <item x="1707"/>
        <item x="1136"/>
        <item x="1728"/>
        <item x="178"/>
        <item x="250"/>
        <item x="495"/>
        <item x="1993"/>
        <item x="1504"/>
        <item x="387"/>
        <item x="1081"/>
        <item x="2927"/>
        <item x="2948"/>
        <item x="2944"/>
        <item x="2904"/>
        <item x="2930"/>
        <item x="2660"/>
        <item x="2831"/>
        <item x="2882"/>
        <item x="2883"/>
        <item x="2802"/>
        <item x="2859"/>
        <item x="2954"/>
        <item x="2584"/>
        <item x="2585"/>
        <item x="2586"/>
        <item x="2587"/>
        <item x="2588"/>
        <item x="2589"/>
        <item x="2590"/>
        <item x="2568"/>
        <item x="2569"/>
        <item x="3040"/>
        <item x="400"/>
        <item x="459"/>
        <item x="601"/>
        <item x="499"/>
        <item x="547"/>
        <item x="616"/>
        <item x="863"/>
        <item x="1033"/>
        <item x="1858"/>
        <item x="1935"/>
        <item x="1998"/>
        <item x="69"/>
        <item x="1032"/>
        <item x="1509"/>
        <item x="2149"/>
        <item x="2171"/>
        <item x="2213"/>
        <item x="2259"/>
        <item x="2302"/>
        <item x="2363"/>
        <item x="2391"/>
        <item x="2424"/>
        <item x="2075"/>
        <item x="2120"/>
        <item x="2150"/>
        <item x="2239"/>
        <item x="2303"/>
        <item x="2364"/>
        <item x="2425"/>
        <item x="163"/>
        <item x="173"/>
        <item x="174"/>
        <item x="175"/>
        <item x="179"/>
        <item x="196"/>
        <item x="219"/>
        <item x="222"/>
        <item x="226"/>
        <item x="252"/>
        <item x="256"/>
        <item x="257"/>
        <item x="286"/>
        <item x="306"/>
        <item x="308"/>
        <item x="313"/>
        <item x="338"/>
        <item x="339"/>
        <item x="353"/>
        <item x="354"/>
        <item x="363"/>
        <item x="373"/>
        <item x="394"/>
        <item x="401"/>
        <item x="406"/>
        <item x="412"/>
        <item x="423"/>
        <item x="428"/>
        <item x="437"/>
        <item x="438"/>
        <item x="957"/>
        <item x="1000"/>
        <item x="1391"/>
        <item x="1397"/>
        <item x="1403"/>
        <item x="1411"/>
        <item x="1412"/>
        <item x="1419"/>
        <item x="1420"/>
        <item x="1440"/>
        <item x="1443"/>
        <item x="1444"/>
        <item x="1470"/>
        <item x="1471"/>
        <item x="1489"/>
        <item x="1507"/>
        <item x="1515"/>
        <item x="1521"/>
        <item x="1526"/>
        <item x="1527"/>
        <item x="1541"/>
        <item x="1542"/>
        <item x="1554"/>
        <item x="1555"/>
        <item x="1564"/>
        <item x="1572"/>
        <item x="1575"/>
        <item x="1576"/>
        <item x="1577"/>
        <item x="1580"/>
        <item x="1665"/>
        <item x="1670"/>
        <item x="2198"/>
        <item x="2341"/>
        <item x="2400"/>
        <item x="2197"/>
        <item x="794"/>
        <item x="105"/>
        <item x="106"/>
        <item x="107"/>
        <item x="134"/>
        <item x="347"/>
        <item x="402"/>
        <item x="503"/>
        <item x="3034"/>
        <item x="3036"/>
        <item x="3037"/>
        <item x="3039"/>
        <item x="3041"/>
        <item x="3042"/>
        <item x="3049"/>
        <item x="3050"/>
        <item x="3058"/>
        <item x="3063"/>
        <item x="3070"/>
        <item x="3071"/>
        <item x="3077"/>
        <item x="3078"/>
        <item x="3079"/>
        <item x="3080"/>
        <item x="3099"/>
        <item x="3100"/>
        <item x="3114"/>
        <item x="3115"/>
        <item x="3116"/>
        <item x="3119"/>
        <item x="3121"/>
        <item x="3122"/>
        <item x="3123"/>
        <item x="3128"/>
        <item x="3129"/>
        <item x="3134"/>
        <item x="3135"/>
        <item x="2601"/>
        <item x="804"/>
        <item x="1192"/>
        <item x="1240"/>
        <item x="1394"/>
        <item x="1409"/>
        <item x="1522"/>
        <item x="1666"/>
        <item x="2084"/>
        <item x="2173"/>
        <item x="2186"/>
        <item x="2250"/>
        <item x="2351"/>
        <item x="2555"/>
        <item x="2653"/>
        <item x="2682"/>
        <item x="2734"/>
        <item x="2778"/>
        <item x="2887"/>
        <item x="3026"/>
        <item x="255"/>
        <item x="242"/>
        <item x="1795"/>
        <item x="1819"/>
        <item x="2369"/>
        <item x="156"/>
        <item x="315"/>
        <item x="346"/>
        <item x="375"/>
        <item x="659"/>
        <item x="660"/>
        <item x="658"/>
        <item x="701"/>
        <item x="732"/>
        <item x="793"/>
        <item x="779"/>
        <item x="902"/>
        <item x="1016"/>
        <item x="1017"/>
        <item x="1018"/>
        <item x="1347"/>
        <item x="1348"/>
        <item x="1847"/>
        <item x="2130"/>
        <item x="1314"/>
        <item x="1620"/>
        <item x="2188"/>
        <item x="2189"/>
        <item x="2333"/>
        <item x="2131"/>
        <item x="2132"/>
        <item x="2477"/>
        <item x="2556"/>
        <item x="1920"/>
        <item x="1330"/>
        <item x="1715"/>
        <item x="1921"/>
        <item x="214"/>
        <item x="2097"/>
        <item x="1528"/>
        <item x="1872"/>
        <item x="2096"/>
        <item x="2142"/>
        <item x="2387"/>
        <item x="2516"/>
        <item x="1689"/>
        <item x="1746"/>
        <item x="218"/>
        <item x="3112"/>
        <item x="2842"/>
        <item x="2843"/>
        <item x="2918"/>
        <item x="3021"/>
        <item x="3022"/>
        <item x="2257"/>
        <item x="2523"/>
        <item x="1573"/>
        <item x="1619"/>
        <item x="1740"/>
        <item x="2299"/>
        <item x="1535"/>
        <item x="2362"/>
        <item x="1769"/>
        <item x="1933"/>
        <item x="2051"/>
        <item x="2128"/>
        <item x="1704"/>
        <item x="2121"/>
        <item x="2034"/>
        <item x="1653"/>
        <item x="1654"/>
        <item x="1729"/>
        <item x="2807"/>
        <item x="463"/>
        <item x="766"/>
        <item x="2762"/>
        <item x="2808"/>
        <item x="2861"/>
        <item x="2909"/>
        <item x="2958"/>
        <item x="542"/>
        <item x="2226"/>
        <item x="2356"/>
        <item x="2175"/>
        <item x="2791"/>
        <item x="2846"/>
        <item x="2898"/>
        <item x="2604"/>
        <item x="2666"/>
        <item x="2696"/>
        <item x="2217"/>
        <item x="2218"/>
        <item x="2219"/>
        <item x="2113"/>
        <item x="2417"/>
        <item x="2418"/>
        <item x="2622"/>
        <item x="2623"/>
        <item x="2202"/>
        <item x="2203"/>
        <item x="2420"/>
        <item x="2234"/>
        <item x="2235"/>
        <item x="2507"/>
        <item x="2508"/>
        <item x="1855"/>
        <item x="2072"/>
        <item x="2459"/>
        <item x="2606"/>
        <item x="2526"/>
        <item x="2328"/>
        <item x="2450"/>
        <item x="2602"/>
        <item x="1710"/>
        <item x="2163"/>
        <item x="2747"/>
        <item x="2738"/>
        <item x="2529"/>
        <item x="2165"/>
        <item x="2020"/>
        <item x="2166"/>
        <item x="2167"/>
        <item x="2317"/>
        <item x="2318"/>
        <item x="2319"/>
        <item x="2388"/>
        <item x="2620"/>
        <item x="2066"/>
        <item x="2067"/>
        <item x="2068"/>
        <item x="2201"/>
        <item x="2268"/>
        <item x="2343"/>
        <item x="2401"/>
        <item x="2640"/>
        <item x="2519"/>
        <item x="2664"/>
        <item x="2025"/>
        <item x="2321"/>
        <item x="2694"/>
        <item x="2685"/>
        <item x="2258"/>
        <item x="2310"/>
        <item x="2452"/>
        <item x="2451"/>
        <item x="1884"/>
        <item x="1953"/>
        <item x="2024"/>
        <item x="2098"/>
        <item x="2168"/>
        <item x="2320"/>
        <item x="2389"/>
        <item x="2373"/>
        <item x="2212"/>
        <item x="2044"/>
        <item x="2348"/>
        <item x="2406"/>
        <item x="2145"/>
        <item x="2160"/>
        <item x="1857"/>
        <item x="1968"/>
        <item x="1976"/>
        <item x="1977"/>
        <item x="1846"/>
        <item x="1349"/>
        <item x="1814"/>
        <item x="1862"/>
        <item x="2004"/>
        <item x="2079"/>
        <item x="2153"/>
        <item x="2174"/>
        <item x="2220"/>
        <item x="2429"/>
        <item x="2392"/>
        <item x="2454"/>
        <item x="2474"/>
        <item x="2524"/>
        <item x="2552"/>
        <item x="3105"/>
        <item x="1446"/>
        <item x="1553"/>
        <item x="1941"/>
        <item x="2090"/>
        <item x="1828"/>
        <item x="1829"/>
        <item x="1900"/>
        <item x="2040"/>
        <item x="2091"/>
        <item x="2222"/>
        <item x="3002"/>
        <item x="3104"/>
        <item x="1949"/>
        <item x="1590"/>
        <item x="1605"/>
        <item x="1793"/>
        <item x="1491"/>
        <item x="1548"/>
        <item x="1621"/>
        <item x="1687"/>
        <item x="1817"/>
        <item x="3055"/>
        <item x="3096"/>
        <item x="2266"/>
        <item x="2279"/>
        <item x="3045"/>
        <item x="3085"/>
        <item x="2773"/>
        <item x="2876"/>
        <item x="890"/>
        <item x="1227"/>
        <item x="1300"/>
        <item x="1336"/>
        <item x="1611"/>
        <item x="2399"/>
        <item x="2656"/>
        <item x="2916"/>
        <item x="1851"/>
        <item x="2621"/>
        <item x="2112"/>
        <item x="1534"/>
        <item x="1676"/>
        <item x="1764"/>
        <item x="1821"/>
        <item x="2518"/>
        <item x="2599"/>
        <item x="2600"/>
        <item x="2663"/>
        <item x="2743"/>
        <item x="2789"/>
        <item x="2839"/>
        <item x="2492"/>
        <item x="3120"/>
        <item x="3031"/>
        <item x="3102"/>
        <item x="3118"/>
        <item x="1481"/>
        <item x="1894"/>
        <item x="2099"/>
        <item x="2986"/>
        <item x="2987"/>
        <item x="1912"/>
        <item x="1911"/>
        <item x="2820"/>
        <item x="2921"/>
        <item x="2902"/>
        <item x="2996"/>
        <item x="3130"/>
        <item x="1220"/>
        <item x="1221"/>
        <item x="1222"/>
        <item x="1523"/>
        <item x="1524"/>
        <item x="1770"/>
        <item x="1771"/>
        <item x="1827"/>
        <item x="2631"/>
        <item x="1781"/>
        <item x="2080"/>
        <item x="2221"/>
        <item x="2191"/>
        <item x="2335"/>
        <item x="595"/>
        <item x="2122"/>
        <item x="2123"/>
        <item x="425"/>
        <item x="426"/>
        <item x="467"/>
        <item x="619"/>
        <item x="671"/>
        <item x="1907"/>
        <item x="1964"/>
        <item x="2124"/>
        <item x="2225"/>
        <item x="2398"/>
        <item x="2019"/>
        <item x="2018"/>
        <item x="9"/>
        <item x="21"/>
        <item x="248"/>
        <item x="233"/>
        <item x="246"/>
        <item x="247"/>
        <item x="300"/>
        <item x="301"/>
        <item x="534"/>
        <item x="535"/>
        <item x="537"/>
        <item x="536"/>
        <item x="1060"/>
        <item x="1061"/>
        <item x="1062"/>
        <item x="1063"/>
        <item x="815"/>
        <item x="826"/>
        <item x="892"/>
        <item x="893"/>
        <item x="891"/>
        <item x="894"/>
        <item x="895"/>
        <item x="1379"/>
        <item x="1380"/>
        <item x="1455"/>
        <item x="1457"/>
        <item x="1532"/>
        <item x="1533"/>
        <item x="1674"/>
        <item x="1761"/>
        <item x="1762"/>
        <item x="1880"/>
        <item x="1881"/>
        <item x="1882"/>
        <item x="2021"/>
        <item x="2022"/>
        <item x="2023"/>
        <item x="2033"/>
        <item x="2095"/>
        <item x="58"/>
        <item x="59"/>
        <item x="192"/>
        <item x="389"/>
        <item x="452"/>
        <item x="827"/>
        <item x="915"/>
        <item x="1299"/>
        <item x="1335"/>
        <item x="1610"/>
        <item x="1988"/>
        <item x="1989"/>
        <item x="61"/>
        <item x="23"/>
        <item x="24"/>
        <item x="38"/>
        <item x="62"/>
        <item x="370"/>
        <item x="673"/>
        <item x="897"/>
        <item x="1460"/>
        <item x="1458"/>
        <item x="1459"/>
        <item x="1502"/>
        <item x="1612"/>
        <item x="1720"/>
        <item x="1883"/>
        <item x="1971"/>
        <item x="1893"/>
        <item x="3"/>
        <item x="6"/>
        <item x="67"/>
        <item x="68"/>
        <item x="221"/>
        <item x="455"/>
        <item x="545"/>
        <item x="572"/>
        <item x="920"/>
        <item x="1150"/>
        <item x="1187"/>
        <item x="1231"/>
        <item x="1304"/>
        <item x="1389"/>
        <item x="1439"/>
        <item x="1540"/>
        <item x="1766"/>
        <item x="1767"/>
        <item x="2115"/>
        <item x="2116"/>
        <item x="2322"/>
        <item x="698"/>
        <item x="924"/>
        <item x="1235"/>
        <item x="1617"/>
        <item x="2260"/>
        <item x="2324"/>
        <item x="70"/>
        <item x="99"/>
        <item x="100"/>
        <item x="101"/>
        <item x="52"/>
        <item x="274"/>
        <item x="275"/>
        <item x="288"/>
        <item x="553"/>
        <item x="931"/>
        <item x="932"/>
        <item x="933"/>
        <item x="1276"/>
        <item x="1277"/>
        <item x="1296"/>
        <item x="596"/>
        <item x="1591"/>
        <item x="1592"/>
        <item x="289"/>
        <item x="14"/>
        <item x="71"/>
        <item x="135"/>
        <item x="318"/>
        <item x="670"/>
        <item x="742"/>
        <item x="810"/>
        <item x="907"/>
        <item x="908"/>
        <item x="1139"/>
        <item x="1211"/>
        <item x="1283"/>
        <item x="1453"/>
        <item x="1492"/>
        <item x="160"/>
        <item x="245"/>
        <item x="508"/>
        <item x="2739"/>
        <item x="129"/>
        <item x="529"/>
        <item x="620"/>
        <item x="1595"/>
        <item x="232"/>
        <item x="757"/>
        <item x="1415"/>
        <item x="1"/>
        <item x="145"/>
        <item x="191"/>
        <item x="316"/>
        <item x="413"/>
        <item x="527"/>
        <item x="528"/>
        <item x="948"/>
        <item x="1080"/>
        <item x="1430"/>
        <item x="1431"/>
        <item x="867"/>
        <item x="736"/>
        <item x="26"/>
        <item x="96"/>
        <item x="408"/>
        <item x="440"/>
        <item x="903"/>
        <item x="53"/>
        <item x="522"/>
        <item x="819"/>
        <item x="2438"/>
        <item x="2227"/>
        <item x="2293"/>
        <item x="2357"/>
        <item x="2415"/>
        <item x="34"/>
        <item x="2488"/>
        <item x="2530"/>
        <item x="2562"/>
        <item x="2608"/>
        <item x="2636"/>
        <item x="2674"/>
        <item x="2675"/>
        <item x="868"/>
        <item x="549"/>
        <item x="592"/>
        <item x="603"/>
        <item x="702"/>
        <item x="703"/>
        <item x="806"/>
        <item x="807"/>
        <item x="881"/>
        <item x="882"/>
        <item x="1053"/>
        <item x="1073"/>
        <item x="1174"/>
        <item x="1223"/>
        <item x="1280"/>
        <item x="1395"/>
        <item x="1410"/>
        <item x="1450"/>
        <item x="1543"/>
        <item x="1587"/>
        <item x="1588"/>
        <item x="1693"/>
        <item x="2463"/>
        <item x="2464"/>
        <item x="2616"/>
        <item x="2632"/>
        <item x="2683"/>
        <item x="2699"/>
        <item x="2700"/>
        <item x="19"/>
        <item x="985"/>
        <item x="1589"/>
        <item x="410"/>
        <item x="1961"/>
        <item x="2482"/>
        <item x="2676"/>
        <item x="2760"/>
        <item x="2534"/>
        <item x="2625"/>
        <item x="2761"/>
        <item x="1763"/>
        <item x="2439"/>
        <item x="2615"/>
        <item x="2436"/>
        <item x="2345"/>
        <item x="2533"/>
        <item x="2247"/>
        <item x="2377"/>
        <item x="3137"/>
        <item x="2332"/>
        <item x="2346"/>
        <item x="2187"/>
        <item x="1844"/>
        <item x="524"/>
        <item x="2282"/>
        <item x="2329"/>
        <item x="2101"/>
        <item x="328"/>
        <item x="2016"/>
        <item x="2032"/>
        <item x="1340"/>
        <item x="1780"/>
        <item x="1929"/>
        <item x="2039"/>
        <item x="1085"/>
        <item x="1751"/>
        <item x="1586"/>
        <item x="1100"/>
        <item x="1207"/>
        <item x="1281"/>
        <item x="1315"/>
        <item x="1449"/>
        <item x="1350"/>
        <item x="934"/>
        <item x="971"/>
        <item x="1088"/>
        <item x="1019"/>
        <item x="525"/>
        <item x="684"/>
        <item x="674"/>
        <item x="746"/>
        <item x="747"/>
        <item x="760"/>
        <item x="267"/>
        <item x="79"/>
        <item x="169"/>
        <item x="103"/>
        <item x="277"/>
        <item x="167"/>
        <item x="1159"/>
        <item x="2779"/>
        <item x="2823"/>
        <item x="2881"/>
        <item x="2926"/>
        <item x="2955"/>
        <item x="2591"/>
        <item x="2594"/>
        <item x="2687"/>
        <item x="2733"/>
        <item x="2782"/>
        <item x="2785"/>
        <item x="2786"/>
        <item x="2825"/>
        <item x="2830"/>
        <item x="2833"/>
        <item x="2295"/>
        <item x="2446"/>
        <item x="2917"/>
        <item x="1853"/>
        <item x="1928"/>
        <item x="1991"/>
        <item x="2010"/>
        <item x="2070"/>
        <item x="2035"/>
        <item x="2114"/>
        <item x="2144"/>
        <item x="2744"/>
        <item x="2840"/>
        <item x="2951"/>
        <item x="2821"/>
        <item x="2613"/>
        <item x="2614"/>
        <item x="2103"/>
        <item x="2746"/>
        <item x="2896"/>
        <item x="2801"/>
        <item x="2253"/>
        <item x="2421"/>
        <item x="1996"/>
        <item x="2497"/>
        <item x="2498"/>
        <item x="2296"/>
        <item x="2893"/>
        <item x="2877"/>
        <item x="2043"/>
        <item x="2736"/>
        <item x="1974"/>
        <item x="2280"/>
        <item x="2177"/>
        <item x="2264"/>
        <item x="2327"/>
        <item x="2395"/>
        <item x="2520"/>
        <item x="2521"/>
        <item x="1842"/>
        <item x="1843"/>
        <item x="2304"/>
        <item x="1899"/>
        <item x="2617"/>
        <item x="2618"/>
        <item x="2907"/>
        <item x="2340"/>
        <item x="2443"/>
        <item x="2444"/>
        <item x="2445"/>
        <item x="2595"/>
        <item x="2596"/>
        <item x="2597"/>
        <item x="2598"/>
        <item x="2661"/>
        <item x="1041"/>
        <item x="2740"/>
        <item x="2741"/>
        <item x="1969"/>
        <item x="1970"/>
        <item x="2292"/>
        <item x="2937"/>
        <item x="2751"/>
        <item x="2850"/>
        <item x="2651"/>
        <item x="2672"/>
        <item x="2752"/>
        <item x="2781"/>
        <item x="2824"/>
        <item x="2851"/>
        <item x="2929"/>
        <item x="2385"/>
        <item x="2386"/>
        <item x="2514"/>
        <item x="2515"/>
        <item x="1925"/>
        <item x="1926"/>
        <item x="1606"/>
        <item x="1919"/>
        <item x="2138"/>
        <item x="2139"/>
        <item x="2159"/>
        <item x="1923"/>
        <item x="1986"/>
        <item x="2063"/>
        <item x="2109"/>
        <item x="2140"/>
        <item x="2593"/>
        <item x="2659"/>
        <item x="3076"/>
        <item x="2860"/>
        <item x="2884"/>
        <item x="2885"/>
        <item x="2894"/>
        <item x="2895"/>
        <item x="2908"/>
        <item x="2928"/>
        <item x="2936"/>
        <item x="2892"/>
        <item x="2836"/>
        <item x="2837"/>
        <item x="2838"/>
        <item x="2938"/>
        <item x="2939"/>
        <item x="2940"/>
        <item x="2941"/>
        <item x="2528"/>
        <item x="1200"/>
        <item x="2813"/>
        <item x="2455"/>
        <item x="2456"/>
        <item x="2538"/>
        <item x="1891"/>
        <item x="2108"/>
        <item x="2336"/>
        <item x="2337"/>
        <item x="2981"/>
        <item x="2962"/>
        <item x="2990"/>
        <item x="2997"/>
        <item x="3001"/>
        <item x="2713"/>
        <item x="2714"/>
        <item x="2715"/>
        <item x="2695"/>
        <item x="2647"/>
        <item x="2648"/>
        <item x="2627"/>
        <item x="2628"/>
        <item x="2574"/>
        <item x="2575"/>
        <item x="2576"/>
        <item x="2551"/>
        <item x="2500"/>
        <item x="2501"/>
        <item x="2471"/>
        <item x="2472"/>
        <item x="2473"/>
        <item x="2275"/>
        <item x="2276"/>
        <item x="2748"/>
        <item x="2900"/>
        <item x="2532"/>
        <item x="2531"/>
        <item x="2999"/>
        <item x="2238"/>
        <item x="2549"/>
        <item x="2550"/>
        <item x="2764"/>
        <item x="2765"/>
        <item x="2866"/>
        <item x="2845"/>
        <item x="3110"/>
        <item x="2961"/>
        <item x="2977"/>
        <item x="3043"/>
        <item x="3107"/>
        <item x="3009"/>
        <item x="3081"/>
        <item x="2767"/>
        <item x="2768"/>
        <item x="3018"/>
        <item x="3028"/>
        <item x="3038"/>
        <item x="3046"/>
        <item x="3047"/>
        <item x="3048"/>
        <item x="3052"/>
        <item x="3064"/>
        <item x="3065"/>
        <item x="3072"/>
        <item x="3073"/>
        <item x="3083"/>
        <item x="3088"/>
        <item x="3089"/>
        <item x="3054"/>
        <item x="3068"/>
        <item x="3069"/>
        <item x="2493"/>
        <item x="2567"/>
        <item x="2708"/>
        <item x="3124"/>
        <item x="3057"/>
        <item x="3113"/>
        <item x="3059"/>
        <item x="3060"/>
        <item x="3094"/>
        <item x="3131"/>
        <item x="3132"/>
        <item x="3133"/>
        <item x="1759"/>
        <item x="1760"/>
        <item x="1456"/>
        <item x="1217"/>
        <item x="1378"/>
        <item x="302"/>
        <item x="303"/>
        <item x="388"/>
        <item x="10"/>
        <item x="22"/>
        <item x="57"/>
        <item x="832"/>
        <item x="982"/>
        <item x="74"/>
        <item x="75"/>
        <item x="36"/>
        <item x="551"/>
        <item x="576"/>
        <item x="1603"/>
        <item x="108"/>
        <item x="1079"/>
        <item x="1604"/>
        <item x="20"/>
        <item x="262"/>
        <item x="466"/>
        <item x="663"/>
        <item x="1049"/>
        <item x="1210"/>
        <item x="1413"/>
        <item x="1672"/>
        <item x="1695"/>
        <item x="27"/>
        <item x="936"/>
        <item x="1820"/>
        <item x="72"/>
        <item x="73"/>
        <item x="229"/>
        <item x="230"/>
        <item x="292"/>
        <item x="293"/>
        <item x="294"/>
        <item x="385"/>
        <item x="713"/>
        <item x="888"/>
        <item x="1181"/>
        <item x="1985"/>
        <item x="7"/>
        <item x="104"/>
        <item x="436"/>
        <item x="580"/>
        <item x="759"/>
        <item x="1130"/>
        <item x="1275"/>
        <item x="1469"/>
        <item x="1768"/>
        <item x="1886"/>
        <item x="2100"/>
        <item x="263"/>
        <item x="434"/>
        <item x="578"/>
        <item x="76"/>
        <item x="11"/>
        <item x="12"/>
        <item x="532"/>
        <item x="533"/>
        <item x="814"/>
        <item x="937"/>
        <item x="1059"/>
        <item x="1286"/>
        <item x="1719"/>
        <item x="149"/>
        <item x="60"/>
        <item x="817"/>
        <item x="1064"/>
        <item x="234"/>
        <item x="235"/>
        <item x="916"/>
        <item x="917"/>
        <item x="952"/>
        <item x="1145"/>
        <item x="1146"/>
        <item x="37"/>
        <item x="137"/>
        <item x="140"/>
        <item x="193"/>
        <item x="510"/>
        <item x="599"/>
        <item x="600"/>
        <item x="667"/>
        <item x="715"/>
        <item x="805"/>
        <item x="896"/>
        <item x="1065"/>
        <item x="93"/>
        <item x="304"/>
        <item x="319"/>
        <item x="320"/>
        <item x="321"/>
        <item x="322"/>
        <item x="323"/>
        <item x="491"/>
        <item x="492"/>
        <item x="538"/>
        <item x="539"/>
        <item x="540"/>
        <item x="716"/>
        <item x="717"/>
        <item x="718"/>
        <item x="773"/>
        <item x="828"/>
        <item x="829"/>
        <item x="918"/>
        <item x="1009"/>
        <item x="1010"/>
        <item x="1011"/>
        <item x="1499"/>
        <item x="1500"/>
        <item x="1501"/>
        <item x="1561"/>
        <item x="1800"/>
        <item x="1801"/>
        <item x="1678"/>
        <item x="1679"/>
        <item x="1896"/>
        <item x="1934"/>
        <item x="1650"/>
        <item x="1651"/>
        <item x="1661"/>
        <item x="77"/>
        <item x="64"/>
        <item x="326"/>
        <item x="327"/>
        <item x="640"/>
        <item x="641"/>
        <item x="690"/>
        <item x="691"/>
        <item x="1147"/>
        <item x="1148"/>
        <item x="1749"/>
        <item x="1750"/>
        <item x="1804"/>
        <item x="447"/>
        <item x="18"/>
        <item x="141"/>
        <item x="182"/>
        <item x="264"/>
        <item x="362"/>
        <item x="431"/>
        <item x="518"/>
        <item x="519"/>
        <item x="586"/>
        <item x="664"/>
        <item x="665"/>
        <item x="738"/>
        <item x="739"/>
        <item x="745"/>
        <item x="877"/>
        <item x="977"/>
        <item x="978"/>
        <item x="1050"/>
        <item x="1117"/>
        <item x="1201"/>
        <item x="1273"/>
        <item x="1371"/>
        <item x="1445"/>
        <item x="78"/>
        <item x="939"/>
        <item x="1877"/>
        <item x="579"/>
        <item x="1361"/>
        <item x="13"/>
        <item x="51"/>
        <item x="153"/>
        <item x="392"/>
        <item x="471"/>
        <item x="497"/>
        <item x="514"/>
        <item x="644"/>
        <item x="25"/>
        <item x="417"/>
        <item x="801"/>
        <item x="1151"/>
        <item x="1166"/>
        <item x="1401"/>
        <item x="1402"/>
        <item x="1727"/>
        <item x="1414"/>
        <item x="836"/>
        <item x="0"/>
        <item x="5"/>
        <item x="342"/>
        <item x="1254"/>
        <item x="1649"/>
        <item x="80"/>
        <item x="142"/>
        <item x="239"/>
        <item x="364"/>
        <item x="556"/>
        <item x="940"/>
        <item x="1051"/>
        <item x="1205"/>
        <item x="1322"/>
        <item x="486"/>
        <item x="330"/>
        <item x="1072"/>
        <item x="16"/>
        <item x="82"/>
        <item x="83"/>
        <item x="84"/>
        <item x="85"/>
        <item x="331"/>
        <item x="253"/>
        <item x="332"/>
        <item x="480"/>
        <item x="589"/>
        <item x="590"/>
        <item x="647"/>
        <item x="777"/>
        <item x="835"/>
        <item x="1044"/>
        <item x="1093"/>
        <item x="1156"/>
        <item x="1238"/>
        <item x="1310"/>
        <item x="1441"/>
        <item x="1463"/>
        <item x="1655"/>
        <item x="1656"/>
        <item x="1810"/>
        <item x="1825"/>
        <item x="17"/>
        <item x="109"/>
        <item x="374"/>
        <item x="1346"/>
        <item x="243"/>
        <item x="335"/>
        <item x="314"/>
        <item x="1173"/>
        <item x="1705"/>
        <item x="54"/>
        <item x="102"/>
        <item x="187"/>
        <item x="270"/>
        <item x="365"/>
        <item x="668"/>
        <item x="669"/>
        <item x="1052"/>
        <item x="1529"/>
        <item x="126"/>
        <item x="956"/>
        <item x="1418"/>
        <item x="4"/>
        <item x="1462"/>
        <item x="127"/>
        <item x="32"/>
        <item x="33"/>
        <item x="35"/>
        <item x="43"/>
        <item x="44"/>
        <item x="45"/>
        <item x="46"/>
        <item x="356"/>
        <item x="357"/>
        <item x="358"/>
        <item x="359"/>
        <item x="462"/>
        <item x="878"/>
        <item x="879"/>
        <item x="880"/>
        <item x="244"/>
        <item x="2059"/>
        <item x="809"/>
        <item x="1362"/>
        <item x="15"/>
        <item x="8"/>
        <item x="110"/>
        <item x="111"/>
        <item x="123"/>
        <item x="2460"/>
        <item x="2527"/>
        <item x="2607"/>
        <item x="2670"/>
        <item x="2749"/>
        <item x="2794"/>
        <item x="2848"/>
        <item x="2946"/>
        <item x="2947"/>
        <item x="2978"/>
        <item x="2826"/>
        <item x="2985"/>
        <item x="2998"/>
        <item x="3007"/>
        <item x="3014"/>
        <item x="3015"/>
        <item x="3016"/>
        <item x="3017"/>
        <item x="3020"/>
        <item x="3030"/>
        <item x="3044"/>
        <item x="3053"/>
        <item x="3056"/>
        <item x="964"/>
        <item x="1120"/>
        <item x="1424"/>
        <item x="1425"/>
        <item x="1313"/>
        <item x="1924"/>
        <item x="2857"/>
        <item x="2867"/>
        <item x="2868"/>
        <item x="2953"/>
        <item x="2856"/>
        <item x="2925"/>
        <item x="2949"/>
        <item x="2950"/>
        <item x="1134"/>
        <item x="1135"/>
        <item x="1597"/>
        <item x="1598"/>
        <item x="3024"/>
        <item x="168"/>
        <item x="348"/>
        <item x="360"/>
        <item x="380"/>
        <item x="482"/>
        <item x="516"/>
        <item x="517"/>
        <item x="2899"/>
        <item x="2914"/>
        <item x="2915"/>
        <item x="2931"/>
        <item x="2932"/>
        <item x="2935"/>
        <item x="2945"/>
        <item x="2965"/>
        <item x="2982"/>
        <item x="2983"/>
        <item x="2991"/>
        <item x="3004"/>
        <item x="3011"/>
        <item x="3012"/>
        <item x="973"/>
        <item x="2489"/>
        <item x="2564"/>
        <item x="2638"/>
        <item x="2706"/>
        <item x="3035"/>
        <item x="3061"/>
        <item x="3095"/>
        <item x="3108"/>
        <item x="3111"/>
        <item x="2992"/>
        <item x="2993"/>
        <item x="3019"/>
        <item x="3029"/>
        <item x="2787"/>
        <item x="2834"/>
        <item x="2835"/>
        <item x="2566"/>
        <item x="2774"/>
        <item x="2755"/>
        <item x="3086"/>
        <item x="2775"/>
        <item x="2776"/>
        <item x="2709"/>
        <item x="2878"/>
        <item x="2570"/>
        <item x="2959"/>
        <item x="520"/>
        <item x="560"/>
        <item x="680"/>
        <item x="840"/>
        <item x="1096"/>
        <item x="1241"/>
        <item x="1367"/>
        <item x="1423"/>
        <item x="2546"/>
        <item x="2547"/>
        <item x="2548"/>
        <item x="2690"/>
        <item x="2691"/>
        <item x="2692"/>
        <item x="2693"/>
        <item x="2763"/>
        <item x="2862"/>
        <item x="2863"/>
        <item x="2864"/>
        <item x="2865"/>
        <item x="3023"/>
        <item x="2905"/>
        <item x="3025"/>
        <item x="2185"/>
        <item x="2215"/>
        <item x="2216"/>
        <item x="2287"/>
        <item x="2288"/>
        <item x="2409"/>
        <item x="2434"/>
        <item x="2475"/>
        <item x="2476"/>
        <item x="2553"/>
        <item x="2554"/>
        <item x="2629"/>
        <item x="2630"/>
        <item x="2697"/>
        <item x="2698"/>
        <item x="587"/>
        <item x="652"/>
        <item x="795"/>
        <item x="866"/>
        <item x="1036"/>
        <item x="1114"/>
        <item x="1383"/>
        <item x="1426"/>
        <item x="3051"/>
        <item x="3125"/>
        <item x="367"/>
        <item x="1813"/>
        <item x="1892"/>
        <item x="2"/>
        <item x="845"/>
        <item x="1113"/>
        <item x="1468"/>
        <item x="124"/>
        <item x="125"/>
        <item x="128"/>
        <item x="131"/>
        <item x="2913"/>
        <item x="2919"/>
        <item x="2920"/>
        <item x="2923"/>
        <item x="139"/>
        <item x="3143"/>
        <item x="1601"/>
        <item x="1616"/>
        <item x="1634"/>
        <item x="2378"/>
        <item x="2379"/>
        <item x="2380"/>
        <item x="2453"/>
        <item x="2499"/>
        <item x="2573"/>
        <item x="2603"/>
        <item x="2644"/>
        <item x="2645"/>
        <item x="2646"/>
        <item x="2679"/>
        <item x="2702"/>
        <item x="2703"/>
        <item x="2707"/>
        <item x="2710"/>
        <item x="2711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45"/>
        <item x="2750"/>
        <item x="2756"/>
        <item x="2758"/>
        <item x="2766"/>
        <item x="2769"/>
        <item x="2770"/>
        <item x="2772"/>
        <item x="2777"/>
        <item x="2783"/>
        <item x="2788"/>
        <item x="2795"/>
        <item x="2796"/>
        <item x="2797"/>
        <item x="2810"/>
        <item x="2811"/>
        <item x="2812"/>
        <item x="2814"/>
        <item x="2815"/>
        <item x="2818"/>
        <item x="2819"/>
        <item x="2849"/>
        <item x="2858"/>
        <item x="2869"/>
        <item x="2870"/>
        <item x="2874"/>
        <item x="2875"/>
        <item x="2880"/>
        <item x="2890"/>
        <item x="2891"/>
        <item x="2897"/>
        <item x="2910"/>
        <item x="2911"/>
        <item x="2922"/>
        <item x="2933"/>
        <item x="2934"/>
        <item x="2943"/>
        <item x="2960"/>
        <item x="2971"/>
        <item x="2972"/>
        <item x="2973"/>
        <item x="2974"/>
        <item x="2975"/>
        <item x="2976"/>
        <item x="3000"/>
        <item x="3005"/>
        <item x="3006"/>
        <item x="3027"/>
        <item x="3032"/>
        <item x="3033"/>
        <item x="3062"/>
        <item x="3066"/>
        <item x="3067"/>
        <item x="3074"/>
        <item x="3075"/>
        <item x="3084"/>
        <item x="3087"/>
        <item x="3090"/>
        <item x="3091"/>
        <item x="3092"/>
        <item x="3093"/>
        <item x="3097"/>
        <item x="3098"/>
        <item x="3101"/>
        <item x="3103"/>
        <item x="3106"/>
        <item x="3109"/>
        <item x="3117"/>
        <item x="3126"/>
        <item x="3127"/>
        <item x="3141"/>
        <item x="3142"/>
        <item x="3144"/>
        <item x="3145"/>
        <item x="3146"/>
        <item x="3147"/>
        <item t="default"/>
      </items>
    </pivotField>
    <pivotField dataField="1" compact="0" showAll="0">
      <items count="1383">
        <item x="1292"/>
        <item x="1294"/>
        <item x="1259"/>
        <item x="579"/>
        <item x="603"/>
        <item x="765"/>
        <item x="1313"/>
        <item x="1299"/>
        <item x="995"/>
        <item x="828"/>
        <item x="1295"/>
        <item x="1290"/>
        <item x="1288"/>
        <item x="1191"/>
        <item x="1311"/>
        <item x="1306"/>
        <item x="480"/>
        <item x="1291"/>
        <item x="370"/>
        <item x="1235"/>
        <item x="1314"/>
        <item x="1305"/>
        <item x="424"/>
        <item x="130"/>
        <item x="810"/>
        <item x="1040"/>
        <item x="220"/>
        <item x="1287"/>
        <item x="1268"/>
        <item x="717"/>
        <item x="675"/>
        <item x="1050"/>
        <item x="679"/>
        <item x="366"/>
        <item x="561"/>
        <item x="1228"/>
        <item x="1298"/>
        <item x="506"/>
        <item x="32"/>
        <item x="568"/>
        <item x="791"/>
        <item x="609"/>
        <item x="637"/>
        <item x="421"/>
        <item x="351"/>
        <item x="595"/>
        <item x="218"/>
        <item x="240"/>
        <item x="1108"/>
        <item x="512"/>
        <item x="1083"/>
        <item x="70"/>
        <item x="255"/>
        <item x="964"/>
        <item x="262"/>
        <item x="1302"/>
        <item x="1150"/>
        <item x="649"/>
        <item x="1028"/>
        <item x="536"/>
        <item x="125"/>
        <item x="309"/>
        <item x="330"/>
        <item x="726"/>
        <item x="797"/>
        <item x="1249"/>
        <item x="1046"/>
        <item x="160"/>
        <item x="1127"/>
        <item x="720"/>
        <item x="669"/>
        <item x="604"/>
        <item x="1143"/>
        <item x="804"/>
        <item x="401"/>
        <item x="631"/>
        <item x="1173"/>
        <item x="938"/>
        <item x="344"/>
        <item x="1091"/>
        <item x="1103"/>
        <item x="1116"/>
        <item x="863"/>
        <item x="942"/>
        <item x="582"/>
        <item x="343"/>
        <item x="321"/>
        <item x="443"/>
        <item x="771"/>
        <item x="325"/>
        <item x="252"/>
        <item x="689"/>
        <item x="948"/>
        <item x="878"/>
        <item x="55"/>
        <item x="642"/>
        <item x="725"/>
        <item x="627"/>
        <item x="119"/>
        <item x="219"/>
        <item x="485"/>
        <item x="349"/>
        <item x="849"/>
        <item x="271"/>
        <item x="1098"/>
        <item x="1157"/>
        <item x="282"/>
        <item x="928"/>
        <item x="998"/>
        <item x="150"/>
        <item x="52"/>
        <item x="95"/>
        <item x="120"/>
        <item x="886"/>
        <item x="312"/>
        <item x="963"/>
        <item x="53"/>
        <item x="196"/>
        <item x="1234"/>
        <item x="202"/>
        <item x="601"/>
        <item x="201"/>
        <item x="787"/>
        <item x="1149"/>
        <item x="464"/>
        <item x="1117"/>
        <item x="732"/>
        <item x="335"/>
        <item x="486"/>
        <item x="58"/>
        <item x="138"/>
        <item x="460"/>
        <item x="1069"/>
        <item x="1239"/>
        <item x="463"/>
        <item x="764"/>
        <item x="317"/>
        <item x="576"/>
        <item x="735"/>
        <item x="1301"/>
        <item x="837"/>
        <item x="1021"/>
        <item x="1210"/>
        <item x="450"/>
        <item x="279"/>
        <item x="311"/>
        <item x="655"/>
        <item x="422"/>
        <item x="318"/>
        <item x="1250"/>
        <item x="400"/>
        <item x="994"/>
        <item x="1022"/>
        <item x="999"/>
        <item x="24"/>
        <item x="1124"/>
        <item x="757"/>
        <item x="127"/>
        <item x="736"/>
        <item x="467"/>
        <item x="31"/>
        <item x="885"/>
        <item x="1109"/>
        <item x="1024"/>
        <item x="316"/>
        <item x="129"/>
        <item x="993"/>
        <item x="1013"/>
        <item x="610"/>
        <item x="854"/>
        <item x="798"/>
        <item x="189"/>
        <item x="1245"/>
        <item x="1206"/>
        <item x="1207"/>
        <item x="950"/>
        <item x="920"/>
        <item x="892"/>
        <item x="838"/>
        <item x="800"/>
        <item x="772"/>
        <item x="319"/>
        <item x="263"/>
        <item x="1156"/>
        <item x="1041"/>
        <item x="864"/>
        <item x="697"/>
        <item x="596"/>
        <item x="154"/>
        <item x="894"/>
        <item x="773"/>
        <item x="701"/>
        <item x="616"/>
        <item x="147"/>
        <item x="40"/>
        <item x="951"/>
        <item x="465"/>
        <item x="300"/>
        <item x="56"/>
        <item x="760"/>
        <item x="68"/>
        <item x="1184"/>
        <item x="1186"/>
        <item x="1179"/>
        <item x="1178"/>
        <item x="1172"/>
        <item x="1170"/>
        <item x="1171"/>
        <item x="1162"/>
        <item x="1163"/>
        <item x="1155"/>
        <item x="1148"/>
        <item x="1154"/>
        <item x="1147"/>
        <item x="968"/>
        <item x="1140"/>
        <item x="1141"/>
        <item x="1123"/>
        <item x="1128"/>
        <item x="1139"/>
        <item x="1122"/>
        <item x="1121"/>
        <item x="1115"/>
        <item x="1113"/>
        <item x="1112"/>
        <item x="1106"/>
        <item x="1092"/>
        <item x="1094"/>
        <item x="1090"/>
        <item x="1088"/>
        <item x="1086"/>
        <item x="1087"/>
        <item x="1081"/>
        <item x="1074"/>
        <item x="1075"/>
        <item x="1072"/>
        <item x="1071"/>
        <item x="1068"/>
        <item x="1070"/>
        <item x="1062"/>
        <item x="1057"/>
        <item x="1054"/>
        <item x="1048"/>
        <item x="1049"/>
        <item x="1045"/>
        <item x="1038"/>
        <item x="1042"/>
        <item x="1043"/>
        <item x="1033"/>
        <item x="1037"/>
        <item x="1032"/>
        <item x="1017"/>
        <item x="1025"/>
        <item x="1030"/>
        <item x="1012"/>
        <item x="1016"/>
        <item x="1006"/>
        <item x="1005"/>
        <item x="997"/>
        <item x="996"/>
        <item x="989"/>
        <item x="988"/>
        <item x="983"/>
        <item x="982"/>
        <item x="978"/>
        <item x="979"/>
        <item x="977"/>
        <item x="976"/>
        <item x="973"/>
        <item x="975"/>
        <item x="972"/>
        <item x="961"/>
        <item x="960"/>
        <item x="959"/>
        <item x="952"/>
        <item x="953"/>
        <item x="946"/>
        <item x="947"/>
        <item x="944"/>
        <item x="943"/>
        <item x="939"/>
        <item x="934"/>
        <item x="935"/>
        <item x="927"/>
        <item x="925"/>
        <item x="926"/>
        <item x="922"/>
        <item x="923"/>
        <item x="914"/>
        <item x="915"/>
        <item x="907"/>
        <item x="908"/>
        <item x="909"/>
        <item x="911"/>
        <item x="903"/>
        <item x="904"/>
        <item x="898"/>
        <item x="902"/>
        <item x="896"/>
        <item x="888"/>
        <item x="895"/>
        <item x="881"/>
        <item x="887"/>
        <item x="879"/>
        <item x="880"/>
        <item x="876"/>
        <item x="871"/>
        <item x="872"/>
        <item x="861"/>
        <item x="862"/>
        <item x="860"/>
        <item x="855"/>
        <item x="859"/>
        <item x="841"/>
        <item x="840"/>
        <item x="839"/>
        <item x="832"/>
        <item x="836"/>
        <item x="827"/>
        <item x="830"/>
        <item x="823"/>
        <item x="824"/>
        <item x="822"/>
        <item x="817"/>
        <item x="816"/>
        <item x="809"/>
        <item x="805"/>
        <item x="808"/>
        <item x="803"/>
        <item x="264"/>
        <item x="1055"/>
        <item x="853"/>
        <item x="746"/>
        <item x="644"/>
        <item x="352"/>
        <item x="230"/>
        <item x="136"/>
        <item x="829"/>
        <item x="645"/>
        <item x="498"/>
        <item x="242"/>
        <item x="149"/>
        <item x="529"/>
        <item x="345"/>
        <item x="200"/>
        <item x="466"/>
        <item x="137"/>
        <item x="183"/>
        <item x="399"/>
        <item x="619"/>
        <item x="980"/>
        <item x="30"/>
        <item x="29"/>
        <item x="105"/>
        <item x="516"/>
        <item x="790"/>
        <item x="905"/>
        <item x="274"/>
        <item x="98"/>
        <item x="380"/>
        <item x="672"/>
        <item x="153"/>
        <item x="106"/>
        <item x="227"/>
        <item x="456"/>
        <item x="602"/>
        <item x="727"/>
        <item x="851"/>
        <item x="1011"/>
        <item x="170"/>
        <item x="176"/>
        <item x="224"/>
        <item x="270"/>
        <item x="377"/>
        <item x="442"/>
        <item x="550"/>
        <item x="607"/>
        <item x="730"/>
        <item x="825"/>
        <item x="916"/>
        <item x="353"/>
        <item x="611"/>
        <item x="707"/>
        <item x="786"/>
        <item x="869"/>
        <item x="933"/>
        <item x="283"/>
        <item x="780"/>
        <item x="87"/>
        <item x="1126"/>
        <item x="1073"/>
        <item x="955"/>
        <item x="858"/>
        <item x="740"/>
        <item x="624"/>
        <item x="598"/>
        <item x="519"/>
        <item x="476"/>
        <item x="323"/>
        <item x="1229"/>
        <item x="1261"/>
        <item x="1010"/>
        <item x="471"/>
        <item x="94"/>
        <item x="103"/>
        <item x="28"/>
        <item x="69"/>
        <item x="259"/>
        <item x="260"/>
        <item x="268"/>
        <item x="269"/>
        <item x="276"/>
        <item x="277"/>
        <item x="280"/>
        <item x="281"/>
        <item x="288"/>
        <item x="303"/>
        <item x="307"/>
        <item x="313"/>
        <item x="314"/>
        <item x="315"/>
        <item x="322"/>
        <item x="329"/>
        <item x="332"/>
        <item x="337"/>
        <item x="340"/>
        <item x="341"/>
        <item x="342"/>
        <item x="356"/>
        <item x="357"/>
        <item x="203"/>
        <item x="358"/>
        <item x="359"/>
        <item x="360"/>
        <item x="363"/>
        <item x="364"/>
        <item x="367"/>
        <item x="368"/>
        <item x="379"/>
        <item x="383"/>
        <item x="384"/>
        <item x="385"/>
        <item x="386"/>
        <item x="388"/>
        <item x="391"/>
        <item x="228"/>
        <item x="392"/>
        <item x="393"/>
        <item x="397"/>
        <item x="398"/>
        <item x="404"/>
        <item x="405"/>
        <item x="407"/>
        <item x="410"/>
        <item x="413"/>
        <item x="416"/>
        <item x="417"/>
        <item x="419"/>
        <item x="420"/>
        <item x="423"/>
        <item x="427"/>
        <item x="428"/>
        <item x="430"/>
        <item x="431"/>
        <item x="432"/>
        <item x="435"/>
        <item x="448"/>
        <item x="449"/>
        <item x="458"/>
        <item x="461"/>
        <item x="468"/>
        <item x="469"/>
        <item x="470"/>
        <item x="478"/>
        <item x="481"/>
        <item x="482"/>
        <item x="490"/>
        <item x="496"/>
        <item x="497"/>
        <item x="500"/>
        <item x="501"/>
        <item x="257"/>
        <item x="1102"/>
        <item x="1297"/>
        <item x="1375"/>
        <item x="1374"/>
        <item x="1376"/>
        <item x="1372"/>
        <item x="594"/>
        <item x="83"/>
        <item x="190"/>
        <item x="350"/>
        <item x="700"/>
        <item x="883"/>
        <item x="96"/>
        <item x="117"/>
        <item x="210"/>
        <item x="258"/>
        <item x="365"/>
        <item x="1188"/>
        <item x="1232"/>
        <item x="89"/>
        <item x="167"/>
        <item x="239"/>
        <item x="638"/>
        <item x="650"/>
        <item x="844"/>
        <item x="763"/>
        <item x="768"/>
        <item x="111"/>
        <item x="396"/>
        <item x="537"/>
        <item x="657"/>
        <item x="770"/>
        <item x="956"/>
        <item x="86"/>
        <item x="172"/>
        <item x="246"/>
        <item x="290"/>
        <item x="336"/>
        <item x="426"/>
        <item x="488"/>
        <item x="522"/>
        <item x="128"/>
        <item x="570"/>
        <item x="652"/>
        <item x="688"/>
        <item x="766"/>
        <item x="821"/>
        <item x="857"/>
        <item x="913"/>
        <item x="99"/>
        <item x="118"/>
        <item x="122"/>
        <item x="163"/>
        <item x="140"/>
        <item x="215"/>
        <item x="237"/>
        <item x="247"/>
        <item x="253"/>
        <item x="266"/>
        <item x="305"/>
        <item x="331"/>
        <item x="346"/>
        <item x="354"/>
        <item x="381"/>
        <item x="406"/>
        <item x="418"/>
        <item x="440"/>
        <item x="355"/>
        <item x="477"/>
        <item x="508"/>
        <item x="502"/>
        <item x="543"/>
        <item x="526"/>
        <item x="411"/>
        <item x="639"/>
        <item x="673"/>
        <item x="747"/>
        <item x="767"/>
        <item x="820"/>
        <item x="900"/>
        <item x="958"/>
        <item x="1056"/>
        <item x="1080"/>
        <item x="1142"/>
        <item x="1183"/>
        <item x="174"/>
        <item x="254"/>
        <item x="412"/>
        <item x="489"/>
        <item x="614"/>
        <item x="719"/>
        <item x="870"/>
        <item x="102"/>
        <item x="462"/>
        <item x="293"/>
        <item x="162"/>
        <item x="654"/>
        <item x="503"/>
        <item x="509"/>
        <item x="510"/>
        <item x="515"/>
        <item x="517"/>
        <item x="524"/>
        <item x="527"/>
        <item x="528"/>
        <item x="534"/>
        <item x="535"/>
        <item x="538"/>
        <item x="539"/>
        <item x="540"/>
        <item x="541"/>
        <item x="545"/>
        <item x="546"/>
        <item x="552"/>
        <item x="554"/>
        <item x="557"/>
        <item x="558"/>
        <item x="559"/>
        <item x="560"/>
        <item x="563"/>
        <item x="564"/>
        <item x="566"/>
        <item x="567"/>
        <item x="575"/>
        <item x="580"/>
        <item x="581"/>
        <item x="583"/>
        <item x="586"/>
        <item x="589"/>
        <item x="590"/>
        <item x="591"/>
        <item x="592"/>
        <item x="593"/>
        <item x="617"/>
        <item x="618"/>
        <item x="620"/>
        <item x="623"/>
        <item x="625"/>
        <item x="626"/>
        <item x="629"/>
        <item x="630"/>
        <item x="633"/>
        <item x="634"/>
        <item x="640"/>
        <item x="641"/>
        <item x="643"/>
        <item x="646"/>
        <item x="651"/>
        <item x="653"/>
        <item x="659"/>
        <item x="660"/>
        <item x="665"/>
        <item x="666"/>
        <item x="670"/>
        <item x="81"/>
        <item x="671"/>
        <item x="549"/>
        <item x="100"/>
        <item x="110"/>
        <item x="207"/>
        <item x="217"/>
        <item x="233"/>
        <item x="369"/>
        <item x="394"/>
        <item x="395"/>
        <item x="436"/>
        <item x="479"/>
        <item x="493"/>
        <item x="565"/>
        <item x="571"/>
        <item x="674"/>
        <item x="751"/>
        <item x="826"/>
        <item x="984"/>
        <item x="1058"/>
        <item x="1096"/>
        <item x="67"/>
        <item x="90"/>
        <item x="296"/>
        <item x="451"/>
        <item x="599"/>
        <item x="721"/>
        <item x="91"/>
        <item x="225"/>
        <item x="297"/>
        <item x="632"/>
        <item x="731"/>
        <item x="143"/>
        <item x="429"/>
        <item x="452"/>
        <item x="667"/>
        <item x="985"/>
        <item x="1347"/>
        <item x="1129"/>
        <item x="744"/>
        <item x="93"/>
        <item x="226"/>
        <item x="320"/>
        <item x="455"/>
        <item x="600"/>
        <item x="733"/>
        <item x="362"/>
        <item x="784"/>
        <item x="813"/>
        <item x="834"/>
        <item x="901"/>
        <item x="987"/>
        <item x="1099"/>
        <item x="781"/>
        <item x="783"/>
        <item x="789"/>
        <item x="792"/>
        <item x="795"/>
        <item x="796"/>
        <item x="574"/>
        <item x="802"/>
        <item x="115"/>
        <item x="921"/>
        <item x="1077"/>
        <item x="1260"/>
        <item x="1270"/>
        <item x="1181"/>
        <item x="1180"/>
        <item x="1233"/>
        <item x="1158"/>
        <item x="1152"/>
        <item x="1327"/>
        <item x="231"/>
        <item x="275"/>
        <item x="472"/>
        <item x="542"/>
        <item x="981"/>
        <item x="954"/>
        <item x="1027"/>
        <item x="104"/>
        <item x="112"/>
        <item x="113"/>
        <item x="114"/>
        <item x="116"/>
        <item x="126"/>
        <item x="133"/>
        <item x="135"/>
        <item x="139"/>
        <item x="155"/>
        <item x="158"/>
        <item x="159"/>
        <item x="173"/>
        <item x="181"/>
        <item x="182"/>
        <item x="184"/>
        <item x="197"/>
        <item x="198"/>
        <item x="208"/>
        <item x="209"/>
        <item x="214"/>
        <item x="221"/>
        <item x="229"/>
        <item x="232"/>
        <item x="234"/>
        <item x="238"/>
        <item x="243"/>
        <item x="245"/>
        <item x="250"/>
        <item x="251"/>
        <item x="514"/>
        <item x="525"/>
        <item x="676"/>
        <item x="678"/>
        <item x="681"/>
        <item x="683"/>
        <item x="684"/>
        <item x="686"/>
        <item x="687"/>
        <item x="690"/>
        <item x="691"/>
        <item x="692"/>
        <item x="698"/>
        <item x="699"/>
        <item x="703"/>
        <item x="706"/>
        <item x="708"/>
        <item x="709"/>
        <item x="711"/>
        <item x="712"/>
        <item x="722"/>
        <item x="723"/>
        <item x="728"/>
        <item x="729"/>
        <item x="734"/>
        <item x="737"/>
        <item x="741"/>
        <item x="742"/>
        <item x="743"/>
        <item x="745"/>
        <item x="779"/>
        <item x="1007"/>
        <item x="371"/>
        <item x="434"/>
        <item x="62"/>
        <item x="205"/>
        <item x="1322"/>
        <item x="1324"/>
        <item x="1325"/>
        <item x="1326"/>
        <item x="1328"/>
        <item x="1329"/>
        <item x="1330"/>
        <item x="1332"/>
        <item x="1340"/>
        <item x="1345"/>
        <item x="1346"/>
        <item x="1351"/>
        <item x="1356"/>
        <item x="1357"/>
        <item x="1359"/>
        <item x="1360"/>
        <item x="1361"/>
        <item x="1365"/>
        <item x="1366"/>
        <item x="1370"/>
        <item x="1371"/>
        <item x="1377"/>
        <item x="438"/>
        <item x="584"/>
        <item x="597"/>
        <item x="621"/>
        <item x="677"/>
        <item x="682"/>
        <item x="710"/>
        <item x="957"/>
        <item x="990"/>
        <item x="1001"/>
        <item x="1031"/>
        <item x="1067"/>
        <item x="1146"/>
        <item x="1177"/>
        <item x="1189"/>
        <item x="1199"/>
        <item x="1223"/>
        <item x="1262"/>
        <item x="1319"/>
        <item x="97"/>
        <item x="186"/>
        <item x="204"/>
        <item x="223"/>
        <item x="373"/>
        <item x="374"/>
        <item x="372"/>
        <item x="389"/>
        <item x="402"/>
        <item x="433"/>
        <item x="425"/>
        <item x="487"/>
        <item x="530"/>
        <item x="531"/>
        <item x="532"/>
        <item x="662"/>
        <item x="846"/>
        <item x="647"/>
        <item x="71"/>
        <item x="1003"/>
        <item x="974"/>
        <item x="1111"/>
        <item x="216"/>
        <item x="889"/>
        <item x="847"/>
        <item x="656"/>
        <item x="131"/>
        <item x="713"/>
        <item x="788"/>
        <item x="132"/>
        <item x="1355"/>
        <item x="299"/>
        <item x="1246"/>
        <item x="1316"/>
        <item x="1034"/>
        <item x="1132"/>
        <item x="738"/>
        <item x="1053"/>
        <item x="718"/>
        <item x="302"/>
        <item x="157"/>
        <item x="793"/>
        <item x="937"/>
        <item x="1214"/>
        <item x="776"/>
        <item x="1236"/>
        <item x="663"/>
        <item x="1019"/>
        <item x="1244"/>
        <item x="991"/>
        <item x="1247"/>
        <item x="1161"/>
        <item x="1014"/>
        <item x="970"/>
        <item x="1009"/>
        <item x="1023"/>
        <item x="852"/>
        <item x="1104"/>
        <item x="1133"/>
        <item x="1060"/>
        <item x="441"/>
        <item x="1201"/>
        <item x="1135"/>
        <item x="986"/>
        <item x="1167"/>
        <item x="949"/>
        <item x="1008"/>
        <item x="1176"/>
        <item x="1130"/>
        <item x="1182"/>
        <item x="932"/>
        <item x="1192"/>
        <item x="1190"/>
        <item x="1035"/>
        <item x="867"/>
        <item x="1076"/>
        <item x="845"/>
        <item x="739"/>
        <item x="856"/>
        <item x="1084"/>
        <item x="1352"/>
        <item x="693"/>
        <item x="897"/>
        <item x="962"/>
        <item x="835"/>
        <item x="1015"/>
        <item x="1310"/>
        <item x="899"/>
        <item x="750"/>
        <item x="704"/>
        <item x="1335"/>
        <item x="1039"/>
        <item x="1331"/>
        <item x="1220"/>
        <item x="1020"/>
        <item x="483"/>
        <item x="615"/>
        <item x="1085"/>
        <item x="848"/>
        <item x="969"/>
        <item x="716"/>
        <item x="1119"/>
        <item x="1358"/>
        <item x="1321"/>
        <item x="702"/>
        <item x="1300"/>
        <item x="884"/>
        <item x="1242"/>
        <item x="1307"/>
        <item x="1367"/>
        <item x="612"/>
        <item x="1169"/>
        <item x="819"/>
        <item x="1004"/>
        <item x="34"/>
        <item x="169"/>
        <item x="175"/>
        <item x="308"/>
        <item x="338"/>
        <item x="339"/>
        <item x="882"/>
        <item x="1018"/>
        <item x="930"/>
        <item x="8"/>
        <item x="19"/>
        <item x="145"/>
        <item x="179"/>
        <item x="298"/>
        <item x="444"/>
        <item x="608"/>
        <item x="715"/>
        <item x="866"/>
        <item x="37"/>
        <item x="123"/>
        <item x="453"/>
        <item x="758"/>
        <item x="918"/>
        <item x="919"/>
        <item x="20"/>
        <item x="161"/>
        <item x="484"/>
        <item x="695"/>
        <item x="759"/>
        <item x="875"/>
        <item x="3"/>
        <item x="41"/>
        <item x="134"/>
        <item x="256"/>
        <item x="301"/>
        <item x="495"/>
        <item x="814"/>
        <item x="971"/>
        <item x="1059"/>
        <item x="387"/>
        <item x="499"/>
        <item x="762"/>
        <item x="1036"/>
        <item x="244"/>
        <item x="347"/>
        <item x="5"/>
        <item x="12"/>
        <item x="43"/>
        <item x="187"/>
        <item x="491"/>
        <item x="492"/>
        <item x="101"/>
        <item x="278"/>
        <item x="80"/>
        <item x="295"/>
        <item x="348"/>
        <item x="752"/>
        <item x="144"/>
        <item x="414"/>
        <item x="685"/>
        <item x="1"/>
        <item x="88"/>
        <item x="294"/>
        <item x="511"/>
        <item x="474"/>
        <item x="403"/>
        <item x="22"/>
        <item x="57"/>
        <item x="235"/>
        <item x="35"/>
        <item x="289"/>
        <item x="446"/>
        <item x="475"/>
        <item x="304"/>
        <item x="390"/>
        <item x="439"/>
        <item x="447"/>
        <item x="588"/>
        <item x="613"/>
        <item x="724"/>
        <item x="1107"/>
        <item x="17"/>
        <item x="523"/>
        <item x="749"/>
        <item x="1269"/>
        <item x="236"/>
        <item x="906"/>
        <item x="1114"/>
        <item x="1185"/>
        <item x="1138"/>
        <item x="1168"/>
        <item x="1213"/>
        <item x="811"/>
        <item x="812"/>
        <item x="1095"/>
        <item x="1093"/>
        <item x="1065"/>
        <item x="1137"/>
        <item x="1029"/>
        <item x="1078"/>
        <item x="1373"/>
        <item x="1063"/>
        <item x="1066"/>
        <item x="1002"/>
        <item x="843"/>
        <item x="291"/>
        <item x="1047"/>
        <item x="1061"/>
        <item x="966"/>
        <item x="192"/>
        <item x="929"/>
        <item x="936"/>
        <item x="658"/>
        <item x="818"/>
        <item x="893"/>
        <item x="940"/>
        <item x="555"/>
        <item x="807"/>
        <item x="748"/>
        <item x="562"/>
        <item x="605"/>
        <item x="636"/>
        <item x="648"/>
        <item x="694"/>
        <item x="664"/>
        <item x="504"/>
        <item x="520"/>
        <item x="556"/>
        <item x="533"/>
        <item x="585"/>
        <item x="292"/>
        <item x="382"/>
        <item x="378"/>
        <item x="408"/>
        <item x="409"/>
        <item x="415"/>
        <item x="166"/>
        <item x="50"/>
        <item x="109"/>
        <item x="60"/>
        <item x="171"/>
        <item x="107"/>
        <item x="1165"/>
        <item x="1224"/>
        <item x="1284"/>
        <item x="1159"/>
        <item x="1051"/>
        <item x="1275"/>
        <item x="850"/>
        <item x="1202"/>
        <item x="1283"/>
        <item x="1308"/>
        <item x="1243"/>
        <item x="1164"/>
        <item x="967"/>
        <item x="1203"/>
        <item x="1089"/>
        <item x="924"/>
        <item x="1052"/>
        <item x="1265"/>
        <item x="1258"/>
        <item x="941"/>
        <item x="1200"/>
        <item x="912"/>
        <item x="992"/>
        <item x="1131"/>
        <item x="842"/>
        <item x="1166"/>
        <item x="1272"/>
        <item x="1064"/>
        <item x="1097"/>
        <item x="910"/>
        <item x="1175"/>
        <item x="1279"/>
        <item x="1082"/>
        <item x="891"/>
        <item x="756"/>
        <item x="890"/>
        <item x="1160"/>
        <item x="1344"/>
        <item x="1254"/>
        <item x="1212"/>
        <item x="1227"/>
        <item x="1134"/>
        <item x="1101"/>
        <item x="873"/>
        <item x="1286"/>
        <item x="1110"/>
        <item x="1044"/>
        <item x="1204"/>
        <item x="1136"/>
        <item x="1026"/>
        <item x="1145"/>
        <item x="1293"/>
        <item x="1353"/>
        <item x="1285"/>
        <item x="1296"/>
        <item x="1216"/>
        <item x="1315"/>
        <item x="1334"/>
        <item x="1342"/>
        <item x="1120"/>
        <item x="1362"/>
        <item x="1336"/>
        <item x="1337"/>
        <item x="1368"/>
        <item x="1369"/>
        <item x="457"/>
        <item x="46"/>
        <item x="47"/>
        <item x="39"/>
        <item x="26"/>
        <item x="306"/>
        <item x="324"/>
        <item x="754"/>
        <item x="63"/>
        <item x="553"/>
        <item x="755"/>
        <item x="18"/>
        <item x="164"/>
        <item x="261"/>
        <item x="547"/>
        <item x="606"/>
        <item x="782"/>
        <item x="23"/>
        <item x="505"/>
        <item x="833"/>
        <item x="44"/>
        <item x="45"/>
        <item x="141"/>
        <item x="142"/>
        <item x="177"/>
        <item x="178"/>
        <item x="917"/>
        <item x="6"/>
        <item x="61"/>
        <item x="249"/>
        <item x="328"/>
        <item x="572"/>
        <item x="635"/>
        <item x="815"/>
        <item x="868"/>
        <item x="965"/>
        <item x="165"/>
        <item x="248"/>
        <item x="326"/>
        <item x="9"/>
        <item x="10"/>
        <item x="799"/>
        <item x="931"/>
        <item x="92"/>
        <item x="38"/>
        <item x="445"/>
        <item x="146"/>
        <item x="494"/>
        <item x="27"/>
        <item x="124"/>
        <item x="54"/>
        <item x="180"/>
        <item x="188"/>
        <item x="272"/>
        <item x="273"/>
        <item x="454"/>
        <item x="705"/>
        <item x="785"/>
        <item x="877"/>
        <item x="774"/>
        <item x="775"/>
        <item x="778"/>
        <item x="48"/>
        <item x="544"/>
        <item x="191"/>
        <item x="361"/>
        <item x="577"/>
        <item x="806"/>
        <item x="16"/>
        <item x="85"/>
        <item x="213"/>
        <item x="286"/>
        <item x="375"/>
        <item x="49"/>
        <item x="507"/>
        <item x="865"/>
        <item x="327"/>
        <item x="668"/>
        <item x="11"/>
        <item x="33"/>
        <item x="13"/>
        <item x="21"/>
        <item x="241"/>
        <item x="437"/>
        <item x="578"/>
        <item x="680"/>
        <item x="801"/>
        <item x="0"/>
        <item x="199"/>
        <item x="628"/>
        <item x="51"/>
        <item x="148"/>
        <item x="310"/>
        <item x="267"/>
        <item x="193"/>
        <item x="551"/>
        <item x="14"/>
        <item x="194"/>
        <item x="156"/>
        <item x="334"/>
        <item x="459"/>
        <item x="777"/>
        <item x="15"/>
        <item x="64"/>
        <item x="222"/>
        <item x="661"/>
        <item x="151"/>
        <item x="195"/>
        <item x="185"/>
        <item x="587"/>
        <item x="794"/>
        <item x="36"/>
        <item x="59"/>
        <item x="121"/>
        <item x="168"/>
        <item x="376"/>
        <item x="548"/>
        <item x="714"/>
        <item x="77"/>
        <item x="513"/>
        <item x="4"/>
        <item x="696"/>
        <item x="42"/>
        <item x="78"/>
        <item x="25"/>
        <item x="211"/>
        <item x="152"/>
        <item x="945"/>
        <item x="7"/>
        <item x="65"/>
        <item x="66"/>
        <item x="72"/>
        <item x="73"/>
        <item x="75"/>
        <item x="1105"/>
        <item x="518"/>
        <item x="569"/>
        <item x="1252"/>
        <item x="1251"/>
        <item x="1282"/>
        <item x="1317"/>
        <item x="573"/>
        <item x="1318"/>
        <item x="108"/>
        <item x="206"/>
        <item x="212"/>
        <item x="265"/>
        <item x="284"/>
        <item x="285"/>
        <item x="1267"/>
        <item x="1289"/>
        <item x="521"/>
        <item x="1118"/>
        <item x="1323"/>
        <item x="1338"/>
        <item x="1349"/>
        <item x="1303"/>
        <item x="1304"/>
        <item x="1225"/>
        <item x="1151"/>
        <item x="1208"/>
        <item x="1348"/>
        <item x="1221"/>
        <item x="1153"/>
        <item x="287"/>
        <item x="622"/>
        <item x="1144"/>
        <item x="1271"/>
        <item x="1000"/>
        <item x="333"/>
        <item x="473"/>
        <item x="1333"/>
        <item x="831"/>
        <item x="874"/>
        <item x="2"/>
        <item x="74"/>
        <item x="76"/>
        <item x="79"/>
        <item x="82"/>
        <item x="1274"/>
        <item x="1276"/>
        <item x="1277"/>
        <item x="1278"/>
        <item x="84"/>
        <item x="1381"/>
        <item x="753"/>
        <item x="761"/>
        <item x="769"/>
        <item x="1079"/>
        <item x="1100"/>
        <item x="1125"/>
        <item x="1174"/>
        <item x="1187"/>
        <item x="1193"/>
        <item x="1194"/>
        <item x="1195"/>
        <item x="1196"/>
        <item x="1197"/>
        <item x="1198"/>
        <item x="1205"/>
        <item x="1209"/>
        <item x="1211"/>
        <item x="1215"/>
        <item x="1217"/>
        <item x="1218"/>
        <item x="1219"/>
        <item x="1222"/>
        <item x="1226"/>
        <item x="1230"/>
        <item x="1231"/>
        <item x="1237"/>
        <item x="1238"/>
        <item x="1240"/>
        <item x="1241"/>
        <item x="1248"/>
        <item x="1253"/>
        <item x="1255"/>
        <item x="1256"/>
        <item x="1257"/>
        <item x="1263"/>
        <item x="1264"/>
        <item x="1266"/>
        <item x="1273"/>
        <item x="1280"/>
        <item x="1281"/>
        <item x="1309"/>
        <item x="1312"/>
        <item x="1320"/>
        <item x="1339"/>
        <item x="1341"/>
        <item x="1343"/>
        <item x="1350"/>
        <item x="1354"/>
        <item x="1363"/>
        <item x="1364"/>
        <item x="1378"/>
        <item x="1379"/>
        <item x="1380"/>
        <item t="default"/>
      </items>
    </pivotField>
    <pivotField compact="0" showAll="0">
      <items count="319">
        <item x="306"/>
        <item x="16"/>
        <item x="29"/>
        <item x="8"/>
        <item x="20"/>
        <item x="12"/>
        <item x="14"/>
        <item x="22"/>
        <item x="85"/>
        <item x="73"/>
        <item x="113"/>
        <item x="103"/>
        <item x="95"/>
        <item x="37"/>
        <item x="18"/>
        <item x="39"/>
        <item x="31"/>
        <item x="71"/>
        <item x="30"/>
        <item x="110"/>
        <item x="70"/>
        <item x="138"/>
        <item x="68"/>
        <item x="141"/>
        <item x="72"/>
        <item x="101"/>
        <item x="59"/>
        <item x="80"/>
        <item x="62"/>
        <item x="165"/>
        <item x="57"/>
        <item x="75"/>
        <item x="120"/>
        <item x="64"/>
        <item x="135"/>
        <item x="52"/>
        <item x="98"/>
        <item x="94"/>
        <item x="38"/>
        <item x="96"/>
        <item x="118"/>
        <item x="74"/>
        <item x="134"/>
        <item x="77"/>
        <item x="109"/>
        <item x="126"/>
        <item x="130"/>
        <item x="145"/>
        <item x="127"/>
        <item x="25"/>
        <item x="128"/>
        <item x="151"/>
        <item x="144"/>
        <item x="154"/>
        <item x="142"/>
        <item x="155"/>
        <item x="159"/>
        <item x="174"/>
        <item x="161"/>
        <item x="60"/>
        <item x="125"/>
        <item x="136"/>
        <item x="67"/>
        <item x="156"/>
        <item x="139"/>
        <item x="132"/>
        <item x="87"/>
        <item x="160"/>
        <item x="167"/>
        <item x="88"/>
        <item x="114"/>
        <item x="171"/>
        <item x="2"/>
        <item x="163"/>
        <item x="189"/>
        <item x="119"/>
        <item x="220"/>
        <item x="124"/>
        <item x="206"/>
        <item x="232"/>
        <item x="168"/>
        <item x="93"/>
        <item x="172"/>
        <item x="191"/>
        <item x="61"/>
        <item x="210"/>
        <item x="204"/>
        <item x="183"/>
        <item x="133"/>
        <item x="259"/>
        <item x="209"/>
        <item x="76"/>
        <item x="79"/>
        <item x="226"/>
        <item x="234"/>
        <item x="89"/>
        <item x="90"/>
        <item x="184"/>
        <item x="203"/>
        <item x="231"/>
        <item x="229"/>
        <item x="97"/>
        <item x="99"/>
        <item x="45"/>
        <item x="106"/>
        <item x="228"/>
        <item x="255"/>
        <item x="251"/>
        <item x="250"/>
        <item x="108"/>
        <item x="214"/>
        <item x="299"/>
        <item x="298"/>
        <item x="308"/>
        <item x="222"/>
        <item x="92"/>
        <item x="265"/>
        <item x="242"/>
        <item x="158"/>
        <item x="27"/>
        <item x="117"/>
        <item x="11"/>
        <item x="35"/>
        <item x="216"/>
        <item x="162"/>
        <item x="82"/>
        <item x="5"/>
        <item x="36"/>
        <item x="288"/>
        <item x="287"/>
        <item x="286"/>
        <item x="284"/>
        <item x="270"/>
        <item x="254"/>
        <item x="199"/>
        <item x="258"/>
        <item x="264"/>
        <item x="278"/>
        <item x="276"/>
        <item x="275"/>
        <item x="122"/>
        <item x="245"/>
        <item x="239"/>
        <item x="233"/>
        <item x="269"/>
        <item x="192"/>
        <item x="268"/>
        <item x="190"/>
        <item x="263"/>
        <item x="186"/>
        <item x="261"/>
        <item x="238"/>
        <item x="257"/>
        <item x="187"/>
        <item x="253"/>
        <item x="249"/>
        <item x="81"/>
        <item x="247"/>
        <item x="123"/>
        <item x="246"/>
        <item x="100"/>
        <item x="243"/>
        <item x="182"/>
        <item x="170"/>
        <item x="181"/>
        <item x="177"/>
        <item x="241"/>
        <item x="150"/>
        <item x="147"/>
        <item x="237"/>
        <item x="236"/>
        <item x="56"/>
        <item x="235"/>
        <item x="143"/>
        <item x="176"/>
        <item x="91"/>
        <item x="9"/>
        <item x="121"/>
        <item x="53"/>
        <item x="227"/>
        <item x="33"/>
        <item x="83"/>
        <item x="224"/>
        <item x="223"/>
        <item x="107"/>
        <item x="256"/>
        <item x="149"/>
        <item x="1"/>
        <item x="58"/>
        <item x="221"/>
        <item x="205"/>
        <item x="157"/>
        <item x="198"/>
        <item x="86"/>
        <item x="26"/>
        <item x="169"/>
        <item x="164"/>
        <item x="282"/>
        <item x="54"/>
        <item x="28"/>
        <item x="0"/>
        <item x="131"/>
        <item x="140"/>
        <item x="49"/>
        <item x="55"/>
        <item x="66"/>
        <item x="146"/>
        <item x="50"/>
        <item x="115"/>
        <item x="129"/>
        <item x="152"/>
        <item x="166"/>
        <item x="173"/>
        <item x="273"/>
        <item x="112"/>
        <item x="315"/>
        <item x="283"/>
        <item x="148"/>
        <item x="185"/>
        <item x="48"/>
        <item x="41"/>
        <item x="202"/>
        <item x="15"/>
        <item x="63"/>
        <item x="65"/>
        <item x="19"/>
        <item x="137"/>
        <item x="153"/>
        <item x="24"/>
        <item x="262"/>
        <item x="116"/>
        <item x="21"/>
        <item x="248"/>
        <item x="213"/>
        <item x="274"/>
        <item x="279"/>
        <item x="104"/>
        <item x="311"/>
        <item x="43"/>
        <item x="42"/>
        <item x="69"/>
        <item x="78"/>
        <item x="84"/>
        <item x="102"/>
        <item x="105"/>
        <item x="111"/>
        <item x="46"/>
        <item x="175"/>
        <item x="178"/>
        <item x="179"/>
        <item x="180"/>
        <item x="188"/>
        <item x="193"/>
        <item x="194"/>
        <item x="195"/>
        <item x="196"/>
        <item x="207"/>
        <item x="208"/>
        <item x="211"/>
        <item x="212"/>
        <item x="215"/>
        <item x="200"/>
        <item x="310"/>
        <item x="32"/>
        <item x="316"/>
        <item x="280"/>
        <item x="17"/>
        <item x="302"/>
        <item x="301"/>
        <item x="294"/>
        <item x="230"/>
        <item x="312"/>
        <item x="314"/>
        <item x="252"/>
        <item x="6"/>
        <item x="3"/>
        <item x="23"/>
        <item x="10"/>
        <item x="44"/>
        <item x="197"/>
        <item x="240"/>
        <item x="225"/>
        <item x="267"/>
        <item x="266"/>
        <item x="293"/>
        <item x="218"/>
        <item x="260"/>
        <item x="244"/>
        <item x="290"/>
        <item x="277"/>
        <item x="295"/>
        <item x="304"/>
        <item x="13"/>
        <item x="51"/>
        <item x="4"/>
        <item x="201"/>
        <item x="7"/>
        <item x="309"/>
        <item x="40"/>
        <item x="292"/>
        <item x="281"/>
        <item x="313"/>
        <item x="307"/>
        <item x="34"/>
        <item x="303"/>
        <item x="47"/>
        <item x="217"/>
        <item x="219"/>
        <item x="271"/>
        <item x="272"/>
        <item x="285"/>
        <item x="289"/>
        <item x="291"/>
        <item x="296"/>
        <item x="297"/>
        <item x="300"/>
        <item x="305"/>
        <item x="317"/>
        <item t="default"/>
      </items>
    </pivotField>
    <pivotField compact="0" showAll="0">
      <items count="6">
        <item x="1"/>
        <item x="2"/>
        <item x="0"/>
        <item x="4"/>
        <item x="3"/>
        <item t="default"/>
      </items>
    </pivotField>
    <pivotField compact="0" showAll="0">
      <items count="16">
        <item x="12"/>
        <item x="4"/>
        <item x="2"/>
        <item x="0"/>
        <item x="5"/>
        <item x="6"/>
        <item x="7"/>
        <item x="3"/>
        <item x="8"/>
        <item x="9"/>
        <item x="10"/>
        <item x="13"/>
        <item x="11"/>
        <item x="14"/>
        <item x="1"/>
        <item t="default"/>
      </items>
    </pivotField>
    <pivotField compact="0" showAll="0">
      <items count="97">
        <item x="87"/>
        <item x="46"/>
        <item x="65"/>
        <item x="9"/>
        <item x="48"/>
        <item x="82"/>
        <item x="41"/>
        <item x="59"/>
        <item x="76"/>
        <item x="67"/>
        <item x="35"/>
        <item x="75"/>
        <item x="58"/>
        <item x="11"/>
        <item x="1"/>
        <item x="29"/>
        <item x="30"/>
        <item x="23"/>
        <item x="20"/>
        <item x="25"/>
        <item x="89"/>
        <item x="92"/>
        <item x="52"/>
        <item x="84"/>
        <item x="91"/>
        <item x="28"/>
        <item x="39"/>
        <item x="33"/>
        <item x="31"/>
        <item x="15"/>
        <item x="36"/>
        <item x="24"/>
        <item x="19"/>
        <item x="44"/>
        <item x="21"/>
        <item x="26"/>
        <item x="18"/>
        <item x="74"/>
        <item x="86"/>
        <item x="55"/>
        <item x="60"/>
        <item x="43"/>
        <item x="63"/>
        <item x="50"/>
        <item x="85"/>
        <item x="10"/>
        <item x="13"/>
        <item x="51"/>
        <item x="83"/>
        <item x="72"/>
        <item x="94"/>
        <item x="42"/>
        <item x="66"/>
        <item x="79"/>
        <item x="93"/>
        <item x="40"/>
        <item x="90"/>
        <item x="81"/>
        <item x="7"/>
        <item x="49"/>
        <item x="77"/>
        <item x="37"/>
        <item x="70"/>
        <item x="8"/>
        <item x="34"/>
        <item x="53"/>
        <item x="68"/>
        <item x="27"/>
        <item x="80"/>
        <item x="12"/>
        <item x="54"/>
        <item x="22"/>
        <item x="45"/>
        <item x="14"/>
        <item x="61"/>
        <item x="32"/>
        <item x="69"/>
        <item x="47"/>
        <item x="95"/>
        <item x="78"/>
        <item x="62"/>
        <item x="88"/>
        <item x="57"/>
        <item x="64"/>
        <item x="17"/>
        <item x="56"/>
        <item x="38"/>
        <item x="73"/>
        <item x="0"/>
        <item x="6"/>
        <item x="5"/>
        <item x="16"/>
        <item x="2"/>
        <item x="3"/>
        <item x="4"/>
        <item x="71"/>
        <item t="default"/>
      </items>
    </pivotField>
    <pivotField compact="0" showAll="0">
      <items count="38">
        <item x="8"/>
        <item x="31"/>
        <item x="28"/>
        <item x="12"/>
        <item x="22"/>
        <item x="7"/>
        <item x="0"/>
        <item x="16"/>
        <item x="21"/>
        <item x="27"/>
        <item x="2"/>
        <item x="5"/>
        <item x="17"/>
        <item x="18"/>
        <item x="9"/>
        <item x="36"/>
        <item x="23"/>
        <item x="19"/>
        <item x="14"/>
        <item x="34"/>
        <item x="11"/>
        <item x="10"/>
        <item x="15"/>
        <item x="32"/>
        <item x="33"/>
        <item x="3"/>
        <item x="1"/>
        <item x="6"/>
        <item x="4"/>
        <item x="20"/>
        <item x="29"/>
        <item x="13"/>
        <item x="24"/>
        <item x="26"/>
        <item x="35"/>
        <item x="25"/>
        <item x="30"/>
        <item t="default"/>
      </items>
    </pivotField>
    <pivotField compact="0" showAll="0">
      <items count="20">
        <item x="11"/>
        <item x="3"/>
        <item x="14"/>
        <item x="15"/>
        <item x="9"/>
        <item x="1"/>
        <item x="0"/>
        <item x="4"/>
        <item x="2"/>
        <item x="7"/>
        <item x="6"/>
        <item x="8"/>
        <item x="17"/>
        <item x="16"/>
        <item x="13"/>
        <item x="5"/>
        <item x="10"/>
        <item x="12"/>
        <item x="18"/>
        <item t="default"/>
      </items>
    </pivotField>
  </pivotFields>
  <rowFields count="1">
    <field x="8"/>
  </rowFields>
  <rowItems count="10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实际支付金额" fld="9" baseField="0" baseItem="0"/>
    <dataField name="平均值项:付款支票总额" fld="10" subtotal="average" baseField="0" baseItem="0"/>
  </dataFields>
  <formats count="1">
    <format dxfId="0">
      <pivotArea type="all" dataOnly="0" outline="0" fieldPosition="0"/>
    </format>
  </format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C6:H127" firstHeaderRow="0" firstDataRow="1" firstDataCol="3" rowPageCount="1" colPageCount="1"/>
  <pivotFields count="15">
    <pivotField axis="axisRow" compact="0" sortType="ascending" defaultSubtotal="0" outline="0" multipleItemSelectionAllowed="1" showAll="0">
      <items count="37">
        <item x="11"/>
        <item x="21"/>
        <item x="13"/>
        <item x="29"/>
        <item x="25"/>
        <item x="7"/>
        <item x="6"/>
        <item x="10"/>
        <item h="1" x="35"/>
        <item x="28"/>
        <item x="16"/>
        <item x="5"/>
        <item x="20"/>
        <item h="1" x="32"/>
        <item x="26"/>
        <item x="17"/>
        <item x="27"/>
        <item x="14"/>
        <item x="19"/>
        <item x="9"/>
        <item x="18"/>
        <item x="15"/>
        <item x="4"/>
        <item x="8"/>
        <item x="31"/>
        <item x="30"/>
        <item h="1" x="34"/>
        <item x="0"/>
        <item x="12"/>
        <item x="23"/>
        <item x="22"/>
        <item x="2"/>
        <item x="1"/>
        <item x="24"/>
        <item h="1" x="33"/>
        <item x="3"/>
        <item h="1" x="36"/>
      </items>
    </pivotField>
    <pivotField axis="axisRow" compact="0" outline="0" multipleItemSelectionAllowed="1" showAll="0">
      <items count="13">
        <item x="10"/>
        <item x="1"/>
        <item x="6"/>
        <item x="2"/>
        <item x="3"/>
        <item x="7"/>
        <item x="5"/>
        <item x="0"/>
        <item x="11"/>
        <item x="8"/>
        <item x="4"/>
        <item x="9"/>
        <item t="default"/>
      </items>
    </pivotField>
    <pivotField axis="axisRow" compact="0" outline="0" showAll="0">
      <items count="117">
        <item x="1"/>
        <item x="2"/>
        <item x="3"/>
        <item x="20"/>
        <item x="22"/>
        <item x="18"/>
        <item x="17"/>
        <item x="32"/>
        <item x="46"/>
        <item x="26"/>
        <item x="21"/>
        <item x="4"/>
        <item x="15"/>
        <item x="13"/>
        <item x="43"/>
        <item x="42"/>
        <item x="41"/>
        <item x="19"/>
        <item x="33"/>
        <item x="14"/>
        <item x="23"/>
        <item x="24"/>
        <item x="47"/>
        <item x="25"/>
        <item x="48"/>
        <item x="50"/>
        <item x="52"/>
        <item x="53"/>
        <item x="54"/>
        <item x="56"/>
        <item x="57"/>
        <item x="58"/>
        <item x="60"/>
        <item x="61"/>
        <item x="63"/>
        <item x="64"/>
        <item x="66"/>
        <item x="67"/>
        <item x="68"/>
        <item x="69"/>
        <item x="70"/>
        <item x="71"/>
        <item x="72"/>
        <item x="74"/>
        <item x="75"/>
        <item x="77"/>
        <item x="79"/>
        <item x="80"/>
        <item x="82"/>
        <item x="0"/>
        <item x="28"/>
        <item x="40"/>
        <item x="7"/>
        <item x="27"/>
        <item x="34"/>
        <item x="83"/>
        <item x="86"/>
        <item x="89"/>
        <item x="88"/>
        <item x="90"/>
        <item x="91"/>
        <item x="92"/>
        <item x="93"/>
        <item x="95"/>
        <item x="96"/>
        <item x="94"/>
        <item x="98"/>
        <item x="97"/>
        <item x="99"/>
        <item x="104"/>
        <item x="16"/>
        <item x="37"/>
        <item x="84"/>
        <item x="85"/>
        <item x="87"/>
        <item x="100"/>
        <item x="101"/>
        <item x="102"/>
        <item x="103"/>
        <item x="5"/>
        <item x="31"/>
        <item x="30"/>
        <item x="29"/>
        <item x="11"/>
        <item x="36"/>
        <item x="81"/>
        <item x="55"/>
        <item x="65"/>
        <item x="73"/>
        <item x="76"/>
        <item x="78"/>
        <item x="44"/>
        <item x="45"/>
        <item x="6"/>
        <item x="12"/>
        <item x="35"/>
        <item x="9"/>
        <item x="8"/>
        <item x="10"/>
        <item x="38"/>
        <item x="62"/>
        <item x="59"/>
        <item x="49"/>
        <item x="51"/>
        <item x="39"/>
        <item x="115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axis="axisPage" compact="0" outline="0" multipleItemSelectionAllowed="1" showAll="0">
      <items count="63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10"/>
        <item x="35"/>
        <item x="36"/>
        <item x="37"/>
        <item x="11"/>
        <item x="38"/>
        <item x="39"/>
        <item x="40"/>
        <item x="41"/>
        <item x="2"/>
        <item x="1"/>
        <item x="8"/>
        <item x="5"/>
        <item x="4"/>
        <item x="3"/>
        <item x="9"/>
        <item x="0"/>
        <item x="7"/>
        <item x="6"/>
        <item x="61"/>
        <item x="42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43"/>
        <item x="59"/>
        <item x="60"/>
        <item t="default"/>
      </items>
    </pivotField>
    <pivotField dataField="1" compact="0" showAll="0">
      <items count="103">
        <item x="38"/>
        <item x="10"/>
        <item x="9"/>
        <item x="35"/>
        <item x="8"/>
        <item x="91"/>
        <item x="6"/>
        <item x="12"/>
        <item x="15"/>
        <item x="96"/>
        <item x="88"/>
        <item x="18"/>
        <item x="89"/>
        <item x="41"/>
        <item x="86"/>
        <item x="80"/>
        <item x="19"/>
        <item x="87"/>
        <item x="22"/>
        <item x="76"/>
        <item x="74"/>
        <item x="90"/>
        <item x="21"/>
        <item x="75"/>
        <item x="13"/>
        <item x="81"/>
        <item x="33"/>
        <item x="17"/>
        <item x="100"/>
        <item x="66"/>
        <item x="85"/>
        <item x="25"/>
        <item x="79"/>
        <item x="93"/>
        <item x="5"/>
        <item x="50"/>
        <item x="16"/>
        <item x="73"/>
        <item x="4"/>
        <item x="83"/>
        <item x="7"/>
        <item x="84"/>
        <item x="36"/>
        <item x="56"/>
        <item x="23"/>
        <item x="64"/>
        <item x="97"/>
        <item x="98"/>
        <item x="43"/>
        <item x="77"/>
        <item x="14"/>
        <item x="52"/>
        <item x="63"/>
        <item x="59"/>
        <item x="48"/>
        <item x="51"/>
        <item x="62"/>
        <item x="78"/>
        <item x="58"/>
        <item x="42"/>
        <item x="27"/>
        <item x="1"/>
        <item x="37"/>
        <item x="29"/>
        <item x="20"/>
        <item x="11"/>
        <item x="45"/>
        <item x="61"/>
        <item x="67"/>
        <item x="40"/>
        <item x="26"/>
        <item x="60"/>
        <item x="72"/>
        <item x="46"/>
        <item x="68"/>
        <item x="3"/>
        <item x="54"/>
        <item x="53"/>
        <item x="28"/>
        <item x="31"/>
        <item x="24"/>
        <item x="57"/>
        <item x="30"/>
        <item x="71"/>
        <item x="65"/>
        <item x="39"/>
        <item x="44"/>
        <item x="49"/>
        <item x="82"/>
        <item x="70"/>
        <item x="95"/>
        <item x="92"/>
        <item x="55"/>
        <item x="2"/>
        <item x="69"/>
        <item x="94"/>
        <item x="99"/>
        <item x="34"/>
        <item x="32"/>
        <item x="47"/>
        <item x="0"/>
        <item x="101"/>
        <item t="default"/>
      </items>
    </pivotField>
    <pivotField compact="0" showAll="0">
      <items count="19">
        <item x="11"/>
        <item x="4"/>
        <item x="1"/>
        <item x="7"/>
        <item x="2"/>
        <item x="8"/>
        <item x="6"/>
        <item x="16"/>
        <item x="0"/>
        <item x="13"/>
        <item x="3"/>
        <item x="5"/>
        <item x="15"/>
        <item x="17"/>
        <item x="10"/>
        <item x="9"/>
        <item x="14"/>
        <item x="12"/>
        <item t="default"/>
      </items>
    </pivotField>
    <pivotField compact="0" showAll="0">
      <items count="14">
        <item x="7"/>
        <item x="1"/>
        <item x="0"/>
        <item x="4"/>
        <item x="5"/>
        <item x="3"/>
        <item x="11"/>
        <item x="9"/>
        <item x="2"/>
        <item x="10"/>
        <item x="12"/>
        <item x="6"/>
        <item x="8"/>
        <item t="default"/>
      </items>
    </pivotField>
    <pivotField compact="0" showAll="0">
      <items count="104">
        <item x="38"/>
        <item x="10"/>
        <item x="9"/>
        <item x="35"/>
        <item x="8"/>
        <item x="91"/>
        <item x="6"/>
        <item x="12"/>
        <item x="15"/>
        <item x="96"/>
        <item x="18"/>
        <item x="88"/>
        <item x="89"/>
        <item x="41"/>
        <item x="86"/>
        <item x="80"/>
        <item x="19"/>
        <item x="87"/>
        <item x="22"/>
        <item x="76"/>
        <item x="74"/>
        <item x="90"/>
        <item x="13"/>
        <item x="21"/>
        <item x="75"/>
        <item x="81"/>
        <item x="33"/>
        <item x="17"/>
        <item x="100"/>
        <item x="66"/>
        <item x="85"/>
        <item x="25"/>
        <item x="79"/>
        <item x="93"/>
        <item x="5"/>
        <item x="50"/>
        <item x="16"/>
        <item x="73"/>
        <item x="4"/>
        <item x="83"/>
        <item x="7"/>
        <item x="84"/>
        <item x="98"/>
        <item x="36"/>
        <item x="56"/>
        <item x="23"/>
        <item x="97"/>
        <item x="64"/>
        <item x="43"/>
        <item x="77"/>
        <item x="14"/>
        <item x="52"/>
        <item x="63"/>
        <item x="37"/>
        <item x="59"/>
        <item x="48"/>
        <item x="51"/>
        <item x="62"/>
        <item x="78"/>
        <item x="58"/>
        <item x="42"/>
        <item x="27"/>
        <item x="1"/>
        <item x="29"/>
        <item x="20"/>
        <item x="11"/>
        <item x="45"/>
        <item x="61"/>
        <item x="67"/>
        <item x="40"/>
        <item x="26"/>
        <item x="60"/>
        <item x="72"/>
        <item x="46"/>
        <item x="68"/>
        <item x="3"/>
        <item x="54"/>
        <item x="53"/>
        <item x="28"/>
        <item x="31"/>
        <item x="24"/>
        <item x="57"/>
        <item x="30"/>
        <item x="71"/>
        <item x="65"/>
        <item x="39"/>
        <item x="44"/>
        <item x="49"/>
        <item x="82"/>
        <item x="70"/>
        <item x="92"/>
        <item x="95"/>
        <item x="55"/>
        <item x="2"/>
        <item x="69"/>
        <item x="94"/>
        <item x="99"/>
        <item x="32"/>
        <item x="34"/>
        <item x="47"/>
        <item x="0"/>
        <item x="101"/>
        <item x="102"/>
        <item t="default"/>
      </items>
    </pivotField>
    <pivotField compact="0" showAll="0">
      <items count="23">
        <item x="8"/>
        <item x="9"/>
        <item x="11"/>
        <item x="3"/>
        <item x="12"/>
        <item x="14"/>
        <item x="4"/>
        <item x="15"/>
        <item x="17"/>
        <item x="5"/>
        <item x="6"/>
        <item x="16"/>
        <item x="18"/>
        <item x="19"/>
        <item x="7"/>
        <item x="20"/>
        <item x="21"/>
        <item x="13"/>
        <item x="10"/>
        <item x="1"/>
        <item x="0"/>
        <item x="2"/>
        <item t="default"/>
      </items>
    </pivotField>
    <pivotField dataField="1" compact="0" showAll="0">
      <items count="24">
        <item x="19"/>
        <item x="20"/>
        <item x="17"/>
        <item x="10"/>
        <item x="18"/>
        <item x="6"/>
        <item x="4"/>
        <item x="21"/>
        <item x="5"/>
        <item x="11"/>
        <item x="15"/>
        <item x="9"/>
        <item x="3"/>
        <item x="13"/>
        <item x="14"/>
        <item x="7"/>
        <item x="8"/>
        <item x="16"/>
        <item x="1"/>
        <item x="12"/>
        <item x="2"/>
        <item x="0"/>
        <item x="22"/>
        <item t="default"/>
      </items>
    </pivotField>
    <pivotField compact="0" showAll="0">
      <items count="18">
        <item x="7"/>
        <item x="12"/>
        <item x="4"/>
        <item x="2"/>
        <item x="13"/>
        <item x="14"/>
        <item x="15"/>
        <item x="16"/>
        <item x="3"/>
        <item x="6"/>
        <item x="1"/>
        <item x="9"/>
        <item x="10"/>
        <item x="11"/>
        <item x="5"/>
        <item x="8"/>
        <item x="0"/>
        <item t="default"/>
      </items>
    </pivotField>
    <pivotField compact="0" showAll="0">
      <items count="21">
        <item x="5"/>
        <item x="6"/>
        <item x="7"/>
        <item x="8"/>
        <item x="10"/>
        <item x="11"/>
        <item x="1"/>
        <item x="12"/>
        <item x="13"/>
        <item x="15"/>
        <item x="14"/>
        <item x="2"/>
        <item x="3"/>
        <item x="16"/>
        <item x="17"/>
        <item x="18"/>
        <item x="19"/>
        <item x="4"/>
        <item x="9"/>
        <item x="0"/>
        <item t="default"/>
      </items>
    </pivotField>
    <pivotField compact="0" showAll="0">
      <items count="2">
        <item x="0"/>
        <item t="default"/>
      </items>
    </pivotField>
    <pivotField dataField="1" compact="0" showAll="0">
      <items count="88">
        <item x="54"/>
        <item x="49"/>
        <item x="38"/>
        <item x="10"/>
        <item x="9"/>
        <item x="35"/>
        <item x="8"/>
        <item x="75"/>
        <item x="6"/>
        <item x="12"/>
        <item x="15"/>
        <item x="80"/>
        <item x="18"/>
        <item x="41"/>
        <item x="19"/>
        <item x="22"/>
        <item x="21"/>
        <item x="13"/>
        <item x="33"/>
        <item x="17"/>
        <item x="84"/>
        <item x="68"/>
        <item x="25"/>
        <item x="77"/>
        <item x="5"/>
        <item x="51"/>
        <item x="16"/>
        <item x="4"/>
        <item x="7"/>
        <item x="36"/>
        <item x="58"/>
        <item x="23"/>
        <item x="66"/>
        <item x="81"/>
        <item x="82"/>
        <item x="43"/>
        <item x="14"/>
        <item x="53"/>
        <item x="65"/>
        <item x="61"/>
        <item x="48"/>
        <item x="52"/>
        <item x="64"/>
        <item x="60"/>
        <item x="42"/>
        <item x="27"/>
        <item x="1"/>
        <item x="37"/>
        <item x="29"/>
        <item x="20"/>
        <item x="11"/>
        <item x="45"/>
        <item x="63"/>
        <item x="69"/>
        <item x="40"/>
        <item x="26"/>
        <item x="62"/>
        <item x="74"/>
        <item x="46"/>
        <item x="70"/>
        <item x="3"/>
        <item x="56"/>
        <item x="55"/>
        <item x="28"/>
        <item x="31"/>
        <item x="24"/>
        <item x="59"/>
        <item x="30"/>
        <item x="73"/>
        <item x="67"/>
        <item x="39"/>
        <item x="44"/>
        <item x="50"/>
        <item x="72"/>
        <item x="79"/>
        <item x="76"/>
        <item x="57"/>
        <item x="2"/>
        <item x="71"/>
        <item x="78"/>
        <item x="83"/>
        <item x="34"/>
        <item x="32"/>
        <item x="47"/>
        <item x="0"/>
        <item x="85"/>
        <item x="86"/>
        <item t="default"/>
      </items>
    </pivotField>
    <pivotField compact="0" showAll="0">
      <items count="3">
        <item x="1"/>
        <item x="0"/>
        <item t="default"/>
      </items>
    </pivotField>
  </pivotFields>
  <rowFields count="3">
    <field x="1"/>
    <field x="0"/>
    <field x="2"/>
  </rowFields>
  <rowItems count="121">
    <i>
      <x v="1"/>
      <x v="5"/>
      <x v="80"/>
    </i>
    <i r="2">
      <x v="81"/>
    </i>
    <i r="2">
      <x v="82"/>
    </i>
    <i r="2">
      <x v="96"/>
    </i>
    <i r="2">
      <x v="97"/>
    </i>
    <i r="2">
      <x v="98"/>
    </i>
    <i r="2">
      <x v="114"/>
    </i>
    <i r="1">
      <x v="6"/>
      <x v="52"/>
    </i>
    <i r="1">
      <x v="7"/>
      <x v="19"/>
    </i>
    <i r="2">
      <x v="95"/>
    </i>
    <i r="1">
      <x v="11"/>
      <x v="93"/>
    </i>
    <i r="1">
      <x v="15"/>
      <x v="9"/>
    </i>
    <i r="2">
      <x v="50"/>
    </i>
    <i r="1">
      <x v="21"/>
      <x v="20"/>
    </i>
    <i r="2">
      <x v="21"/>
    </i>
    <i r="1">
      <x v="22"/>
      <x v="79"/>
    </i>
    <i r="1">
      <x v="24"/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2"/>
    </i>
    <i r="2">
      <x v="73"/>
    </i>
    <i r="2">
      <x v="74"/>
    </i>
    <i r="1">
      <x v="25"/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100"/>
    </i>
    <i r="2">
      <x v="101"/>
    </i>
    <i r="2">
      <x v="102"/>
    </i>
    <i r="2">
      <x v="103"/>
    </i>
    <i r="1">
      <x v="32"/>
      <x/>
    </i>
    <i r="2">
      <x v="1"/>
    </i>
    <i r="1">
      <x v="33"/>
      <x v="104"/>
    </i>
    <i r="1">
      <x v="35"/>
      <x v="10"/>
    </i>
    <i r="2">
      <x v="11"/>
    </i>
    <i t="default">
      <x v="1"/>
    </i>
    <i>
      <x v="2"/>
      <x v="12"/>
      <x v="18"/>
    </i>
    <i r="2">
      <x v="115"/>
    </i>
    <i t="default">
      <x v="2"/>
    </i>
    <i>
      <x v="3"/>
      <x v="9"/>
      <x v="8"/>
    </i>
    <i r="1">
      <x v="14"/>
      <x v="14"/>
    </i>
    <i r="2">
      <x v="15"/>
    </i>
    <i r="2">
      <x v="16"/>
    </i>
    <i r="1">
      <x v="20"/>
      <x v="53"/>
    </i>
    <i r="1">
      <x v="23"/>
      <x v="83"/>
    </i>
    <i r="1">
      <x v="30"/>
      <x v="84"/>
    </i>
    <i t="default">
      <x v="3"/>
    </i>
    <i>
      <x v="4"/>
      <x v="19"/>
      <x v="13"/>
    </i>
    <i r="2">
      <x v="94"/>
    </i>
    <i t="default">
      <x v="4"/>
    </i>
    <i>
      <x v="5"/>
      <x v="29"/>
      <x v="71"/>
    </i>
    <i r="2">
      <x v="99"/>
    </i>
    <i t="default">
      <x v="5"/>
    </i>
    <i>
      <x v="6"/>
      <x v="2"/>
      <x v="3"/>
    </i>
    <i r="2">
      <x v="17"/>
    </i>
    <i r="1">
      <x v="3"/>
      <x v="22"/>
    </i>
    <i r="1">
      <x v="4"/>
      <x v="51"/>
    </i>
    <i r="1">
      <x v="10"/>
      <x v="23"/>
    </i>
    <i t="default">
      <x v="6"/>
    </i>
    <i>
      <x v="7"/>
      <x/>
      <x v="12"/>
    </i>
    <i r="1">
      <x v="1"/>
      <x v="54"/>
    </i>
    <i r="1">
      <x v="16"/>
      <x v="91"/>
    </i>
    <i r="2">
      <x v="92"/>
    </i>
    <i r="1">
      <x v="17"/>
      <x v="4"/>
    </i>
    <i r="2">
      <x v="109"/>
    </i>
    <i r="2">
      <x v="110"/>
    </i>
    <i r="2">
      <x v="111"/>
    </i>
    <i r="2">
      <x v="112"/>
    </i>
    <i r="1">
      <x v="18"/>
      <x v="7"/>
    </i>
    <i r="1">
      <x v="27"/>
      <x v="49"/>
    </i>
    <i r="1">
      <x v="31"/>
      <x v="2"/>
    </i>
    <i t="default">
      <x v="7"/>
    </i>
    <i>
      <x v="9"/>
      <x v="24"/>
      <x v="75"/>
    </i>
    <i r="2">
      <x v="76"/>
    </i>
    <i r="2">
      <x v="77"/>
    </i>
    <i r="2">
      <x v="78"/>
    </i>
    <i t="default">
      <x v="9"/>
    </i>
    <i>
      <x v="10"/>
      <x v="28"/>
      <x v="5"/>
    </i>
    <i r="2">
      <x v="6"/>
    </i>
    <i r="2">
      <x v="70"/>
    </i>
    <i t="default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/>
  </pageFields>
  <dataFields count="3">
    <dataField name="发票金额总计" fld="4" baseField="0" baseItem="0"/>
    <dataField name="实际支付金额总计" fld="9" baseField="0" baseItem="0"/>
    <dataField name="应付未付差额" fld="13" baseField="0" baseItem="0" numFmtId="2"/>
  </dataFields>
  <formats count="68">
    <format dxfId="1">
      <pivotArea type="all" dataOnly="0" outline="0" fieldPosition="0"/>
    </format>
    <format dxfId="2">
      <pivotArea field="1" type="button" dataOnly="0" labelOnly="1" outline="0" fieldPosition="0"/>
    </format>
    <format dxfId="3">
      <pivotArea field="0" type="button" dataOnly="0" labelOnly="1" outline="0" fieldPosition="0"/>
    </format>
    <format dxfId="4">
      <pivotArea field="1" type="button" dataOnly="0" labelOnly="1" outline="0" fieldPosition="0"/>
    </format>
    <format dxfId="5">
      <pivotArea dataOnly="0" labelOnly="1" fieldPosition="0">
        <references count="1">
          <reference field="1" count="0" defaultSubtotal="1"/>
        </references>
      </pivotArea>
    </format>
    <format dxfId="6">
      <pivotArea dataOnly="0" labelOnly="1" grandRow="1" offset="A1:A1" fieldPosition="0"/>
    </format>
    <format dxfId="7">
      <pivotArea dataOnly="0" axis="axisValues" fieldPosition="0"/>
    </format>
    <format dxfId="8">
      <pivotArea collapsedLevelsAreSubtotals="1" fieldPosition="0"/>
    </format>
    <format dxfId="9">
      <pivotArea grandRow="1" collapsedLevelsAreSubtotals="1" fieldPosition="0"/>
    </format>
    <format dxfId="10">
      <pivotArea field="1" type="button" dataOnly="0" labelOnly="1" outline="0" fieldPosition="0"/>
    </format>
    <format dxfId="11">
      <pivotArea field="0" type="button" dataOnly="0" labelOnly="1" outline="0" fieldPosition="0"/>
    </format>
    <format dxfId="12">
      <pivotArea dataOnly="0" labelOnly="1" fieldPosition="0">
        <references count="1">
          <reference field="4294967294" count="1">
            <x v="0"/>
          </reference>
        </references>
      </pivotArea>
    </format>
    <format dxfId="13">
      <pivotArea dataOnly="0" labelOnly="1" fieldPosition="0">
        <references count="1">
          <reference field="4294967294" count="1">
            <x v="1"/>
          </reference>
        </references>
      </pivotArea>
    </format>
    <format dxfId="14">
      <pivotArea dataOnly="0" labelOnly="1" fieldPosition="0">
        <references count="1">
          <reference field="4294967294" count="1">
            <x v="2"/>
          </reference>
        </references>
      </pivotArea>
    </format>
    <format dxfId="15">
      <pivotArea field="1" type="button" dataOnly="0" labelOnly="1" outline="0" fieldPosition="0"/>
    </format>
    <format dxfId="16">
      <pivotArea field="0" type="button" dataOnly="0" labelOnly="1" outline="0" fieldPosition="0"/>
    </format>
    <format dxfId="17">
      <pivotArea dataOnly="0" labelOnly="1" fieldPosition="0">
        <references count="1">
          <reference field="4294967294" count="1">
            <x v="0"/>
          </reference>
        </references>
      </pivotArea>
    </format>
    <format dxfId="18">
      <pivotArea dataOnly="0" labelOnly="1" fieldPosition="0">
        <references count="1">
          <reference field="4294967294" count="1">
            <x v="1"/>
          </reference>
        </references>
      </pivotArea>
    </format>
    <format dxfId="19">
      <pivotArea dataOnly="0" labelOnly="1" fieldPosition="0">
        <references count="1">
          <reference field="4294967294" count="1">
            <x v="2"/>
          </reference>
        </references>
      </pivotArea>
    </format>
    <format dxfId="20">
      <pivotArea field="3" type="button" dataOnly="0" labelOnly="1" outline="0" fieldPosition="0"/>
    </format>
    <format dxfId="21">
      <pivotArea dataOnly="0" labelOnly="1" outline="0" fieldPosition="0">
        <references count="1">
          <reference field="3" count="0"/>
        </references>
      </pivotArea>
    </format>
    <format dxfId="22">
      <pivotArea field="3" type="button" dataOnly="0" labelOnly="1" outline="0" fieldPosition="0"/>
    </format>
    <format dxfId="23">
      <pivotArea dataOnly="0" labelOnly="1" outline="0" fieldPosition="0">
        <references count="1">
          <reference field="3" count="0"/>
        </references>
      </pivotArea>
    </format>
    <format dxfId="24">
      <pivotArea dataOnly="0" labelOnly="1" fieldPosition="0">
        <references count="3">
          <reference field="2" count="1">
            <x v="8"/>
          </reference>
          <reference field="0" count="1" selected="0">
            <x v="9"/>
          </reference>
          <reference field="1" count="1" selected="0">
            <x v="3"/>
          </reference>
        </references>
      </pivotArea>
    </format>
    <format dxfId="25">
      <pivotArea dataOnly="0" labelOnly="1" fieldPosition="0">
        <references count="3">
          <reference field="2" count="1">
            <x v="14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26">
      <pivotArea dataOnly="0" labelOnly="1" fieldPosition="0">
        <references count="3">
          <reference field="2" count="1">
            <x v="15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27">
      <pivotArea dataOnly="0" labelOnly="1" fieldPosition="0">
        <references count="3">
          <reference field="2" count="1">
            <x v="16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28">
      <pivotArea dataOnly="0" labelOnly="1" fieldPosition="0">
        <references count="3">
          <reference field="2" count="1">
            <x v="53"/>
          </reference>
          <reference field="0" count="1" selected="0">
            <x v="20"/>
          </reference>
          <reference field="1" count="1" selected="0">
            <x v="3"/>
          </reference>
        </references>
      </pivotArea>
    </format>
    <format dxfId="29">
      <pivotArea dataOnly="0" labelOnly="1" fieldPosition="0">
        <references count="3">
          <reference field="2" count="1">
            <x v="83"/>
          </reference>
          <reference field="0" count="1" selected="0">
            <x v="23"/>
          </reference>
          <reference field="1" count="1" selected="0">
            <x v="3"/>
          </reference>
        </references>
      </pivotArea>
    </format>
    <format dxfId="30">
      <pivotArea dataOnly="0" labelOnly="1" fieldPosition="0">
        <references count="3">
          <reference field="2" count="1">
            <x v="5"/>
          </reference>
          <reference field="0" count="1" selected="0">
            <x v="28"/>
          </reference>
          <reference field="1" count="1" selected="0">
            <x v="3"/>
          </reference>
        </references>
      </pivotArea>
    </format>
    <format dxfId="31">
      <pivotArea dataOnly="0" labelOnly="1" fieldPosition="0">
        <references count="3">
          <reference field="2" count="1">
            <x v="6"/>
          </reference>
          <reference field="0" count="1" selected="0">
            <x v="28"/>
          </reference>
          <reference field="1" count="1" selected="0">
            <x v="3"/>
          </reference>
        </references>
      </pivotArea>
    </format>
    <format dxfId="32">
      <pivotArea dataOnly="0" labelOnly="1" fieldPosition="0">
        <references count="3">
          <reference field="2" count="1">
            <x v="70"/>
          </reference>
          <reference field="0" count="1" selected="0">
            <x v="28"/>
          </reference>
          <reference field="1" count="1" selected="0">
            <x v="3"/>
          </reference>
        </references>
      </pivotArea>
    </format>
    <format dxfId="33">
      <pivotArea dataOnly="0" labelOnly="1" fieldPosition="0">
        <references count="3">
          <reference field="2" count="1">
            <x v="84"/>
          </reference>
          <reference field="0" count="1" selected="0">
            <x v="30"/>
          </reference>
          <reference field="1" count="1" selected="0">
            <x v="3"/>
          </reference>
        </references>
      </pivotArea>
    </format>
    <format dxfId="34">
      <pivotArea field="2" type="button" dataOnly="0" labelOnly="1" outline="0" fieldPosition="0"/>
    </format>
    <format dxfId="35">
      <pivotArea dataOnly="0" labelOnly="1" fieldPosition="0">
        <references count="3">
          <reference field="2" count="1">
            <x v="8"/>
          </reference>
          <reference field="0" count="1" selected="0">
            <x v="9"/>
          </reference>
          <reference field="1" count="1" selected="0">
            <x v="3"/>
          </reference>
        </references>
      </pivotArea>
    </format>
    <format dxfId="36">
      <pivotArea dataOnly="0" labelOnly="1" fieldPosition="0">
        <references count="3">
          <reference field="2" count="1">
            <x v="14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37">
      <pivotArea dataOnly="0" labelOnly="1" fieldPosition="0">
        <references count="3">
          <reference field="2" count="1">
            <x v="15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38">
      <pivotArea dataOnly="0" labelOnly="1" fieldPosition="0">
        <references count="3">
          <reference field="2" count="1">
            <x v="16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39">
      <pivotArea dataOnly="0" labelOnly="1" fieldPosition="0">
        <references count="3">
          <reference field="2" count="1">
            <x v="53"/>
          </reference>
          <reference field="0" count="1" selected="0">
            <x v="20"/>
          </reference>
          <reference field="1" count="1" selected="0">
            <x v="3"/>
          </reference>
        </references>
      </pivotArea>
    </format>
    <format dxfId="40">
      <pivotArea dataOnly="0" labelOnly="1" fieldPosition="0">
        <references count="3">
          <reference field="2" count="1">
            <x v="83"/>
          </reference>
          <reference field="0" count="1" selected="0">
            <x v="23"/>
          </reference>
          <reference field="1" count="1" selected="0">
            <x v="3"/>
          </reference>
        </references>
      </pivotArea>
    </format>
    <format dxfId="41">
      <pivotArea dataOnly="0" labelOnly="1" fieldPosition="0">
        <references count="3">
          <reference field="2" count="1">
            <x v="5"/>
          </reference>
          <reference field="0" count="1" selected="0">
            <x v="28"/>
          </reference>
          <reference field="1" count="1" selected="0">
            <x v="3"/>
          </reference>
        </references>
      </pivotArea>
    </format>
    <format dxfId="42">
      <pivotArea dataOnly="0" labelOnly="1" fieldPosition="0">
        <references count="3">
          <reference field="2" count="1">
            <x v="6"/>
          </reference>
          <reference field="0" count="1" selected="0">
            <x v="28"/>
          </reference>
          <reference field="1" count="1" selected="0">
            <x v="3"/>
          </reference>
        </references>
      </pivotArea>
    </format>
    <format dxfId="43">
      <pivotArea dataOnly="0" labelOnly="1" fieldPosition="0">
        <references count="3">
          <reference field="2" count="1">
            <x v="70"/>
          </reference>
          <reference field="0" count="1" selected="0">
            <x v="28"/>
          </reference>
          <reference field="1" count="1" selected="0">
            <x v="3"/>
          </reference>
        </references>
      </pivotArea>
    </format>
    <format dxfId="44">
      <pivotArea field="2" type="button" dataOnly="0" labelOnly="1" outline="0" fieldPosition="0"/>
    </format>
    <format dxfId="45">
      <pivotArea dataOnly="0" labelOnly="1" fieldPosition="0">
        <references count="3">
          <reference field="2" count="1">
            <x v="8"/>
          </reference>
          <reference field="0" count="1" selected="0">
            <x v="9"/>
          </reference>
          <reference field="1" count="1" selected="0">
            <x v="3"/>
          </reference>
        </references>
      </pivotArea>
    </format>
    <format dxfId="46">
      <pivotArea dataOnly="0" labelOnly="1" fieldPosition="0">
        <references count="3">
          <reference field="2" count="1">
            <x v="14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47">
      <pivotArea dataOnly="0" labelOnly="1" fieldPosition="0">
        <references count="3">
          <reference field="2" count="1">
            <x v="15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48">
      <pivotArea dataOnly="0" labelOnly="1" fieldPosition="0">
        <references count="3">
          <reference field="2" count="1">
            <x v="16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49">
      <pivotArea dataOnly="0" labelOnly="1" fieldPosition="0">
        <references count="3">
          <reference field="2" count="1">
            <x v="53"/>
          </reference>
          <reference field="0" count="1" selected="0">
            <x v="20"/>
          </reference>
          <reference field="1" count="1" selected="0">
            <x v="3"/>
          </reference>
        </references>
      </pivotArea>
    </format>
    <format dxfId="50">
      <pivotArea dataOnly="0" labelOnly="1" fieldPosition="0">
        <references count="3">
          <reference field="2" count="1">
            <x v="83"/>
          </reference>
          <reference field="0" count="1" selected="0">
            <x v="23"/>
          </reference>
          <reference field="1" count="1" selected="0">
            <x v="3"/>
          </reference>
        </references>
      </pivotArea>
    </format>
    <format dxfId="51">
      <pivotArea dataOnly="0" labelOnly="1" fieldPosition="0">
        <references count="3">
          <reference field="2" count="1">
            <x v="84"/>
          </reference>
          <reference field="0" count="1" selected="0">
            <x v="30"/>
          </reference>
          <reference field="1" count="1" selected="0">
            <x v="3"/>
          </reference>
        </references>
      </pivotArea>
    </format>
    <format dxfId="52">
      <pivotArea dataOnly="0" labelOnly="1" fieldPosition="0">
        <references count="3">
          <reference field="2" count="1">
            <x v="5"/>
          </reference>
          <reference field="0" count="1" selected="0">
            <x v="28"/>
          </reference>
          <reference field="1" count="1" selected="0">
            <x v="10"/>
          </reference>
        </references>
      </pivotArea>
    </format>
    <format dxfId="53">
      <pivotArea dataOnly="0" labelOnly="1" fieldPosition="0">
        <references count="3">
          <reference field="2" count="1">
            <x v="6"/>
          </reference>
          <reference field="0" count="1" selected="0">
            <x v="28"/>
          </reference>
          <reference field="1" count="1" selected="0">
            <x v="10"/>
          </reference>
        </references>
      </pivotArea>
    </format>
    <format dxfId="54">
      <pivotArea dataOnly="0" labelOnly="1" fieldPosition="0">
        <references count="3">
          <reference field="2" count="1">
            <x v="70"/>
          </reference>
          <reference field="0" count="1" selected="0">
            <x v="28"/>
          </reference>
          <reference field="1" count="1" selected="0">
            <x v="10"/>
          </reference>
        </references>
      </pivotArea>
    </format>
    <format dxfId="55">
      <pivotArea dataOnly="0" labelOnly="1" grandRow="1" offset="C1:C1" fieldPosition="0"/>
    </format>
    <format dxfId="56">
      <pivotArea field="2" type="button" dataOnly="0" labelOnly="1" outline="0" fieldPosition="0"/>
    </format>
    <format dxfId="57">
      <pivotArea dataOnly="0" labelOnly="1" fieldPosition="0">
        <references count="3">
          <reference field="2" count="1">
            <x v="8"/>
          </reference>
          <reference field="0" count="1" selected="0">
            <x v="9"/>
          </reference>
          <reference field="1" count="1" selected="0">
            <x v="3"/>
          </reference>
        </references>
      </pivotArea>
    </format>
    <format dxfId="58">
      <pivotArea dataOnly="0" labelOnly="1" fieldPosition="0">
        <references count="3">
          <reference field="2" count="1">
            <x v="14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59">
      <pivotArea dataOnly="0" labelOnly="1" fieldPosition="0">
        <references count="3">
          <reference field="2" count="1">
            <x v="15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60">
      <pivotArea dataOnly="0" labelOnly="1" fieldPosition="0">
        <references count="3">
          <reference field="2" count="1">
            <x v="16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61">
      <pivotArea dataOnly="0" labelOnly="1" fieldPosition="0">
        <references count="3">
          <reference field="2" count="1">
            <x v="53"/>
          </reference>
          <reference field="0" count="1" selected="0">
            <x v="20"/>
          </reference>
          <reference field="1" count="1" selected="0">
            <x v="3"/>
          </reference>
        </references>
      </pivotArea>
    </format>
    <format dxfId="62">
      <pivotArea dataOnly="0" labelOnly="1" fieldPosition="0">
        <references count="3">
          <reference field="2" count="1">
            <x v="83"/>
          </reference>
          <reference field="0" count="1" selected="0">
            <x v="23"/>
          </reference>
          <reference field="1" count="1" selected="0">
            <x v="3"/>
          </reference>
        </references>
      </pivotArea>
    </format>
    <format dxfId="63">
      <pivotArea dataOnly="0" labelOnly="1" fieldPosition="0">
        <references count="3">
          <reference field="2" count="1">
            <x v="84"/>
          </reference>
          <reference field="0" count="1" selected="0">
            <x v="30"/>
          </reference>
          <reference field="1" count="1" selected="0">
            <x v="3"/>
          </reference>
        </references>
      </pivotArea>
    </format>
    <format dxfId="64">
      <pivotArea dataOnly="0" labelOnly="1" fieldPosition="0">
        <references count="3">
          <reference field="2" count="1">
            <x v="5"/>
          </reference>
          <reference field="0" count="1" selected="0">
            <x v="28"/>
          </reference>
          <reference field="1" count="1" selected="0">
            <x v="10"/>
          </reference>
        </references>
      </pivotArea>
    </format>
    <format dxfId="65">
      <pivotArea dataOnly="0" labelOnly="1" fieldPosition="0">
        <references count="3">
          <reference field="2" count="1">
            <x v="6"/>
          </reference>
          <reference field="0" count="1" selected="0">
            <x v="28"/>
          </reference>
          <reference field="1" count="1" selected="0">
            <x v="10"/>
          </reference>
        </references>
      </pivotArea>
    </format>
    <format dxfId="66">
      <pivotArea dataOnly="0" labelOnly="1" fieldPosition="0">
        <references count="3">
          <reference field="2" count="1">
            <x v="70"/>
          </reference>
          <reference field="0" count="1" selected="0">
            <x v="28"/>
          </reference>
          <reference field="1" count="1" selected="0">
            <x v="10"/>
          </reference>
        </references>
      </pivotArea>
    </format>
    <format dxfId="67">
      <pivotArea dataOnly="0" labelOnly="1" grandRow="1" offset="C1:C1" fieldPosition="0"/>
    </format>
    <format dxfId="68">
      <pivotArea field="2" type="button" dataOnly="0" labelOnly="1" outline="0" fieldPosition="0"/>
    </format>
  </format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2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C6:H30" firstHeaderRow="0" firstDataRow="1" firstDataCol="3" rowPageCount="1" colPageCount="1"/>
  <pivotFields count="15">
    <pivotField axis="axisRow" compact="0" showAll="0">
      <items count="38">
        <item x="11"/>
        <item x="21"/>
        <item x="13"/>
        <item x="29"/>
        <item x="25"/>
        <item x="7"/>
        <item x="6"/>
        <item x="10"/>
        <item x="28"/>
        <item x="16"/>
        <item x="5"/>
        <item x="20"/>
        <item x="26"/>
        <item x="17"/>
        <item x="27"/>
        <item x="14"/>
        <item x="19"/>
        <item x="9"/>
        <item x="18"/>
        <item x="15"/>
        <item x="4"/>
        <item x="8"/>
        <item x="30"/>
        <item x="0"/>
        <item x="12"/>
        <item x="23"/>
        <item x="22"/>
        <item x="2"/>
        <item x="1"/>
        <item x="24"/>
        <item x="3"/>
        <item x="36"/>
        <item x="31"/>
        <item x="32"/>
        <item x="33"/>
        <item x="34"/>
        <item x="35"/>
        <item t="default"/>
      </items>
    </pivotField>
    <pivotField axis="axisRow" compact="0" outline="0" showAll="0">
      <items count="13">
        <item x="10"/>
        <item x="1"/>
        <item x="6"/>
        <item x="2"/>
        <item x="3"/>
        <item x="7"/>
        <item x="5"/>
        <item x="0"/>
        <item x="11"/>
        <item x="8"/>
        <item x="4"/>
        <item x="9"/>
        <item t="default"/>
      </items>
    </pivotField>
    <pivotField compact="0" showAll="0">
      <items count="117">
        <item x="1"/>
        <item x="2"/>
        <item x="3"/>
        <item x="20"/>
        <item x="22"/>
        <item x="18"/>
        <item x="17"/>
        <item x="32"/>
        <item x="46"/>
        <item x="26"/>
        <item x="21"/>
        <item x="4"/>
        <item x="15"/>
        <item x="13"/>
        <item x="43"/>
        <item x="42"/>
        <item x="41"/>
        <item x="19"/>
        <item x="33"/>
        <item x="114"/>
        <item x="14"/>
        <item x="23"/>
        <item x="24"/>
        <item x="47"/>
        <item x="25"/>
        <item x="48"/>
        <item x="50"/>
        <item x="52"/>
        <item x="53"/>
        <item x="54"/>
        <item x="56"/>
        <item x="57"/>
        <item x="58"/>
        <item x="60"/>
        <item x="61"/>
        <item x="63"/>
        <item x="64"/>
        <item x="66"/>
        <item x="67"/>
        <item x="68"/>
        <item x="69"/>
        <item x="70"/>
        <item x="71"/>
        <item x="72"/>
        <item x="74"/>
        <item x="75"/>
        <item x="77"/>
        <item x="79"/>
        <item x="80"/>
        <item x="82"/>
        <item x="0"/>
        <item x="28"/>
        <item x="108"/>
        <item x="109"/>
        <item x="110"/>
        <item x="111"/>
        <item x="112"/>
        <item x="40"/>
        <item x="7"/>
        <item x="27"/>
        <item x="34"/>
        <item x="83"/>
        <item x="86"/>
        <item x="89"/>
        <item x="88"/>
        <item x="90"/>
        <item x="91"/>
        <item x="92"/>
        <item x="93"/>
        <item x="95"/>
        <item x="96"/>
        <item x="94"/>
        <item x="98"/>
        <item x="97"/>
        <item x="99"/>
        <item x="104"/>
        <item x="16"/>
        <item x="37"/>
        <item x="106"/>
        <item x="84"/>
        <item x="85"/>
        <item x="87"/>
        <item x="100"/>
        <item x="101"/>
        <item x="102"/>
        <item x="103"/>
        <item x="5"/>
        <item x="31"/>
        <item x="30"/>
        <item x="29"/>
        <item x="113"/>
        <item x="11"/>
        <item x="36"/>
        <item x="107"/>
        <item x="81"/>
        <item x="55"/>
        <item x="65"/>
        <item x="73"/>
        <item x="76"/>
        <item x="78"/>
        <item x="44"/>
        <item x="45"/>
        <item x="6"/>
        <item x="12"/>
        <item x="35"/>
        <item x="9"/>
        <item x="8"/>
        <item x="10"/>
        <item x="38"/>
        <item x="105"/>
        <item x="62"/>
        <item x="59"/>
        <item x="49"/>
        <item x="51"/>
        <item x="39"/>
        <item x="115"/>
        <item t="default"/>
      </items>
    </pivotField>
    <pivotField compact="0" showAll="0">
      <items count="63">
        <item x="42"/>
        <item x="12"/>
        <item x="13"/>
        <item x="14"/>
        <item x="43"/>
        <item x="15"/>
        <item x="16"/>
        <item x="44"/>
        <item x="17"/>
        <item x="45"/>
        <item x="18"/>
        <item x="19"/>
        <item x="20"/>
        <item x="21"/>
        <item x="47"/>
        <item x="46"/>
        <item x="22"/>
        <item x="23"/>
        <item x="24"/>
        <item x="48"/>
        <item x="25"/>
        <item x="26"/>
        <item x="27"/>
        <item x="28"/>
        <item x="29"/>
        <item x="30"/>
        <item x="31"/>
        <item x="49"/>
        <item x="32"/>
        <item x="50"/>
        <item x="33"/>
        <item x="34"/>
        <item x="52"/>
        <item x="10"/>
        <item x="53"/>
        <item x="35"/>
        <item x="36"/>
        <item x="37"/>
        <item x="11"/>
        <item x="51"/>
        <item x="38"/>
        <item x="39"/>
        <item x="55"/>
        <item x="54"/>
        <item x="40"/>
        <item x="56"/>
        <item x="41"/>
        <item x="57"/>
        <item x="58"/>
        <item x="2"/>
        <item x="1"/>
        <item x="8"/>
        <item x="5"/>
        <item x="4"/>
        <item x="3"/>
        <item x="9"/>
        <item x="0"/>
        <item x="7"/>
        <item x="60"/>
        <item x="6"/>
        <item x="59"/>
        <item x="61"/>
        <item t="default"/>
      </items>
    </pivotField>
    <pivotField compact="0" showAll="0">
      <items count="103">
        <item x="38"/>
        <item x="10"/>
        <item x="9"/>
        <item x="35"/>
        <item x="8"/>
        <item x="91"/>
        <item x="6"/>
        <item x="12"/>
        <item x="15"/>
        <item x="96"/>
        <item x="88"/>
        <item x="18"/>
        <item x="89"/>
        <item x="41"/>
        <item x="86"/>
        <item x="80"/>
        <item x="19"/>
        <item x="87"/>
        <item x="22"/>
        <item x="76"/>
        <item x="74"/>
        <item x="90"/>
        <item x="21"/>
        <item x="75"/>
        <item x="13"/>
        <item x="81"/>
        <item x="33"/>
        <item x="17"/>
        <item x="100"/>
        <item x="66"/>
        <item x="85"/>
        <item x="25"/>
        <item x="79"/>
        <item x="93"/>
        <item x="5"/>
        <item x="50"/>
        <item x="16"/>
        <item x="73"/>
        <item x="4"/>
        <item x="83"/>
        <item x="7"/>
        <item x="84"/>
        <item x="36"/>
        <item x="56"/>
        <item x="23"/>
        <item x="64"/>
        <item x="97"/>
        <item x="98"/>
        <item x="43"/>
        <item x="77"/>
        <item x="14"/>
        <item x="52"/>
        <item x="63"/>
        <item x="59"/>
        <item x="48"/>
        <item x="51"/>
        <item x="62"/>
        <item x="78"/>
        <item x="58"/>
        <item x="42"/>
        <item x="27"/>
        <item x="1"/>
        <item x="37"/>
        <item x="29"/>
        <item x="20"/>
        <item x="11"/>
        <item x="45"/>
        <item x="61"/>
        <item x="67"/>
        <item x="40"/>
        <item x="26"/>
        <item x="60"/>
        <item x="72"/>
        <item x="46"/>
        <item x="68"/>
        <item x="3"/>
        <item x="54"/>
        <item x="53"/>
        <item x="28"/>
        <item x="31"/>
        <item x="24"/>
        <item x="57"/>
        <item x="30"/>
        <item x="71"/>
        <item x="65"/>
        <item x="39"/>
        <item x="44"/>
        <item x="49"/>
        <item x="82"/>
        <item x="70"/>
        <item x="95"/>
        <item x="92"/>
        <item x="55"/>
        <item x="2"/>
        <item x="69"/>
        <item x="94"/>
        <item x="99"/>
        <item x="34"/>
        <item x="32"/>
        <item x="47"/>
        <item x="0"/>
        <item x="101"/>
        <item t="default"/>
      </items>
    </pivotField>
    <pivotField dataField="1" compact="0" showAll="0">
      <items count="19">
        <item x="11"/>
        <item x="4"/>
        <item x="1"/>
        <item x="7"/>
        <item x="2"/>
        <item x="8"/>
        <item x="6"/>
        <item x="16"/>
        <item x="0"/>
        <item x="13"/>
        <item x="3"/>
        <item x="5"/>
        <item x="15"/>
        <item x="17"/>
        <item x="10"/>
        <item x="9"/>
        <item x="14"/>
        <item x="12"/>
        <item t="default"/>
      </items>
    </pivotField>
    <pivotField dataField="1" compact="0" showAll="0">
      <items count="14">
        <item x="7"/>
        <item x="1"/>
        <item x="0"/>
        <item x="4"/>
        <item x="5"/>
        <item x="3"/>
        <item x="11"/>
        <item x="9"/>
        <item x="2"/>
        <item x="10"/>
        <item x="12"/>
        <item x="6"/>
        <item x="8"/>
        <item t="default"/>
      </items>
    </pivotField>
    <pivotField compact="0" showAll="0">
      <items count="104">
        <item x="38"/>
        <item x="10"/>
        <item x="9"/>
        <item x="35"/>
        <item x="8"/>
        <item x="91"/>
        <item x="6"/>
        <item x="12"/>
        <item x="15"/>
        <item x="96"/>
        <item x="18"/>
        <item x="88"/>
        <item x="89"/>
        <item x="41"/>
        <item x="86"/>
        <item x="80"/>
        <item x="19"/>
        <item x="87"/>
        <item x="22"/>
        <item x="76"/>
        <item x="74"/>
        <item x="90"/>
        <item x="13"/>
        <item x="21"/>
        <item x="75"/>
        <item x="81"/>
        <item x="33"/>
        <item x="17"/>
        <item x="100"/>
        <item x="66"/>
        <item x="85"/>
        <item x="25"/>
        <item x="79"/>
        <item x="93"/>
        <item x="5"/>
        <item x="50"/>
        <item x="16"/>
        <item x="73"/>
        <item x="4"/>
        <item x="83"/>
        <item x="7"/>
        <item x="84"/>
        <item x="98"/>
        <item x="36"/>
        <item x="56"/>
        <item x="23"/>
        <item x="97"/>
        <item x="64"/>
        <item x="43"/>
        <item x="77"/>
        <item x="14"/>
        <item x="52"/>
        <item x="63"/>
        <item x="37"/>
        <item x="59"/>
        <item x="48"/>
        <item x="51"/>
        <item x="62"/>
        <item x="78"/>
        <item x="58"/>
        <item x="42"/>
        <item x="27"/>
        <item x="1"/>
        <item x="29"/>
        <item x="20"/>
        <item x="11"/>
        <item x="45"/>
        <item x="61"/>
        <item x="67"/>
        <item x="40"/>
        <item x="26"/>
        <item x="60"/>
        <item x="72"/>
        <item x="46"/>
        <item x="68"/>
        <item x="3"/>
        <item x="54"/>
        <item x="53"/>
        <item x="28"/>
        <item x="31"/>
        <item x="24"/>
        <item x="57"/>
        <item x="30"/>
        <item x="71"/>
        <item x="65"/>
        <item x="39"/>
        <item x="44"/>
        <item x="49"/>
        <item x="82"/>
        <item x="70"/>
        <item x="92"/>
        <item x="95"/>
        <item x="55"/>
        <item x="2"/>
        <item x="69"/>
        <item x="94"/>
        <item x="99"/>
        <item x="32"/>
        <item x="34"/>
        <item x="47"/>
        <item x="0"/>
        <item x="101"/>
        <item x="102"/>
        <item t="default"/>
      </items>
    </pivotField>
    <pivotField axis="axisRow" compact="0" sortType="ascending" defaultSubtotal="0" outline="0" multipleItemSelectionAllowed="1" showAll="0">
      <items count="22">
        <item x="8"/>
        <item x="9"/>
        <item x="11"/>
        <item h="1" x="2"/>
        <item x="3"/>
        <item x="12"/>
        <item x="14"/>
        <item x="4"/>
        <item x="15"/>
        <item x="17"/>
        <item x="5"/>
        <item x="6"/>
        <item x="16"/>
        <item x="18"/>
        <item x="19"/>
        <item x="7"/>
        <item x="20"/>
        <item x="21"/>
        <item x="13"/>
        <item x="10"/>
        <item x="1"/>
        <item h="1" x="0"/>
      </items>
    </pivotField>
    <pivotField dataField="1" compact="0" showAll="0">
      <items count="24">
        <item x="19"/>
        <item x="20"/>
        <item x="17"/>
        <item x="10"/>
        <item x="18"/>
        <item x="6"/>
        <item x="4"/>
        <item x="21"/>
        <item x="5"/>
        <item x="11"/>
        <item x="15"/>
        <item x="9"/>
        <item x="3"/>
        <item x="13"/>
        <item x="14"/>
        <item x="7"/>
        <item x="8"/>
        <item x="16"/>
        <item x="1"/>
        <item x="12"/>
        <item x="2"/>
        <item x="0"/>
        <item x="22"/>
        <item t="default"/>
      </items>
    </pivotField>
    <pivotField compact="0" showAll="0">
      <items count="18">
        <item x="7"/>
        <item x="12"/>
        <item x="4"/>
        <item x="2"/>
        <item x="13"/>
        <item x="14"/>
        <item x="15"/>
        <item x="16"/>
        <item x="3"/>
        <item x="6"/>
        <item x="1"/>
        <item x="9"/>
        <item x="10"/>
        <item x="11"/>
        <item x="5"/>
        <item x="8"/>
        <item x="0"/>
        <item t="default"/>
      </items>
    </pivotField>
    <pivotField axis="axisPage" compact="0" multipleItemSelectionAllowed="1" showAll="0">
      <items count="21">
        <item x="5"/>
        <item x="6"/>
        <item x="7"/>
        <item x="8"/>
        <item x="10"/>
        <item x="11"/>
        <item x="1"/>
        <item x="12"/>
        <item x="13"/>
        <item x="15"/>
        <item x="14"/>
        <item x="2"/>
        <item x="3"/>
        <item x="16"/>
        <item x="17"/>
        <item x="18"/>
        <item x="19"/>
        <item x="4"/>
        <item x="9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8">
        <item x="54"/>
        <item x="49"/>
        <item x="38"/>
        <item x="10"/>
        <item x="9"/>
        <item x="35"/>
        <item x="8"/>
        <item x="75"/>
        <item x="6"/>
        <item x="12"/>
        <item x="15"/>
        <item x="80"/>
        <item x="18"/>
        <item x="41"/>
        <item x="19"/>
        <item x="22"/>
        <item x="21"/>
        <item x="13"/>
        <item x="33"/>
        <item x="17"/>
        <item x="84"/>
        <item x="68"/>
        <item x="25"/>
        <item x="77"/>
        <item x="5"/>
        <item x="51"/>
        <item x="16"/>
        <item x="4"/>
        <item x="7"/>
        <item x="36"/>
        <item x="58"/>
        <item x="23"/>
        <item x="66"/>
        <item x="81"/>
        <item x="82"/>
        <item x="43"/>
        <item x="14"/>
        <item x="53"/>
        <item x="65"/>
        <item x="61"/>
        <item x="48"/>
        <item x="52"/>
        <item x="64"/>
        <item x="60"/>
        <item x="42"/>
        <item x="27"/>
        <item x="1"/>
        <item x="37"/>
        <item x="29"/>
        <item x="20"/>
        <item x="11"/>
        <item x="45"/>
        <item x="63"/>
        <item x="69"/>
        <item x="40"/>
        <item x="26"/>
        <item x="62"/>
        <item x="74"/>
        <item x="46"/>
        <item x="70"/>
        <item x="3"/>
        <item x="56"/>
        <item x="55"/>
        <item x="28"/>
        <item x="31"/>
        <item x="24"/>
        <item x="59"/>
        <item x="30"/>
        <item x="73"/>
        <item x="67"/>
        <item x="39"/>
        <item x="44"/>
        <item x="50"/>
        <item x="72"/>
        <item x="79"/>
        <item x="76"/>
        <item x="57"/>
        <item x="2"/>
        <item x="71"/>
        <item x="78"/>
        <item x="83"/>
        <item x="34"/>
        <item x="32"/>
        <item x="47"/>
        <item x="0"/>
        <item x="85"/>
        <item x="86"/>
        <item t="default"/>
      </items>
    </pivotField>
    <pivotField compact="0" showAll="0">
      <items count="3">
        <item x="1"/>
        <item x="0"/>
        <item t="default"/>
      </items>
    </pivotField>
  </pivotFields>
  <rowFields count="3">
    <field x="1"/>
    <field x="8"/>
    <field x="0"/>
  </rowFields>
  <rowItems count="24">
    <i>
      <x v="1"/>
      <x/>
      <x v="32"/>
    </i>
    <i r="1">
      <x v="1"/>
      <x v="32"/>
    </i>
    <i r="1">
      <x v="2"/>
      <x v="32"/>
    </i>
    <i r="1">
      <x v="4"/>
      <x v="22"/>
    </i>
    <i r="1">
      <x v="5"/>
      <x v="32"/>
    </i>
    <i r="1">
      <x v="6"/>
      <x v="32"/>
    </i>
    <i r="1">
      <x v="7"/>
      <x v="22"/>
    </i>
    <i r="1">
      <x v="8"/>
      <x v="32"/>
    </i>
    <i r="1">
      <x v="9"/>
      <x v="32"/>
    </i>
    <i r="1">
      <x v="10"/>
      <x v="22"/>
    </i>
    <i r="1">
      <x v="11"/>
      <x v="22"/>
    </i>
    <i r="1">
      <x v="12"/>
      <x v="32"/>
    </i>
    <i r="1">
      <x v="13"/>
      <x v="32"/>
    </i>
    <i r="1">
      <x v="14"/>
      <x v="32"/>
    </i>
    <i r="1">
      <x v="15"/>
      <x v="22"/>
    </i>
    <i r="1">
      <x v="17"/>
      <x v="32"/>
    </i>
    <i r="1">
      <x v="18"/>
      <x v="32"/>
    </i>
    <i r="1">
      <x v="19"/>
      <x v="32"/>
    </i>
    <i r="1">
      <x v="20"/>
      <x v="22"/>
    </i>
    <i r="2">
      <x v="32"/>
    </i>
    <i t="default">
      <x v="1"/>
    </i>
    <i>
      <x v="9"/>
      <x v="16"/>
      <x v="32"/>
    </i>
    <i t="default"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1"/>
  </pageFields>
  <dataFields count="3">
    <dataField name="求和项:实际支付金额" fld="9" baseField="0" baseItem="0"/>
    <dataField name="求和项:TPS" fld="5" baseField="0" baseItem="0"/>
    <dataField name="求和项:TVQ" fld="6" baseField="0" baseItem="0"/>
  </dataFields>
  <formats count="54">
    <format dxfId="69">
      <pivotArea type="all" dataOnly="0" outline="0" fieldPosition="0"/>
    </format>
    <format dxfId="70">
      <pivotArea field="1" type="button" dataOnly="0" labelOnly="1" outline="0" fieldPosition="0"/>
    </format>
    <format dxfId="71">
      <pivotArea field="8" type="button" dataOnly="0" labelOnly="1" outline="0" fieldPosition="0"/>
    </format>
    <format dxfId="72">
      <pivotArea field="0" type="button" dataOnly="0" labelOnly="1" outline="0" fieldPosition="0"/>
    </format>
    <format dxfId="73">
      <pivotArea field="1" type="button" dataOnly="0" labelOnly="1" outline="0" fieldPosition="0"/>
    </format>
    <format dxfId="74">
      <pivotArea field="8" type="button" dataOnly="0" labelOnly="1" outline="0" fieldPosition="0"/>
    </format>
    <format dxfId="75">
      <pivotArea field="0" type="button" dataOnly="0" labelOnly="1" outline="0" fieldPosition="0"/>
    </format>
    <format dxfId="76">
      <pivotArea field="0" type="button" dataOnly="0" labelOnly="1" outline="0" fieldPosition="0"/>
    </format>
    <format dxfId="77">
      <pivotArea dataOnly="0" labelOnly="1" fieldPosition="0">
        <references count="3">
          <reference field="0" count="1">
            <x v="32"/>
          </reference>
          <reference field="8" count="1" selected="0">
            <x v="0"/>
          </reference>
          <reference field="1" count="1" selected="0">
            <x v="1"/>
          </reference>
        </references>
      </pivotArea>
    </format>
    <format dxfId="78">
      <pivotArea dataOnly="0" labelOnly="1" fieldPosition="0">
        <references count="3">
          <reference field="0" count="1">
            <x v="32"/>
          </reference>
          <reference field="8" count="1" selected="0">
            <x v="1"/>
          </reference>
          <reference field="1" count="1" selected="0">
            <x v="1"/>
          </reference>
        </references>
      </pivotArea>
    </format>
    <format dxfId="79">
      <pivotArea dataOnly="0" labelOnly="1" fieldPosition="0">
        <references count="3">
          <reference field="0" count="1">
            <x v="32"/>
          </reference>
          <reference field="8" count="1" selected="0">
            <x v="2"/>
          </reference>
          <reference field="1" count="1" selected="0">
            <x v="1"/>
          </reference>
        </references>
      </pivotArea>
    </format>
    <format dxfId="80">
      <pivotArea dataOnly="0" labelOnly="1" fieldPosition="0">
        <references count="3">
          <reference field="0" count="1">
            <x v="22"/>
          </reference>
          <reference field="8" count="1" selected="0">
            <x v="4"/>
          </reference>
          <reference field="1" count="1" selected="0">
            <x v="1"/>
          </reference>
        </references>
      </pivotArea>
    </format>
    <format dxfId="81">
      <pivotArea dataOnly="0" labelOnly="1" fieldPosition="0">
        <references count="3">
          <reference field="0" count="1">
            <x v="32"/>
          </reference>
          <reference field="8" count="1" selected="0">
            <x v="5"/>
          </reference>
          <reference field="1" count="1" selected="0">
            <x v="1"/>
          </reference>
        </references>
      </pivotArea>
    </format>
    <format dxfId="82">
      <pivotArea dataOnly="0" labelOnly="1" fieldPosition="0">
        <references count="3">
          <reference field="0" count="1">
            <x v="32"/>
          </reference>
          <reference field="8" count="1" selected="0">
            <x v="6"/>
          </reference>
          <reference field="1" count="1" selected="0">
            <x v="1"/>
          </reference>
        </references>
      </pivotArea>
    </format>
    <format dxfId="83">
      <pivotArea dataOnly="0" labelOnly="1" fieldPosition="0">
        <references count="3">
          <reference field="0" count="1">
            <x v="22"/>
          </reference>
          <reference field="8" count="1" selected="0">
            <x v="7"/>
          </reference>
          <reference field="1" count="1" selected="0">
            <x v="1"/>
          </reference>
        </references>
      </pivotArea>
    </format>
    <format dxfId="84">
      <pivotArea dataOnly="0" labelOnly="1" fieldPosition="0">
        <references count="3">
          <reference field="0" count="1">
            <x v="32"/>
          </reference>
          <reference field="8" count="1" selected="0">
            <x v="8"/>
          </reference>
          <reference field="1" count="1" selected="0">
            <x v="1"/>
          </reference>
        </references>
      </pivotArea>
    </format>
    <format dxfId="85">
      <pivotArea dataOnly="0" labelOnly="1" fieldPosition="0">
        <references count="3">
          <reference field="0" count="1">
            <x v="32"/>
          </reference>
          <reference field="8" count="1" selected="0">
            <x v="9"/>
          </reference>
          <reference field="1" count="1" selected="0">
            <x v="1"/>
          </reference>
        </references>
      </pivotArea>
    </format>
    <format dxfId="86">
      <pivotArea dataOnly="0" labelOnly="1" fieldPosition="0">
        <references count="3">
          <reference field="0" count="1">
            <x v="22"/>
          </reference>
          <reference field="8" count="1" selected="0">
            <x v="10"/>
          </reference>
          <reference field="1" count="1" selected="0">
            <x v="1"/>
          </reference>
        </references>
      </pivotArea>
    </format>
    <format dxfId="87">
      <pivotArea dataOnly="0" labelOnly="1" fieldPosition="0">
        <references count="3">
          <reference field="0" count="1">
            <x v="22"/>
          </reference>
          <reference field="8" count="1" selected="0">
            <x v="11"/>
          </reference>
          <reference field="1" count="1" selected="0">
            <x v="1"/>
          </reference>
        </references>
      </pivotArea>
    </format>
    <format dxfId="88">
      <pivotArea dataOnly="0" labelOnly="1" fieldPosition="0">
        <references count="3">
          <reference field="0" count="1">
            <x v="32"/>
          </reference>
          <reference field="8" count="1" selected="0">
            <x v="12"/>
          </reference>
          <reference field="1" count="1" selected="0">
            <x v="1"/>
          </reference>
        </references>
      </pivotArea>
    </format>
    <format dxfId="89">
      <pivotArea dataOnly="0" labelOnly="1" fieldPosition="0">
        <references count="3">
          <reference field="0" count="1">
            <x v="32"/>
          </reference>
          <reference field="8" count="1" selected="0">
            <x v="13"/>
          </reference>
          <reference field="1" count="1" selected="0">
            <x v="1"/>
          </reference>
        </references>
      </pivotArea>
    </format>
    <format dxfId="90">
      <pivotArea dataOnly="0" labelOnly="1" fieldPosition="0">
        <references count="3">
          <reference field="0" count="1">
            <x v="32"/>
          </reference>
          <reference field="8" count="1" selected="0">
            <x v="14"/>
          </reference>
          <reference field="1" count="1" selected="0">
            <x v="1"/>
          </reference>
        </references>
      </pivotArea>
    </format>
    <format dxfId="91">
      <pivotArea dataOnly="0" labelOnly="1" fieldPosition="0">
        <references count="3">
          <reference field="0" count="1">
            <x v="22"/>
          </reference>
          <reference field="8" count="1" selected="0">
            <x v="15"/>
          </reference>
          <reference field="1" count="1" selected="0">
            <x v="1"/>
          </reference>
        </references>
      </pivotArea>
    </format>
    <format dxfId="92">
      <pivotArea dataOnly="0" labelOnly="1" fieldPosition="0">
        <references count="3">
          <reference field="0" count="1">
            <x v="32"/>
          </reference>
          <reference field="8" count="1" selected="0">
            <x v="17"/>
          </reference>
          <reference field="1" count="1" selected="0">
            <x v="1"/>
          </reference>
        </references>
      </pivotArea>
    </format>
    <format dxfId="93">
      <pivotArea dataOnly="0" labelOnly="1" fieldPosition="0">
        <references count="3">
          <reference field="0" count="1">
            <x v="32"/>
          </reference>
          <reference field="8" count="1" selected="0">
            <x v="18"/>
          </reference>
          <reference field="1" count="1" selected="0">
            <x v="1"/>
          </reference>
        </references>
      </pivotArea>
    </format>
    <format dxfId="94">
      <pivotArea dataOnly="0" labelOnly="1" fieldPosition="0">
        <references count="3">
          <reference field="0" count="1">
            <x v="32"/>
          </reference>
          <reference field="8" count="1" selected="0">
            <x v="19"/>
          </reference>
          <reference field="1" count="1" selected="0">
            <x v="1"/>
          </reference>
        </references>
      </pivotArea>
    </format>
    <format dxfId="95">
      <pivotArea dataOnly="0" labelOnly="1" fieldPosition="0">
        <references count="3">
          <reference field="0" count="1">
            <x v="22"/>
          </reference>
          <reference field="8" count="1" selected="0">
            <x v="20"/>
          </reference>
          <reference field="1" count="1" selected="0">
            <x v="1"/>
          </reference>
        </references>
      </pivotArea>
    </format>
    <format dxfId="96">
      <pivotArea dataOnly="0" labelOnly="1" fieldPosition="0">
        <references count="3">
          <reference field="0" count="1">
            <x v="32"/>
          </reference>
          <reference field="8" count="1" selected="0">
            <x v="20"/>
          </reference>
          <reference field="1" count="1" selected="0">
            <x v="1"/>
          </reference>
        </references>
      </pivotArea>
    </format>
    <format dxfId="97">
      <pivotArea dataOnly="0" labelOnly="1" fieldPosition="0">
        <references count="3">
          <reference field="0" count="1">
            <x v="32"/>
          </reference>
          <reference field="8" count="1" selected="0">
            <x v="16"/>
          </reference>
          <reference field="1" count="1" selected="0">
            <x v="9"/>
          </reference>
        </references>
      </pivotArea>
    </format>
    <format dxfId="98">
      <pivotArea dataOnly="0" labelOnly="1" grandRow="1" offset="C1:C1" fieldPosition="0"/>
    </format>
    <format dxfId="99">
      <pivotArea dataOnly="0" labelOnly="1" outline="0" fieldPosition="0">
        <references count="1">
          <reference field="11" count="0"/>
        </references>
      </pivotArea>
    </format>
    <format dxfId="100">
      <pivotArea field="8" type="button" dataOnly="0" labelOnly="1" outline="0" fieldPosition="0"/>
    </format>
    <format dxfId="101">
      <pivotArea dataOnly="0" labelOnly="1" fieldPosition="0">
        <references count="2">
          <reference field="8" count="1">
            <x v="0"/>
          </reference>
          <reference field="1" count="1" selected="0">
            <x v="1"/>
          </reference>
        </references>
      </pivotArea>
    </format>
    <format dxfId="102">
      <pivotArea dataOnly="0" labelOnly="1" fieldPosition="0">
        <references count="2">
          <reference field="8" count="1">
            <x v="1"/>
          </reference>
          <reference field="1" count="1" selected="0">
            <x v="1"/>
          </reference>
        </references>
      </pivotArea>
    </format>
    <format dxfId="103">
      <pivotArea dataOnly="0" labelOnly="1" fieldPosition="0">
        <references count="2">
          <reference field="8" count="1">
            <x v="2"/>
          </reference>
          <reference field="1" count="1" selected="0">
            <x v="1"/>
          </reference>
        </references>
      </pivotArea>
    </format>
    <format dxfId="104">
      <pivotArea dataOnly="0" labelOnly="1" fieldPosition="0">
        <references count="2">
          <reference field="8" count="1">
            <x v="4"/>
          </reference>
          <reference field="1" count="1" selected="0">
            <x v="1"/>
          </reference>
        </references>
      </pivotArea>
    </format>
    <format dxfId="105">
      <pivotArea dataOnly="0" labelOnly="1" fieldPosition="0">
        <references count="2">
          <reference field="8" count="1">
            <x v="5"/>
          </reference>
          <reference field="1" count="1" selected="0">
            <x v="1"/>
          </reference>
        </references>
      </pivotArea>
    </format>
    <format dxfId="106">
      <pivotArea dataOnly="0" labelOnly="1" fieldPosition="0">
        <references count="2">
          <reference field="8" count="1">
            <x v="6"/>
          </reference>
          <reference field="1" count="1" selected="0">
            <x v="1"/>
          </reference>
        </references>
      </pivotArea>
    </format>
    <format dxfId="107">
      <pivotArea dataOnly="0" labelOnly="1" fieldPosition="0">
        <references count="2">
          <reference field="8" count="1">
            <x v="7"/>
          </reference>
          <reference field="1" count="1" selected="0">
            <x v="1"/>
          </reference>
        </references>
      </pivotArea>
    </format>
    <format dxfId="108">
      <pivotArea dataOnly="0" labelOnly="1" fieldPosition="0">
        <references count="2">
          <reference field="8" count="1">
            <x v="8"/>
          </reference>
          <reference field="1" count="1" selected="0">
            <x v="1"/>
          </reference>
        </references>
      </pivotArea>
    </format>
    <format dxfId="109">
      <pivotArea dataOnly="0" labelOnly="1" fieldPosition="0">
        <references count="2">
          <reference field="8" count="1">
            <x v="9"/>
          </reference>
          <reference field="1" count="1" selected="0">
            <x v="1"/>
          </reference>
        </references>
      </pivotArea>
    </format>
    <format dxfId="110">
      <pivotArea dataOnly="0" labelOnly="1" fieldPosition="0">
        <references count="2">
          <reference field="8" count="1">
            <x v="10"/>
          </reference>
          <reference field="1" count="1" selected="0">
            <x v="1"/>
          </reference>
        </references>
      </pivotArea>
    </format>
    <format dxfId="111">
      <pivotArea dataOnly="0" labelOnly="1" fieldPosition="0">
        <references count="2">
          <reference field="8" count="1">
            <x v="11"/>
          </reference>
          <reference field="1" count="1" selected="0">
            <x v="1"/>
          </reference>
        </references>
      </pivotArea>
    </format>
    <format dxfId="112">
      <pivotArea dataOnly="0" labelOnly="1" fieldPosition="0">
        <references count="2">
          <reference field="8" count="1">
            <x v="12"/>
          </reference>
          <reference field="1" count="1" selected="0">
            <x v="1"/>
          </reference>
        </references>
      </pivotArea>
    </format>
    <format dxfId="113">
      <pivotArea dataOnly="0" labelOnly="1" fieldPosition="0">
        <references count="2">
          <reference field="8" count="1">
            <x v="13"/>
          </reference>
          <reference field="1" count="1" selected="0">
            <x v="1"/>
          </reference>
        </references>
      </pivotArea>
    </format>
    <format dxfId="114">
      <pivotArea dataOnly="0" labelOnly="1" fieldPosition="0">
        <references count="2">
          <reference field="8" count="1">
            <x v="14"/>
          </reference>
          <reference field="1" count="1" selected="0">
            <x v="1"/>
          </reference>
        </references>
      </pivotArea>
    </format>
    <format dxfId="115">
      <pivotArea dataOnly="0" labelOnly="1" fieldPosition="0">
        <references count="2">
          <reference field="8" count="1">
            <x v="15"/>
          </reference>
          <reference field="1" count="1" selected="0">
            <x v="1"/>
          </reference>
        </references>
      </pivotArea>
    </format>
    <format dxfId="116">
      <pivotArea dataOnly="0" labelOnly="1" fieldPosition="0">
        <references count="2">
          <reference field="8" count="1">
            <x v="17"/>
          </reference>
          <reference field="1" count="1" selected="0">
            <x v="1"/>
          </reference>
        </references>
      </pivotArea>
    </format>
    <format dxfId="117">
      <pivotArea dataOnly="0" labelOnly="1" fieldPosition="0">
        <references count="2">
          <reference field="8" count="1">
            <x v="18"/>
          </reference>
          <reference field="1" count="1" selected="0">
            <x v="1"/>
          </reference>
        </references>
      </pivotArea>
    </format>
    <format dxfId="118">
      <pivotArea dataOnly="0" labelOnly="1" fieldPosition="0">
        <references count="2">
          <reference field="8" count="1">
            <x v="19"/>
          </reference>
          <reference field="1" count="1" selected="0">
            <x v="1"/>
          </reference>
        </references>
      </pivotArea>
    </format>
    <format dxfId="119">
      <pivotArea dataOnly="0" labelOnly="1" fieldPosition="0">
        <references count="2">
          <reference field="8" count="1">
            <x v="20"/>
          </reference>
          <reference field="1" count="1" selected="0">
            <x v="1"/>
          </reference>
        </references>
      </pivotArea>
    </format>
    <format dxfId="120">
      <pivotArea dataOnly="0" labelOnly="1" fieldPosition="0">
        <references count="2">
          <reference field="8" count="1">
            <x v="16"/>
          </reference>
          <reference field="1" count="1" selected="0">
            <x v="9"/>
          </reference>
        </references>
      </pivotArea>
    </format>
    <format dxfId="121">
      <pivotArea dataOnly="0" labelOnly="1" grandRow="1" offset="B1:B1" fieldPosition="0"/>
    </format>
    <format dxfId="122">
      <pivotArea dataOnly="0" axis="axisValues" fieldPosition="0"/>
    </format>
  </format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C6:H123" firstHeaderRow="0" firstDataRow="1" firstDataCol="3" rowPageCount="1" colPageCount="1"/>
  <pivotFields count="15">
    <pivotField axis="axisPage" compact="0" multipleItemSelectionAllowed="1" showAll="0">
      <items count="38">
        <item x="11"/>
        <item x="21"/>
        <item x="13"/>
        <item x="29"/>
        <item x="25"/>
        <item x="7"/>
        <item x="6"/>
        <item x="10"/>
        <item x="28"/>
        <item x="16"/>
        <item x="5"/>
        <item x="20"/>
        <item x="26"/>
        <item x="17"/>
        <item x="27"/>
        <item x="14"/>
        <item x="19"/>
        <item x="9"/>
        <item x="18"/>
        <item x="15"/>
        <item x="4"/>
        <item x="8"/>
        <item x="31"/>
        <item x="30"/>
        <item x="0"/>
        <item x="12"/>
        <item x="23"/>
        <item x="22"/>
        <item x="2"/>
        <item x="1"/>
        <item x="24"/>
        <item x="3"/>
        <item x="36"/>
        <item x="32"/>
        <item x="33"/>
        <item x="34"/>
        <item x="35"/>
        <item t="default"/>
      </items>
    </pivotField>
    <pivotField compact="0" showAll="0">
      <items count="13">
        <item x="10"/>
        <item x="1"/>
        <item x="6"/>
        <item x="2"/>
        <item x="3"/>
        <item x="7"/>
        <item x="5"/>
        <item x="8"/>
        <item x="0"/>
        <item x="11"/>
        <item x="4"/>
        <item x="9"/>
        <item t="default"/>
      </items>
    </pivotField>
    <pivotField axis="axisRow" compact="0" defaultSubtotal="0" outline="0" showAll="0">
      <items count="116">
        <item x="1"/>
        <item x="2"/>
        <item x="3"/>
        <item x="20"/>
        <item x="22"/>
        <item x="18"/>
        <item x="17"/>
        <item x="32"/>
        <item x="46"/>
        <item x="26"/>
        <item x="21"/>
        <item x="4"/>
        <item x="15"/>
        <item x="13"/>
        <item x="43"/>
        <item x="42"/>
        <item x="41"/>
        <item x="19"/>
        <item x="33"/>
        <item x="14"/>
        <item x="23"/>
        <item x="24"/>
        <item x="47"/>
        <item x="25"/>
        <item x="48"/>
        <item x="50"/>
        <item x="52"/>
        <item x="53"/>
        <item x="54"/>
        <item x="56"/>
        <item x="57"/>
        <item x="58"/>
        <item x="60"/>
        <item x="61"/>
        <item x="63"/>
        <item x="64"/>
        <item x="66"/>
        <item x="67"/>
        <item x="68"/>
        <item x="69"/>
        <item x="70"/>
        <item x="71"/>
        <item x="72"/>
        <item x="74"/>
        <item x="75"/>
        <item x="77"/>
        <item x="79"/>
        <item x="80"/>
        <item x="82"/>
        <item x="0"/>
        <item x="28"/>
        <item x="40"/>
        <item x="7"/>
        <item x="27"/>
        <item x="34"/>
        <item x="83"/>
        <item x="86"/>
        <item x="89"/>
        <item x="88"/>
        <item x="90"/>
        <item x="91"/>
        <item x="92"/>
        <item x="93"/>
        <item x="95"/>
        <item x="96"/>
        <item x="94"/>
        <item x="98"/>
        <item x="97"/>
        <item x="99"/>
        <item x="104"/>
        <item x="16"/>
        <item x="37"/>
        <item x="84"/>
        <item x="85"/>
        <item x="87"/>
        <item x="100"/>
        <item x="101"/>
        <item x="102"/>
        <item x="103"/>
        <item x="5"/>
        <item x="31"/>
        <item x="30"/>
        <item x="29"/>
        <item x="11"/>
        <item x="36"/>
        <item x="81"/>
        <item x="55"/>
        <item x="65"/>
        <item x="73"/>
        <item x="76"/>
        <item x="78"/>
        <item x="44"/>
        <item x="45"/>
        <item x="6"/>
        <item x="12"/>
        <item x="35"/>
        <item x="9"/>
        <item x="8"/>
        <item x="10"/>
        <item x="38"/>
        <item x="62"/>
        <item x="59"/>
        <item x="49"/>
        <item x="51"/>
        <item x="39"/>
        <item x="115"/>
        <item x="105"/>
        <item x="106"/>
        <item x="107"/>
        <item x="108"/>
        <item x="109"/>
        <item x="110"/>
        <item x="111"/>
        <item x="112"/>
        <item x="113"/>
        <item x="114"/>
      </items>
    </pivotField>
    <pivotField axis="axisRow" compact="0" sortType="ascending" defaultSubtotal="0" outline="0" multipleItemSelectionAllowed="1" showAll="0">
      <items count="62">
        <item x="42"/>
        <item x="12"/>
        <item x="13"/>
        <item x="14"/>
        <item x="43"/>
        <item x="15"/>
        <item x="16"/>
        <item x="44"/>
        <item x="17"/>
        <item x="45"/>
        <item x="18"/>
        <item x="19"/>
        <item x="20"/>
        <item x="21"/>
        <item x="47"/>
        <item x="46"/>
        <item x="22"/>
        <item x="23"/>
        <item x="24"/>
        <item x="48"/>
        <item x="25"/>
        <item x="26"/>
        <item x="27"/>
        <item x="28"/>
        <item x="29"/>
        <item x="30"/>
        <item x="31"/>
        <item x="49"/>
        <item x="32"/>
        <item x="50"/>
        <item x="33"/>
        <item x="34"/>
        <item x="52"/>
        <item x="10"/>
        <item x="53"/>
        <item x="35"/>
        <item x="36"/>
        <item x="37"/>
        <item x="11"/>
        <item x="51"/>
        <item x="38"/>
        <item x="39"/>
        <item x="55"/>
        <item x="54"/>
        <item x="40"/>
        <item x="56"/>
        <item x="41"/>
        <item x="57"/>
        <item x="58"/>
        <item x="2"/>
        <item x="1"/>
        <item x="8"/>
        <item x="5"/>
        <item x="4"/>
        <item x="3"/>
        <item x="9"/>
        <item x="0"/>
        <item x="7"/>
        <item x="60"/>
        <item x="6"/>
        <item x="59"/>
        <item x="61"/>
      </items>
    </pivotField>
    <pivotField dataField="1" compact="0" showAll="0">
      <items count="103">
        <item x="38"/>
        <item x="10"/>
        <item x="9"/>
        <item x="35"/>
        <item x="8"/>
        <item x="6"/>
        <item x="12"/>
        <item x="15"/>
        <item x="88"/>
        <item x="18"/>
        <item x="89"/>
        <item x="41"/>
        <item x="86"/>
        <item x="80"/>
        <item x="19"/>
        <item x="87"/>
        <item x="22"/>
        <item x="76"/>
        <item x="74"/>
        <item x="90"/>
        <item x="21"/>
        <item x="75"/>
        <item x="13"/>
        <item x="81"/>
        <item x="33"/>
        <item x="17"/>
        <item x="66"/>
        <item x="85"/>
        <item x="25"/>
        <item x="79"/>
        <item x="5"/>
        <item x="50"/>
        <item x="16"/>
        <item x="73"/>
        <item x="4"/>
        <item x="83"/>
        <item x="7"/>
        <item x="84"/>
        <item x="36"/>
        <item x="56"/>
        <item x="23"/>
        <item x="64"/>
        <item x="43"/>
        <item x="77"/>
        <item x="14"/>
        <item x="52"/>
        <item x="63"/>
        <item x="59"/>
        <item x="48"/>
        <item x="51"/>
        <item x="62"/>
        <item x="78"/>
        <item x="58"/>
        <item x="42"/>
        <item x="27"/>
        <item x="1"/>
        <item x="37"/>
        <item x="29"/>
        <item x="20"/>
        <item x="11"/>
        <item x="45"/>
        <item x="61"/>
        <item x="67"/>
        <item x="40"/>
        <item x="26"/>
        <item x="60"/>
        <item x="72"/>
        <item x="46"/>
        <item x="68"/>
        <item x="3"/>
        <item x="54"/>
        <item x="53"/>
        <item x="28"/>
        <item x="31"/>
        <item x="24"/>
        <item x="57"/>
        <item x="30"/>
        <item x="71"/>
        <item x="65"/>
        <item x="39"/>
        <item x="44"/>
        <item x="49"/>
        <item x="82"/>
        <item x="70"/>
        <item x="55"/>
        <item x="2"/>
        <item x="69"/>
        <item x="34"/>
        <item x="32"/>
        <item x="47"/>
        <item x="0"/>
        <item x="101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compact="0" showAll="0">
      <items count="19">
        <item x="11"/>
        <item x="4"/>
        <item x="1"/>
        <item x="7"/>
        <item x="2"/>
        <item x="8"/>
        <item x="6"/>
        <item x="0"/>
        <item x="3"/>
        <item x="5"/>
        <item x="10"/>
        <item x="9"/>
        <item x="12"/>
        <item x="13"/>
        <item x="14"/>
        <item x="15"/>
        <item x="16"/>
        <item x="17"/>
        <item t="default"/>
      </items>
    </pivotField>
    <pivotField compact="0" showAll="0">
      <items count="14">
        <item x="7"/>
        <item x="1"/>
        <item x="0"/>
        <item x="4"/>
        <item x="5"/>
        <item x="3"/>
        <item x="2"/>
        <item x="6"/>
        <item x="8"/>
        <item x="9"/>
        <item x="10"/>
        <item x="11"/>
        <item x="12"/>
        <item t="default"/>
      </items>
    </pivotField>
    <pivotField compact="0" showAll="0">
      <items count="104">
        <item x="38"/>
        <item x="10"/>
        <item x="9"/>
        <item x="35"/>
        <item x="8"/>
        <item x="6"/>
        <item x="12"/>
        <item x="15"/>
        <item x="18"/>
        <item x="88"/>
        <item x="89"/>
        <item x="41"/>
        <item x="86"/>
        <item x="80"/>
        <item x="19"/>
        <item x="87"/>
        <item x="22"/>
        <item x="76"/>
        <item x="74"/>
        <item x="90"/>
        <item x="13"/>
        <item x="21"/>
        <item x="75"/>
        <item x="81"/>
        <item x="33"/>
        <item x="17"/>
        <item x="66"/>
        <item x="85"/>
        <item x="25"/>
        <item x="79"/>
        <item x="5"/>
        <item x="50"/>
        <item x="16"/>
        <item x="73"/>
        <item x="4"/>
        <item x="83"/>
        <item x="7"/>
        <item x="84"/>
        <item x="36"/>
        <item x="56"/>
        <item x="23"/>
        <item x="64"/>
        <item x="43"/>
        <item x="77"/>
        <item x="14"/>
        <item x="52"/>
        <item x="63"/>
        <item x="37"/>
        <item x="59"/>
        <item x="48"/>
        <item x="51"/>
        <item x="62"/>
        <item x="78"/>
        <item x="58"/>
        <item x="42"/>
        <item x="27"/>
        <item x="1"/>
        <item x="29"/>
        <item x="20"/>
        <item x="11"/>
        <item x="45"/>
        <item x="61"/>
        <item x="67"/>
        <item x="40"/>
        <item x="26"/>
        <item x="60"/>
        <item x="72"/>
        <item x="46"/>
        <item x="68"/>
        <item x="3"/>
        <item x="54"/>
        <item x="53"/>
        <item x="28"/>
        <item x="31"/>
        <item x="24"/>
        <item x="57"/>
        <item x="30"/>
        <item x="71"/>
        <item x="65"/>
        <item x="39"/>
        <item x="44"/>
        <item x="49"/>
        <item x="82"/>
        <item x="70"/>
        <item x="55"/>
        <item x="2"/>
        <item x="69"/>
        <item x="32"/>
        <item x="34"/>
        <item x="47"/>
        <item x="0"/>
        <item x="101"/>
        <item x="102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axis="axisRow" compact="0" showAll="0">
      <items count="23">
        <item x="8"/>
        <item x="9"/>
        <item x="11"/>
        <item x="3"/>
        <item x="12"/>
        <item x="14"/>
        <item x="4"/>
        <item x="15"/>
        <item x="17"/>
        <item x="5"/>
        <item x="6"/>
        <item x="16"/>
        <item x="18"/>
        <item x="19"/>
        <item x="7"/>
        <item x="20"/>
        <item x="21"/>
        <item x="13"/>
        <item x="10"/>
        <item x="1"/>
        <item x="0"/>
        <item x="2"/>
        <item t="default"/>
      </items>
    </pivotField>
    <pivotField dataField="1" compact="0" showAll="0">
      <items count="24">
        <item x="19"/>
        <item x="20"/>
        <item x="17"/>
        <item x="10"/>
        <item x="18"/>
        <item x="6"/>
        <item x="4"/>
        <item x="21"/>
        <item x="5"/>
        <item x="11"/>
        <item x="15"/>
        <item x="9"/>
        <item x="3"/>
        <item x="13"/>
        <item x="14"/>
        <item x="7"/>
        <item x="8"/>
        <item x="16"/>
        <item x="1"/>
        <item x="12"/>
        <item x="2"/>
        <item x="0"/>
        <item x="22"/>
        <item t="default"/>
      </items>
    </pivotField>
    <pivotField compact="0" showAll="0">
      <items count="18">
        <item x="7"/>
        <item x="12"/>
        <item x="4"/>
        <item x="2"/>
        <item x="13"/>
        <item x="14"/>
        <item x="15"/>
        <item x="16"/>
        <item x="3"/>
        <item x="6"/>
        <item x="1"/>
        <item x="9"/>
        <item x="10"/>
        <item x="11"/>
        <item x="5"/>
        <item x="8"/>
        <item x="0"/>
        <item t="default"/>
      </items>
    </pivotField>
    <pivotField compact="0" showAll="0">
      <items count="21">
        <item x="5"/>
        <item x="6"/>
        <item x="7"/>
        <item x="8"/>
        <item x="10"/>
        <item x="11"/>
        <item x="1"/>
        <item x="12"/>
        <item x="13"/>
        <item x="15"/>
        <item x="14"/>
        <item x="2"/>
        <item x="3"/>
        <item x="16"/>
        <item x="17"/>
        <item x="18"/>
        <item x="19"/>
        <item x="4"/>
        <item x="9"/>
        <item x="0"/>
        <item t="default"/>
      </items>
    </pivotField>
    <pivotField compact="0" showAll="0">
      <items count="2">
        <item x="0"/>
        <item t="default"/>
      </items>
    </pivotField>
    <pivotField dataField="1" compact="0" showAll="0">
      <items count="88">
        <item x="54"/>
        <item x="49"/>
        <item x="38"/>
        <item x="10"/>
        <item x="9"/>
        <item x="35"/>
        <item x="8"/>
        <item x="6"/>
        <item x="12"/>
        <item x="15"/>
        <item x="18"/>
        <item x="41"/>
        <item x="19"/>
        <item x="22"/>
        <item x="21"/>
        <item x="13"/>
        <item x="33"/>
        <item x="17"/>
        <item x="68"/>
        <item x="25"/>
        <item x="5"/>
        <item x="51"/>
        <item x="16"/>
        <item x="4"/>
        <item x="7"/>
        <item x="36"/>
        <item x="58"/>
        <item x="23"/>
        <item x="66"/>
        <item x="43"/>
        <item x="14"/>
        <item x="53"/>
        <item x="65"/>
        <item x="61"/>
        <item x="48"/>
        <item x="52"/>
        <item x="64"/>
        <item x="60"/>
        <item x="42"/>
        <item x="27"/>
        <item x="1"/>
        <item x="37"/>
        <item x="29"/>
        <item x="20"/>
        <item x="11"/>
        <item x="45"/>
        <item x="63"/>
        <item x="69"/>
        <item x="40"/>
        <item x="26"/>
        <item x="62"/>
        <item x="74"/>
        <item x="46"/>
        <item x="70"/>
        <item x="3"/>
        <item x="56"/>
        <item x="55"/>
        <item x="28"/>
        <item x="31"/>
        <item x="24"/>
        <item x="59"/>
        <item x="30"/>
        <item x="73"/>
        <item x="67"/>
        <item x="39"/>
        <item x="44"/>
        <item x="50"/>
        <item x="72"/>
        <item x="57"/>
        <item x="2"/>
        <item x="71"/>
        <item x="34"/>
        <item x="32"/>
        <item x="47"/>
        <item x="0"/>
        <item x="85"/>
        <item x="86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compact="0" showAll="0">
      <items count="3">
        <item x="1"/>
        <item x="0"/>
        <item t="default"/>
      </items>
    </pivotField>
  </pivotFields>
  <rowFields count="3">
    <field x="3"/>
    <field x="2"/>
    <field x="8"/>
  </rowFields>
  <rowItems count="117">
    <i>
      <x/>
      <x v="55"/>
      <x v="19"/>
    </i>
    <i>
      <x v="1"/>
      <x v="24"/>
      <x v="20"/>
    </i>
    <i r="1">
      <x v="72"/>
      <x/>
    </i>
    <i>
      <x v="2"/>
      <x v="102"/>
      <x v="19"/>
    </i>
    <i>
      <x v="3"/>
      <x v="25"/>
      <x v="20"/>
    </i>
    <i>
      <x v="4"/>
      <x v="73"/>
      <x v="1"/>
    </i>
    <i>
      <x v="5"/>
      <x v="103"/>
      <x v="19"/>
    </i>
    <i>
      <x v="6"/>
      <x v="26"/>
      <x v="20"/>
    </i>
    <i>
      <x v="7"/>
      <x v="56"/>
      <x v="18"/>
    </i>
    <i>
      <x v="8"/>
      <x v="27"/>
      <x v="20"/>
    </i>
    <i>
      <x v="9"/>
      <x v="74"/>
      <x v="2"/>
    </i>
    <i>
      <x v="10"/>
      <x v="28"/>
      <x v="20"/>
    </i>
    <i>
      <x v="11"/>
      <x v="86"/>
      <x v="21"/>
    </i>
    <i>
      <x v="12"/>
      <x v="29"/>
      <x v="20"/>
    </i>
    <i>
      <x v="13"/>
      <x v="30"/>
      <x v="20"/>
    </i>
    <i>
      <x v="14"/>
      <x v="57"/>
      <x v="4"/>
    </i>
    <i>
      <x v="15"/>
      <x v="58"/>
      <x v="4"/>
    </i>
    <i>
      <x v="16"/>
      <x v="31"/>
      <x v="20"/>
    </i>
    <i>
      <x v="17"/>
      <x v="101"/>
      <x v="19"/>
    </i>
    <i>
      <x v="18"/>
      <x v="32"/>
      <x v="20"/>
    </i>
    <i>
      <x v="19"/>
      <x v="59"/>
      <x v="17"/>
    </i>
    <i>
      <x v="20"/>
      <x v="33"/>
      <x v="20"/>
    </i>
    <i>
      <x v="21"/>
      <x v="100"/>
      <x v="19"/>
    </i>
    <i>
      <x v="22"/>
      <x v="34"/>
      <x v="20"/>
    </i>
    <i>
      <x v="23"/>
      <x v="35"/>
      <x v="20"/>
    </i>
    <i>
      <x v="24"/>
      <x v="60"/>
      <x v="5"/>
    </i>
    <i r="1">
      <x v="87"/>
      <x v="3"/>
    </i>
    <i>
      <x v="25"/>
      <x v="36"/>
      <x v="20"/>
    </i>
    <i>
      <x v="26"/>
      <x v="37"/>
      <x v="20"/>
    </i>
    <i>
      <x v="27"/>
      <x v="61"/>
      <x v="7"/>
    </i>
    <i>
      <x v="28"/>
      <x v="38"/>
      <x v="20"/>
    </i>
    <i>
      <x v="29"/>
      <x v="62"/>
      <x v="7"/>
    </i>
    <i>
      <x v="30"/>
      <x v="39"/>
      <x v="20"/>
    </i>
    <i>
      <x v="31"/>
      <x v="40"/>
      <x v="20"/>
    </i>
    <i>
      <x v="32"/>
      <x v="63"/>
      <x v="8"/>
    </i>
    <i>
      <x v="33"/>
      <x v="91"/>
      <x v="20"/>
    </i>
    <i>
      <x v="34"/>
      <x v="64"/>
      <x v="8"/>
    </i>
    <i>
      <x v="35"/>
      <x v="41"/>
      <x v="20"/>
    </i>
    <i>
      <x v="36"/>
      <x v="42"/>
      <x v="20"/>
    </i>
    <i r="1">
      <x v="88"/>
      <x v="6"/>
    </i>
    <i>
      <x v="37"/>
      <x v="43"/>
      <x v="20"/>
    </i>
    <i>
      <x v="38"/>
      <x v="92"/>
      <x v="20"/>
    </i>
    <i>
      <x v="39"/>
      <x v="65"/>
      <x v="11"/>
    </i>
    <i>
      <x v="40"/>
      <x v="44"/>
      <x v="20"/>
    </i>
    <i>
      <x v="41"/>
      <x v="89"/>
      <x v="9"/>
    </i>
    <i>
      <x v="42"/>
      <x v="66"/>
      <x v="12"/>
    </i>
    <i r="1">
      <x v="75"/>
      <x v="15"/>
    </i>
    <i>
      <x v="43"/>
      <x v="67"/>
      <x v="12"/>
    </i>
    <i>
      <x v="44"/>
      <x v="45"/>
      <x v="20"/>
    </i>
    <i r="1">
      <x v="90"/>
      <x v="10"/>
    </i>
    <i>
      <x v="45"/>
      <x v="68"/>
      <x v="13"/>
    </i>
    <i r="1">
      <x v="76"/>
      <x v="15"/>
    </i>
    <i>
      <x v="46"/>
      <x v="46"/>
      <x v="20"/>
    </i>
    <i>
      <x v="47"/>
      <x v="77"/>
      <x v="15"/>
    </i>
    <i>
      <x v="48"/>
      <x v="69"/>
      <x v="16"/>
    </i>
    <i r="1">
      <x v="78"/>
      <x v="15"/>
    </i>
    <i>
      <x v="49"/>
      <x v="2"/>
      <x v="20"/>
    </i>
    <i r="1">
      <x v="47"/>
      <x v="20"/>
    </i>
    <i>
      <x v="50"/>
      <x/>
      <x v="20"/>
    </i>
    <i r="1">
      <x v="13"/>
      <x v="20"/>
    </i>
    <i r="1">
      <x v="80"/>
      <x v="20"/>
    </i>
    <i r="1">
      <x v="85"/>
      <x v="14"/>
    </i>
    <i r="1">
      <x v="94"/>
      <x v="20"/>
    </i>
    <i>
      <x v="51"/>
      <x v="18"/>
      <x v="20"/>
    </i>
    <i r="1">
      <x v="95"/>
      <x v="20"/>
    </i>
    <i>
      <x v="52"/>
      <x v="81"/>
      <x v="20"/>
    </i>
    <i r="1">
      <x v="97"/>
      <x v="20"/>
    </i>
    <i>
      <x v="53"/>
      <x v="4"/>
      <x v="20"/>
    </i>
    <i r="1">
      <x v="93"/>
      <x v="20"/>
    </i>
    <i>
      <x v="54"/>
      <x v="3"/>
      <x v="20"/>
    </i>
    <i r="1">
      <x v="10"/>
      <x v="20"/>
    </i>
    <i r="1">
      <x v="12"/>
      <x v="20"/>
    </i>
    <i r="1">
      <x v="17"/>
      <x v="20"/>
    </i>
    <i r="1">
      <x v="20"/>
      <x v="20"/>
    </i>
    <i r="1">
      <x v="23"/>
      <x v="20"/>
    </i>
    <i r="1">
      <x v="52"/>
      <x v="20"/>
    </i>
    <i r="1">
      <x v="70"/>
      <x v="20"/>
    </i>
    <i r="1">
      <x v="71"/>
      <x v="20"/>
    </i>
    <i r="1">
      <x v="79"/>
      <x v="20"/>
    </i>
    <i r="1">
      <x v="82"/>
      <x v="20"/>
    </i>
    <i r="1">
      <x v="96"/>
      <x v="20"/>
    </i>
    <i>
      <x v="55"/>
      <x v="99"/>
      <x v="20"/>
    </i>
    <i r="1">
      <x v="108"/>
      <x v="20"/>
    </i>
    <i>
      <x v="56"/>
      <x v="1"/>
      <x v="20"/>
    </i>
    <i r="1">
      <x v="5"/>
      <x v="20"/>
    </i>
    <i r="1">
      <x v="6"/>
      <x v="20"/>
    </i>
    <i r="1">
      <x v="7"/>
      <x v="20"/>
    </i>
    <i r="1">
      <x v="8"/>
      <x v="20"/>
    </i>
    <i r="1">
      <x v="11"/>
      <x v="20"/>
    </i>
    <i r="1">
      <x v="14"/>
      <x v="20"/>
    </i>
    <i r="1">
      <x v="15"/>
      <x v="20"/>
    </i>
    <i r="1">
      <x v="16"/>
      <x v="20"/>
    </i>
    <i r="1">
      <x v="21"/>
      <x v="20"/>
    </i>
    <i r="1">
      <x v="48"/>
      <x v="20"/>
    </i>
    <i r="1">
      <x v="49"/>
      <x v="20"/>
    </i>
    <i r="1">
      <x v="50"/>
      <x v="20"/>
    </i>
    <i r="1">
      <x v="51"/>
      <x v="20"/>
    </i>
    <i r="1">
      <x v="53"/>
      <x v="20"/>
    </i>
    <i r="1">
      <x v="84"/>
      <x v="20"/>
    </i>
    <i r="1">
      <x v="98"/>
      <x v="20"/>
    </i>
    <i r="1">
      <x v="104"/>
      <x v="20"/>
    </i>
    <i>
      <x v="57"/>
      <x v="9"/>
      <x v="20"/>
    </i>
    <i r="1">
      <x v="19"/>
      <x v="20"/>
    </i>
    <i r="1">
      <x v="22"/>
      <x v="20"/>
    </i>
    <i r="1">
      <x v="54"/>
      <x v="20"/>
    </i>
    <i r="1">
      <x v="115"/>
      <x v="20"/>
    </i>
    <i>
      <x v="58"/>
      <x v="114"/>
      <x v="20"/>
    </i>
    <i>
      <x v="59"/>
      <x v="83"/>
      <x v="20"/>
    </i>
    <i r="1">
      <x v="106"/>
      <x v="20"/>
    </i>
    <i r="1">
      <x v="109"/>
      <x v="20"/>
    </i>
    <i r="1">
      <x v="110"/>
      <x v="20"/>
    </i>
    <i r="1">
      <x v="111"/>
      <x v="20"/>
    </i>
    <i r="1">
      <x v="112"/>
      <x v="20"/>
    </i>
    <i r="1">
      <x v="113"/>
      <x v="20"/>
    </i>
    <i>
      <x v="60"/>
      <x v="107"/>
      <x v="20"/>
    </i>
    <i>
      <x v="61"/>
      <x v="105"/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/>
  </pageFields>
  <dataFields count="3">
    <dataField name="发票金额总计" fld="4" baseField="0" baseItem="0"/>
    <dataField name="实际支付金额总计" fld="9" baseField="0" baseItem="0"/>
    <dataField name="差额总计" fld="13" baseField="0" baseItem="0"/>
  </dataFields>
  <formats count="288">
    <format dxfId="123">
      <pivotArea type="all" dataOnly="0" outline="0" fieldPosition="0"/>
    </format>
    <format dxfId="124">
      <pivotArea dataOnly="0" labelOnly="1" fieldPosition="0">
        <references count="1">
          <reference field="4294967294" count="1">
            <x v="0"/>
          </reference>
        </references>
      </pivotArea>
    </format>
    <format dxfId="125">
      <pivotArea dataOnly="0" labelOnly="1" fieldPosition="0">
        <references count="1">
          <reference field="4294967294" count="1">
            <x v="1"/>
          </reference>
        </references>
      </pivotArea>
    </format>
    <format dxfId="126">
      <pivotArea dataOnly="0" labelOnly="1" fieldPosition="0">
        <references count="1">
          <reference field="4294967294" count="1">
            <x v="2"/>
          </reference>
        </references>
      </pivotArea>
    </format>
    <format dxfId="127">
      <pivotArea collapsedLevelsAreSubtotals="1" fieldPosition="0"/>
    </format>
    <format dxfId="128">
      <pivotArea field="8" type="button" dataOnly="0" labelOnly="1" outline="0" fieldPosition="0"/>
    </format>
    <format dxfId="129">
      <pivotArea dataOnly="0" labelOnly="1" fieldPosition="0">
        <references count="3">
          <reference field="8" count="1">
            <x v="19"/>
          </reference>
          <reference field="2" count="1" selected="0">
            <x v="55"/>
          </reference>
          <reference field="3" count="1" selected="0">
            <x v="0"/>
          </reference>
        </references>
      </pivotArea>
    </format>
    <format dxfId="130">
      <pivotArea dataOnly="0" labelOnly="1" fieldPosition="0">
        <references count="3">
          <reference field="8" count="1">
            <x v="20"/>
          </reference>
          <reference field="2" count="1" selected="0">
            <x v="24"/>
          </reference>
          <reference field="3" count="1" selected="0">
            <x v="1"/>
          </reference>
        </references>
      </pivotArea>
    </format>
    <format dxfId="131">
      <pivotArea dataOnly="0" labelOnly="1" fieldPosition="0">
        <references count="3">
          <reference field="8" count="1">
            <x v="0"/>
          </reference>
          <reference field="2" count="1" selected="0">
            <x v="72"/>
          </reference>
          <reference field="3" count="1" selected="0">
            <x v="1"/>
          </reference>
        </references>
      </pivotArea>
    </format>
    <format dxfId="132">
      <pivotArea dataOnly="0" labelOnly="1" fieldPosition="0">
        <references count="3">
          <reference field="8" count="1">
            <x v="19"/>
          </reference>
          <reference field="2" count="1" selected="0">
            <x v="102"/>
          </reference>
          <reference field="3" count="1" selected="0">
            <x v="2"/>
          </reference>
        </references>
      </pivotArea>
    </format>
    <format dxfId="133">
      <pivotArea dataOnly="0" labelOnly="1" fieldPosition="0">
        <references count="3">
          <reference field="8" count="1">
            <x v="20"/>
          </reference>
          <reference field="2" count="1" selected="0">
            <x v="25"/>
          </reference>
          <reference field="3" count="1" selected="0">
            <x v="3"/>
          </reference>
        </references>
      </pivotArea>
    </format>
    <format dxfId="134">
      <pivotArea dataOnly="0" labelOnly="1" fieldPosition="0">
        <references count="3">
          <reference field="8" count="1">
            <x v="1"/>
          </reference>
          <reference field="2" count="1" selected="0">
            <x v="73"/>
          </reference>
          <reference field="3" count="1" selected="0">
            <x v="4"/>
          </reference>
        </references>
      </pivotArea>
    </format>
    <format dxfId="135">
      <pivotArea dataOnly="0" labelOnly="1" fieldPosition="0">
        <references count="3">
          <reference field="8" count="1">
            <x v="19"/>
          </reference>
          <reference field="2" count="1" selected="0">
            <x v="103"/>
          </reference>
          <reference field="3" count="1" selected="0">
            <x v="5"/>
          </reference>
        </references>
      </pivotArea>
    </format>
    <format dxfId="136">
      <pivotArea dataOnly="0" labelOnly="1" fieldPosition="0">
        <references count="3">
          <reference field="8" count="1">
            <x v="20"/>
          </reference>
          <reference field="2" count="1" selected="0">
            <x v="26"/>
          </reference>
          <reference field="3" count="1" selected="0">
            <x v="6"/>
          </reference>
        </references>
      </pivotArea>
    </format>
    <format dxfId="137">
      <pivotArea dataOnly="0" labelOnly="1" fieldPosition="0">
        <references count="3">
          <reference field="8" count="1">
            <x v="18"/>
          </reference>
          <reference field="2" count="1" selected="0">
            <x v="56"/>
          </reference>
          <reference field="3" count="1" selected="0">
            <x v="7"/>
          </reference>
        </references>
      </pivotArea>
    </format>
    <format dxfId="138">
      <pivotArea dataOnly="0" labelOnly="1" fieldPosition="0">
        <references count="3">
          <reference field="8" count="1">
            <x v="20"/>
          </reference>
          <reference field="2" count="1" selected="0">
            <x v="27"/>
          </reference>
          <reference field="3" count="1" selected="0">
            <x v="8"/>
          </reference>
        </references>
      </pivotArea>
    </format>
    <format dxfId="139">
      <pivotArea dataOnly="0" labelOnly="1" fieldPosition="0">
        <references count="3">
          <reference field="8" count="1">
            <x v="2"/>
          </reference>
          <reference field="2" count="1" selected="0">
            <x v="74"/>
          </reference>
          <reference field="3" count="1" selected="0">
            <x v="9"/>
          </reference>
        </references>
      </pivotArea>
    </format>
    <format dxfId="140">
      <pivotArea dataOnly="0" labelOnly="1" fieldPosition="0">
        <references count="3">
          <reference field="8" count="1">
            <x v="20"/>
          </reference>
          <reference field="2" count="1" selected="0">
            <x v="28"/>
          </reference>
          <reference field="3" count="1" selected="0">
            <x v="10"/>
          </reference>
        </references>
      </pivotArea>
    </format>
    <format dxfId="141">
      <pivotArea dataOnly="0" labelOnly="1" fieldPosition="0">
        <references count="3">
          <reference field="8" count="1">
            <x v="19"/>
          </reference>
          <reference field="2" count="1" selected="0">
            <x v="86"/>
          </reference>
          <reference field="3" count="1" selected="0">
            <x v="11"/>
          </reference>
        </references>
      </pivotArea>
    </format>
    <format dxfId="142">
      <pivotArea field="8" type="button" dataOnly="0" labelOnly="1" outline="0" fieldPosition="0"/>
    </format>
    <format dxfId="143">
      <pivotArea dataOnly="0" labelOnly="1" fieldPosition="0">
        <references count="3">
          <reference field="8" count="1">
            <x v="19"/>
          </reference>
          <reference field="2" count="1" selected="0">
            <x v="55"/>
          </reference>
          <reference field="3" count="1" selected="0">
            <x v="0"/>
          </reference>
        </references>
      </pivotArea>
    </format>
    <format dxfId="144">
      <pivotArea dataOnly="0" labelOnly="1" fieldPosition="0">
        <references count="3">
          <reference field="8" count="1">
            <x v="20"/>
          </reference>
          <reference field="2" count="1" selected="0">
            <x v="24"/>
          </reference>
          <reference field="3" count="1" selected="0">
            <x v="1"/>
          </reference>
        </references>
      </pivotArea>
    </format>
    <format dxfId="145">
      <pivotArea dataOnly="0" labelOnly="1" fieldPosition="0">
        <references count="3">
          <reference field="8" count="1">
            <x v="0"/>
          </reference>
          <reference field="2" count="1" selected="0">
            <x v="72"/>
          </reference>
          <reference field="3" count="1" selected="0">
            <x v="1"/>
          </reference>
        </references>
      </pivotArea>
    </format>
    <format dxfId="146">
      <pivotArea dataOnly="0" labelOnly="1" fieldPosition="0">
        <references count="3">
          <reference field="8" count="1">
            <x v="19"/>
          </reference>
          <reference field="2" count="1" selected="0">
            <x v="102"/>
          </reference>
          <reference field="3" count="1" selected="0">
            <x v="2"/>
          </reference>
        </references>
      </pivotArea>
    </format>
    <format dxfId="147">
      <pivotArea dataOnly="0" labelOnly="1" fieldPosition="0">
        <references count="3">
          <reference field="8" count="1">
            <x v="20"/>
          </reference>
          <reference field="2" count="1" selected="0">
            <x v="25"/>
          </reference>
          <reference field="3" count="1" selected="0">
            <x v="3"/>
          </reference>
        </references>
      </pivotArea>
    </format>
    <format dxfId="148">
      <pivotArea dataOnly="0" labelOnly="1" fieldPosition="0">
        <references count="3">
          <reference field="8" count="1">
            <x v="1"/>
          </reference>
          <reference field="2" count="1" selected="0">
            <x v="73"/>
          </reference>
          <reference field="3" count="1" selected="0">
            <x v="4"/>
          </reference>
        </references>
      </pivotArea>
    </format>
    <format dxfId="149">
      <pivotArea dataOnly="0" labelOnly="1" fieldPosition="0">
        <references count="3">
          <reference field="8" count="1">
            <x v="19"/>
          </reference>
          <reference field="2" count="1" selected="0">
            <x v="103"/>
          </reference>
          <reference field="3" count="1" selected="0">
            <x v="5"/>
          </reference>
        </references>
      </pivotArea>
    </format>
    <format dxfId="150">
      <pivotArea dataOnly="0" labelOnly="1" fieldPosition="0">
        <references count="3">
          <reference field="8" count="1">
            <x v="20"/>
          </reference>
          <reference field="2" count="1" selected="0">
            <x v="26"/>
          </reference>
          <reference field="3" count="1" selected="0">
            <x v="6"/>
          </reference>
        </references>
      </pivotArea>
    </format>
    <format dxfId="151">
      <pivotArea dataOnly="0" labelOnly="1" fieldPosition="0">
        <references count="3">
          <reference field="8" count="1">
            <x v="18"/>
          </reference>
          <reference field="2" count="1" selected="0">
            <x v="56"/>
          </reference>
          <reference field="3" count="1" selected="0">
            <x v="7"/>
          </reference>
        </references>
      </pivotArea>
    </format>
    <format dxfId="152">
      <pivotArea dataOnly="0" labelOnly="1" fieldPosition="0">
        <references count="3">
          <reference field="8" count="1">
            <x v="20"/>
          </reference>
          <reference field="2" count="1" selected="0">
            <x v="27"/>
          </reference>
          <reference field="3" count="1" selected="0">
            <x v="8"/>
          </reference>
        </references>
      </pivotArea>
    </format>
    <format dxfId="153">
      <pivotArea dataOnly="0" labelOnly="1" fieldPosition="0">
        <references count="3">
          <reference field="8" count="1">
            <x v="2"/>
          </reference>
          <reference field="2" count="1" selected="0">
            <x v="74"/>
          </reference>
          <reference field="3" count="1" selected="0">
            <x v="9"/>
          </reference>
        </references>
      </pivotArea>
    </format>
    <format dxfId="154">
      <pivotArea dataOnly="0" labelOnly="1" fieldPosition="0">
        <references count="3">
          <reference field="8" count="1">
            <x v="20"/>
          </reference>
          <reference field="2" count="1" selected="0">
            <x v="28"/>
          </reference>
          <reference field="3" count="1" selected="0">
            <x v="10"/>
          </reference>
        </references>
      </pivotArea>
    </format>
    <format dxfId="155">
      <pivotArea dataOnly="0" labelOnly="1" fieldPosition="0">
        <references count="3">
          <reference field="8" count="1">
            <x v="19"/>
          </reference>
          <reference field="2" count="1" selected="0">
            <x v="86"/>
          </reference>
          <reference field="3" count="1" selected="0">
            <x v="11"/>
          </reference>
        </references>
      </pivotArea>
    </format>
    <format dxfId="156">
      <pivotArea dataOnly="0" labelOnly="1" grandRow="1" offset="C1:C1" fieldPosition="0"/>
    </format>
    <format dxfId="157">
      <pivotArea field="8" type="button" dataOnly="0" labelOnly="1" outline="0" fieldPosition="0"/>
    </format>
    <format dxfId="158">
      <pivotArea dataOnly="0" labelOnly="1" fieldPosition="0">
        <references count="3">
          <reference field="8" count="1">
            <x v="19"/>
          </reference>
          <reference field="2" count="1" selected="0">
            <x v="55"/>
          </reference>
          <reference field="3" count="1" selected="0">
            <x v="0"/>
          </reference>
        </references>
      </pivotArea>
    </format>
    <format dxfId="159">
      <pivotArea dataOnly="0" labelOnly="1" fieldPosition="0">
        <references count="3">
          <reference field="8" count="1">
            <x v="20"/>
          </reference>
          <reference field="2" count="1" selected="0">
            <x v="24"/>
          </reference>
          <reference field="3" count="1" selected="0">
            <x v="1"/>
          </reference>
        </references>
      </pivotArea>
    </format>
    <format dxfId="160">
      <pivotArea dataOnly="0" labelOnly="1" fieldPosition="0">
        <references count="3">
          <reference field="8" count="1">
            <x v="0"/>
          </reference>
          <reference field="2" count="1" selected="0">
            <x v="72"/>
          </reference>
          <reference field="3" count="1" selected="0">
            <x v="1"/>
          </reference>
        </references>
      </pivotArea>
    </format>
    <format dxfId="161">
      <pivotArea dataOnly="0" labelOnly="1" fieldPosition="0">
        <references count="3">
          <reference field="8" count="1">
            <x v="19"/>
          </reference>
          <reference field="2" count="1" selected="0">
            <x v="102"/>
          </reference>
          <reference field="3" count="1" selected="0">
            <x v="2"/>
          </reference>
        </references>
      </pivotArea>
    </format>
    <format dxfId="162">
      <pivotArea dataOnly="0" labelOnly="1" fieldPosition="0">
        <references count="3">
          <reference field="8" count="1">
            <x v="20"/>
          </reference>
          <reference field="2" count="1" selected="0">
            <x v="25"/>
          </reference>
          <reference field="3" count="1" selected="0">
            <x v="3"/>
          </reference>
        </references>
      </pivotArea>
    </format>
    <format dxfId="163">
      <pivotArea dataOnly="0" labelOnly="1" fieldPosition="0">
        <references count="3">
          <reference field="8" count="1">
            <x v="1"/>
          </reference>
          <reference field="2" count="1" selected="0">
            <x v="73"/>
          </reference>
          <reference field="3" count="1" selected="0">
            <x v="4"/>
          </reference>
        </references>
      </pivotArea>
    </format>
    <format dxfId="164">
      <pivotArea dataOnly="0" labelOnly="1" fieldPosition="0">
        <references count="3">
          <reference field="8" count="1">
            <x v="19"/>
          </reference>
          <reference field="2" count="1" selected="0">
            <x v="103"/>
          </reference>
          <reference field="3" count="1" selected="0">
            <x v="5"/>
          </reference>
        </references>
      </pivotArea>
    </format>
    <format dxfId="165">
      <pivotArea dataOnly="0" labelOnly="1" fieldPosition="0">
        <references count="3">
          <reference field="8" count="1">
            <x v="20"/>
          </reference>
          <reference field="2" count="1" selected="0">
            <x v="26"/>
          </reference>
          <reference field="3" count="1" selected="0">
            <x v="6"/>
          </reference>
        </references>
      </pivotArea>
    </format>
    <format dxfId="166">
      <pivotArea dataOnly="0" labelOnly="1" fieldPosition="0">
        <references count="3">
          <reference field="8" count="1">
            <x v="18"/>
          </reference>
          <reference field="2" count="1" selected="0">
            <x v="56"/>
          </reference>
          <reference field="3" count="1" selected="0">
            <x v="7"/>
          </reference>
        </references>
      </pivotArea>
    </format>
    <format dxfId="167">
      <pivotArea dataOnly="0" labelOnly="1" fieldPosition="0">
        <references count="3">
          <reference field="8" count="1">
            <x v="20"/>
          </reference>
          <reference field="2" count="1" selected="0">
            <x v="27"/>
          </reference>
          <reference field="3" count="1" selected="0">
            <x v="8"/>
          </reference>
        </references>
      </pivotArea>
    </format>
    <format dxfId="168">
      <pivotArea dataOnly="0" labelOnly="1" fieldPosition="0">
        <references count="3">
          <reference field="8" count="1">
            <x v="2"/>
          </reference>
          <reference field="2" count="1" selected="0">
            <x v="74"/>
          </reference>
          <reference field="3" count="1" selected="0">
            <x v="9"/>
          </reference>
        </references>
      </pivotArea>
    </format>
    <format dxfId="169">
      <pivotArea dataOnly="0" labelOnly="1" fieldPosition="0">
        <references count="3">
          <reference field="8" count="1">
            <x v="20"/>
          </reference>
          <reference field="2" count="1" selected="0">
            <x v="28"/>
          </reference>
          <reference field="3" count="1" selected="0">
            <x v="10"/>
          </reference>
        </references>
      </pivotArea>
    </format>
    <format dxfId="170">
      <pivotArea dataOnly="0" labelOnly="1" fieldPosition="0">
        <references count="3">
          <reference field="8" count="1">
            <x v="19"/>
          </reference>
          <reference field="2" count="1" selected="0">
            <x v="86"/>
          </reference>
          <reference field="3" count="1" selected="0">
            <x v="11"/>
          </reference>
        </references>
      </pivotArea>
    </format>
    <format dxfId="171">
      <pivotArea dataOnly="0" labelOnly="1" grandRow="1" offset="C1:C1" fieldPosition="0"/>
    </format>
    <format dxfId="172">
      <pivotArea field="8" type="button" dataOnly="0" labelOnly="1" outline="0" fieldPosition="0"/>
    </format>
    <format dxfId="173">
      <pivotArea dataOnly="0" labelOnly="1" fieldPosition="0">
        <references count="2">
          <reference field="2" count="1">
            <x v="55"/>
          </reference>
          <reference field="3" count="1" selected="0">
            <x v="0"/>
          </reference>
        </references>
      </pivotArea>
    </format>
    <format dxfId="174">
      <pivotArea dataOnly="0" labelOnly="1" fieldPosition="0">
        <references count="2">
          <reference field="2" count="1">
            <x v="24"/>
          </reference>
          <reference field="3" count="1" selected="0">
            <x v="1"/>
          </reference>
        </references>
      </pivotArea>
    </format>
    <format dxfId="175">
      <pivotArea dataOnly="0" labelOnly="1" fieldPosition="0">
        <references count="2">
          <reference field="2" count="1">
            <x v="72"/>
          </reference>
          <reference field="3" count="1" selected="0">
            <x v="1"/>
          </reference>
        </references>
      </pivotArea>
    </format>
    <format dxfId="176">
      <pivotArea dataOnly="0" labelOnly="1" fieldPosition="0">
        <references count="2">
          <reference field="2" count="1">
            <x v="102"/>
          </reference>
          <reference field="3" count="1" selected="0">
            <x v="2"/>
          </reference>
        </references>
      </pivotArea>
    </format>
    <format dxfId="177">
      <pivotArea dataOnly="0" labelOnly="1" fieldPosition="0">
        <references count="2">
          <reference field="2" count="1">
            <x v="25"/>
          </reference>
          <reference field="3" count="1" selected="0">
            <x v="3"/>
          </reference>
        </references>
      </pivotArea>
    </format>
    <format dxfId="178">
      <pivotArea dataOnly="0" labelOnly="1" fieldPosition="0">
        <references count="2">
          <reference field="2" count="1">
            <x v="73"/>
          </reference>
          <reference field="3" count="1" selected="0">
            <x v="4"/>
          </reference>
        </references>
      </pivotArea>
    </format>
    <format dxfId="179">
      <pivotArea dataOnly="0" labelOnly="1" fieldPosition="0">
        <references count="2">
          <reference field="2" count="1">
            <x v="103"/>
          </reference>
          <reference field="3" count="1" selected="0">
            <x v="5"/>
          </reference>
        </references>
      </pivotArea>
    </format>
    <format dxfId="180">
      <pivotArea dataOnly="0" labelOnly="1" fieldPosition="0">
        <references count="2">
          <reference field="2" count="1">
            <x v="26"/>
          </reference>
          <reference field="3" count="1" selected="0">
            <x v="6"/>
          </reference>
        </references>
      </pivotArea>
    </format>
    <format dxfId="181">
      <pivotArea dataOnly="0" labelOnly="1" fieldPosition="0">
        <references count="2">
          <reference field="2" count="1">
            <x v="56"/>
          </reference>
          <reference field="3" count="1" selected="0">
            <x v="7"/>
          </reference>
        </references>
      </pivotArea>
    </format>
    <format dxfId="182">
      <pivotArea dataOnly="0" labelOnly="1" fieldPosition="0">
        <references count="2">
          <reference field="2" count="1">
            <x v="27"/>
          </reference>
          <reference field="3" count="1" selected="0">
            <x v="8"/>
          </reference>
        </references>
      </pivotArea>
    </format>
    <format dxfId="183">
      <pivotArea dataOnly="0" labelOnly="1" fieldPosition="0">
        <references count="2">
          <reference field="2" count="1">
            <x v="74"/>
          </reference>
          <reference field="3" count="1" selected="0">
            <x v="9"/>
          </reference>
        </references>
      </pivotArea>
    </format>
    <format dxfId="184">
      <pivotArea dataOnly="0" labelOnly="1" fieldPosition="0">
        <references count="2">
          <reference field="2" count="1">
            <x v="28"/>
          </reference>
          <reference field="3" count="1" selected="0">
            <x v="10"/>
          </reference>
        </references>
      </pivotArea>
    </format>
    <format dxfId="185">
      <pivotArea dataOnly="0" labelOnly="1" fieldPosition="0">
        <references count="2">
          <reference field="2" count="1">
            <x v="86"/>
          </reference>
          <reference field="3" count="1" selected="0">
            <x v="11"/>
          </reference>
        </references>
      </pivotArea>
    </format>
    <format dxfId="186">
      <pivotArea dataOnly="0" labelOnly="1" fieldPosition="0">
        <references count="2">
          <reference field="2" count="1">
            <x v="29"/>
          </reference>
          <reference field="3" count="1" selected="0">
            <x v="12"/>
          </reference>
        </references>
      </pivotArea>
    </format>
    <format dxfId="187">
      <pivotArea dataOnly="0" labelOnly="1" fieldPosition="0">
        <references count="2">
          <reference field="2" count="1">
            <x v="30"/>
          </reference>
          <reference field="3" count="1" selected="0">
            <x v="13"/>
          </reference>
        </references>
      </pivotArea>
    </format>
    <format dxfId="188">
      <pivotArea dataOnly="0" labelOnly="1" fieldPosition="0">
        <references count="2">
          <reference field="2" count="1">
            <x v="57"/>
          </reference>
          <reference field="3" count="1" selected="0">
            <x v="14"/>
          </reference>
        </references>
      </pivotArea>
    </format>
    <format dxfId="189">
      <pivotArea dataOnly="0" labelOnly="1" fieldPosition="0">
        <references count="2">
          <reference field="2" count="1">
            <x v="58"/>
          </reference>
          <reference field="3" count="1" selected="0">
            <x v="15"/>
          </reference>
        </references>
      </pivotArea>
    </format>
    <format dxfId="190">
      <pivotArea dataOnly="0" labelOnly="1" fieldPosition="0">
        <references count="2">
          <reference field="2" count="1">
            <x v="31"/>
          </reference>
          <reference field="3" count="1" selected="0">
            <x v="16"/>
          </reference>
        </references>
      </pivotArea>
    </format>
    <format dxfId="191">
      <pivotArea dataOnly="0" labelOnly="1" fieldPosition="0">
        <references count="2">
          <reference field="2" count="1">
            <x v="101"/>
          </reference>
          <reference field="3" count="1" selected="0">
            <x v="17"/>
          </reference>
        </references>
      </pivotArea>
    </format>
    <format dxfId="192">
      <pivotArea dataOnly="0" labelOnly="1" fieldPosition="0">
        <references count="2">
          <reference field="2" count="1">
            <x v="32"/>
          </reference>
          <reference field="3" count="1" selected="0">
            <x v="18"/>
          </reference>
        </references>
      </pivotArea>
    </format>
    <format dxfId="193">
      <pivotArea dataOnly="0" labelOnly="1" fieldPosition="0">
        <references count="2">
          <reference field="2" count="1">
            <x v="59"/>
          </reference>
          <reference field="3" count="1" selected="0">
            <x v="19"/>
          </reference>
        </references>
      </pivotArea>
    </format>
    <format dxfId="194">
      <pivotArea dataOnly="0" labelOnly="1" fieldPosition="0">
        <references count="2">
          <reference field="2" count="1">
            <x v="33"/>
          </reference>
          <reference field="3" count="1" selected="0">
            <x v="20"/>
          </reference>
        </references>
      </pivotArea>
    </format>
    <format dxfId="195">
      <pivotArea dataOnly="0" labelOnly="1" fieldPosition="0">
        <references count="2">
          <reference field="2" count="1">
            <x v="100"/>
          </reference>
          <reference field="3" count="1" selected="0">
            <x v="21"/>
          </reference>
        </references>
      </pivotArea>
    </format>
    <format dxfId="196">
      <pivotArea dataOnly="0" labelOnly="1" fieldPosition="0">
        <references count="2">
          <reference field="2" count="1">
            <x v="34"/>
          </reference>
          <reference field="3" count="1" selected="0">
            <x v="22"/>
          </reference>
        </references>
      </pivotArea>
    </format>
    <format dxfId="197">
      <pivotArea dataOnly="0" labelOnly="1" fieldPosition="0">
        <references count="2">
          <reference field="2" count="1">
            <x v="35"/>
          </reference>
          <reference field="3" count="1" selected="0">
            <x v="23"/>
          </reference>
        </references>
      </pivotArea>
    </format>
    <format dxfId="198">
      <pivotArea dataOnly="0" labelOnly="1" fieldPosition="0">
        <references count="2">
          <reference field="2" count="1">
            <x v="60"/>
          </reference>
          <reference field="3" count="1" selected="0">
            <x v="24"/>
          </reference>
        </references>
      </pivotArea>
    </format>
    <format dxfId="199">
      <pivotArea dataOnly="0" labelOnly="1" fieldPosition="0">
        <references count="2">
          <reference field="2" count="1">
            <x v="87"/>
          </reference>
          <reference field="3" count="1" selected="0">
            <x v="24"/>
          </reference>
        </references>
      </pivotArea>
    </format>
    <format dxfId="200">
      <pivotArea dataOnly="0" labelOnly="1" fieldPosition="0">
        <references count="2">
          <reference field="2" count="1">
            <x v="36"/>
          </reference>
          <reference field="3" count="1" selected="0">
            <x v="25"/>
          </reference>
        </references>
      </pivotArea>
    </format>
    <format dxfId="201">
      <pivotArea dataOnly="0" labelOnly="1" fieldPosition="0">
        <references count="2">
          <reference field="2" count="1">
            <x v="37"/>
          </reference>
          <reference field="3" count="1" selected="0">
            <x v="26"/>
          </reference>
        </references>
      </pivotArea>
    </format>
    <format dxfId="202">
      <pivotArea dataOnly="0" labelOnly="1" fieldPosition="0">
        <references count="2">
          <reference field="2" count="1">
            <x v="61"/>
          </reference>
          <reference field="3" count="1" selected="0">
            <x v="27"/>
          </reference>
        </references>
      </pivotArea>
    </format>
    <format dxfId="203">
      <pivotArea dataOnly="0" labelOnly="1" fieldPosition="0">
        <references count="2">
          <reference field="2" count="1">
            <x v="38"/>
          </reference>
          <reference field="3" count="1" selected="0">
            <x v="28"/>
          </reference>
        </references>
      </pivotArea>
    </format>
    <format dxfId="204">
      <pivotArea dataOnly="0" labelOnly="1" fieldPosition="0">
        <references count="2">
          <reference field="2" count="1">
            <x v="62"/>
          </reference>
          <reference field="3" count="1" selected="0">
            <x v="29"/>
          </reference>
        </references>
      </pivotArea>
    </format>
    <format dxfId="205">
      <pivotArea dataOnly="0" labelOnly="1" fieldPosition="0">
        <references count="2">
          <reference field="2" count="1">
            <x v="39"/>
          </reference>
          <reference field="3" count="1" selected="0">
            <x v="30"/>
          </reference>
        </references>
      </pivotArea>
    </format>
    <format dxfId="206">
      <pivotArea dataOnly="0" labelOnly="1" fieldPosition="0">
        <references count="2">
          <reference field="2" count="1">
            <x v="40"/>
          </reference>
          <reference field="3" count="1" selected="0">
            <x v="31"/>
          </reference>
        </references>
      </pivotArea>
    </format>
    <format dxfId="207">
      <pivotArea dataOnly="0" labelOnly="1" fieldPosition="0">
        <references count="2">
          <reference field="2" count="1">
            <x v="63"/>
          </reference>
          <reference field="3" count="1" selected="0">
            <x v="32"/>
          </reference>
        </references>
      </pivotArea>
    </format>
    <format dxfId="208">
      <pivotArea dataOnly="0" labelOnly="1" fieldPosition="0">
        <references count="2">
          <reference field="2" count="1">
            <x v="91"/>
          </reference>
          <reference field="3" count="1" selected="0">
            <x v="33"/>
          </reference>
        </references>
      </pivotArea>
    </format>
    <format dxfId="209">
      <pivotArea dataOnly="0" labelOnly="1" fieldPosition="0">
        <references count="2">
          <reference field="2" count="1">
            <x v="64"/>
          </reference>
          <reference field="3" count="1" selected="0">
            <x v="34"/>
          </reference>
        </references>
      </pivotArea>
    </format>
    <format dxfId="210">
      <pivotArea dataOnly="0" labelOnly="1" fieldPosition="0">
        <references count="2">
          <reference field="2" count="1">
            <x v="41"/>
          </reference>
          <reference field="3" count="1" selected="0">
            <x v="35"/>
          </reference>
        </references>
      </pivotArea>
    </format>
    <format dxfId="211">
      <pivotArea dataOnly="0" labelOnly="1" fieldPosition="0">
        <references count="2">
          <reference field="2" count="1">
            <x v="42"/>
          </reference>
          <reference field="3" count="1" selected="0">
            <x v="36"/>
          </reference>
        </references>
      </pivotArea>
    </format>
    <format dxfId="212">
      <pivotArea dataOnly="0" labelOnly="1" fieldPosition="0">
        <references count="2">
          <reference field="2" count="1">
            <x v="88"/>
          </reference>
          <reference field="3" count="1" selected="0">
            <x v="36"/>
          </reference>
        </references>
      </pivotArea>
    </format>
    <format dxfId="213">
      <pivotArea dataOnly="0" labelOnly="1" fieldPosition="0">
        <references count="2">
          <reference field="2" count="1">
            <x v="43"/>
          </reference>
          <reference field="3" count="1" selected="0">
            <x v="37"/>
          </reference>
        </references>
      </pivotArea>
    </format>
    <format dxfId="214">
      <pivotArea dataOnly="0" labelOnly="1" fieldPosition="0">
        <references count="2">
          <reference field="2" count="1">
            <x v="92"/>
          </reference>
          <reference field="3" count="1" selected="0">
            <x v="38"/>
          </reference>
        </references>
      </pivotArea>
    </format>
    <format dxfId="215">
      <pivotArea dataOnly="0" labelOnly="1" fieldPosition="0">
        <references count="2">
          <reference field="2" count="1">
            <x v="65"/>
          </reference>
          <reference field="3" count="1" selected="0">
            <x v="39"/>
          </reference>
        </references>
      </pivotArea>
    </format>
    <format dxfId="216">
      <pivotArea dataOnly="0" labelOnly="1" fieldPosition="0">
        <references count="2">
          <reference field="2" count="1">
            <x v="44"/>
          </reference>
          <reference field="3" count="1" selected="0">
            <x v="40"/>
          </reference>
        </references>
      </pivotArea>
    </format>
    <format dxfId="217">
      <pivotArea dataOnly="0" labelOnly="1" fieldPosition="0">
        <references count="2">
          <reference field="2" count="1">
            <x v="89"/>
          </reference>
          <reference field="3" count="1" selected="0">
            <x v="41"/>
          </reference>
        </references>
      </pivotArea>
    </format>
    <format dxfId="218">
      <pivotArea dataOnly="0" labelOnly="1" fieldPosition="0">
        <references count="2">
          <reference field="2" count="1">
            <x v="66"/>
          </reference>
          <reference field="3" count="1" selected="0">
            <x v="42"/>
          </reference>
        </references>
      </pivotArea>
    </format>
    <format dxfId="219">
      <pivotArea dataOnly="0" labelOnly="1" fieldPosition="0">
        <references count="2">
          <reference field="2" count="1">
            <x v="75"/>
          </reference>
          <reference field="3" count="1" selected="0">
            <x v="42"/>
          </reference>
        </references>
      </pivotArea>
    </format>
    <format dxfId="220">
      <pivotArea dataOnly="0" labelOnly="1" fieldPosition="0">
        <references count="2">
          <reference field="2" count="1">
            <x v="67"/>
          </reference>
          <reference field="3" count="1" selected="0">
            <x v="43"/>
          </reference>
        </references>
      </pivotArea>
    </format>
    <format dxfId="221">
      <pivotArea dataOnly="0" labelOnly="1" fieldPosition="0">
        <references count="2">
          <reference field="2" count="1">
            <x v="45"/>
          </reference>
          <reference field="3" count="1" selected="0">
            <x v="44"/>
          </reference>
        </references>
      </pivotArea>
    </format>
    <format dxfId="222">
      <pivotArea dataOnly="0" labelOnly="1" fieldPosition="0">
        <references count="2">
          <reference field="2" count="1">
            <x v="90"/>
          </reference>
          <reference field="3" count="1" selected="0">
            <x v="44"/>
          </reference>
        </references>
      </pivotArea>
    </format>
    <format dxfId="223">
      <pivotArea dataOnly="0" labelOnly="1" fieldPosition="0">
        <references count="2">
          <reference field="2" count="1">
            <x v="68"/>
          </reference>
          <reference field="3" count="1" selected="0">
            <x v="45"/>
          </reference>
        </references>
      </pivotArea>
    </format>
    <format dxfId="224">
      <pivotArea dataOnly="0" labelOnly="1" fieldPosition="0">
        <references count="2">
          <reference field="2" count="1">
            <x v="76"/>
          </reference>
          <reference field="3" count="1" selected="0">
            <x v="45"/>
          </reference>
        </references>
      </pivotArea>
    </format>
    <format dxfId="225">
      <pivotArea dataOnly="0" labelOnly="1" fieldPosition="0">
        <references count="2">
          <reference field="2" count="1">
            <x v="46"/>
          </reference>
          <reference field="3" count="1" selected="0">
            <x v="46"/>
          </reference>
        </references>
      </pivotArea>
    </format>
    <format dxfId="226">
      <pivotArea dataOnly="0" labelOnly="1" fieldPosition="0">
        <references count="2">
          <reference field="2" count="1">
            <x v="77"/>
          </reference>
          <reference field="3" count="1" selected="0">
            <x v="47"/>
          </reference>
        </references>
      </pivotArea>
    </format>
    <format dxfId="227">
      <pivotArea dataOnly="0" labelOnly="1" fieldPosition="0">
        <references count="2">
          <reference field="2" count="1">
            <x v="69"/>
          </reference>
          <reference field="3" count="1" selected="0">
            <x v="48"/>
          </reference>
        </references>
      </pivotArea>
    </format>
    <format dxfId="228">
      <pivotArea dataOnly="0" labelOnly="1" fieldPosition="0">
        <references count="2">
          <reference field="2" count="1">
            <x v="78"/>
          </reference>
          <reference field="3" count="1" selected="0">
            <x v="48"/>
          </reference>
        </references>
      </pivotArea>
    </format>
    <format dxfId="229">
      <pivotArea dataOnly="0" labelOnly="1" fieldPosition="0">
        <references count="2">
          <reference field="2" count="1">
            <x v="2"/>
          </reference>
          <reference field="3" count="1" selected="0">
            <x v="49"/>
          </reference>
        </references>
      </pivotArea>
    </format>
    <format dxfId="230">
      <pivotArea dataOnly="0" labelOnly="1" fieldPosition="0">
        <references count="2">
          <reference field="2" count="1">
            <x v="47"/>
          </reference>
          <reference field="3" count="1" selected="0">
            <x v="49"/>
          </reference>
        </references>
      </pivotArea>
    </format>
    <format dxfId="231">
      <pivotArea dataOnly="0" labelOnly="1" fieldPosition="0">
        <references count="2">
          <reference field="2" count="1">
            <x v="0"/>
          </reference>
          <reference field="3" count="1" selected="0">
            <x v="50"/>
          </reference>
        </references>
      </pivotArea>
    </format>
    <format dxfId="232">
      <pivotArea dataOnly="0" labelOnly="1" fieldPosition="0">
        <references count="2">
          <reference field="2" count="1">
            <x v="13"/>
          </reference>
          <reference field="3" count="1" selected="0">
            <x v="50"/>
          </reference>
        </references>
      </pivotArea>
    </format>
    <format dxfId="233">
      <pivotArea dataOnly="0" labelOnly="1" fieldPosition="0">
        <references count="2">
          <reference field="2" count="1">
            <x v="80"/>
          </reference>
          <reference field="3" count="1" selected="0">
            <x v="50"/>
          </reference>
        </references>
      </pivotArea>
    </format>
    <format dxfId="234">
      <pivotArea dataOnly="0" labelOnly="1" fieldPosition="0">
        <references count="2">
          <reference field="2" count="1">
            <x v="85"/>
          </reference>
          <reference field="3" count="1" selected="0">
            <x v="50"/>
          </reference>
        </references>
      </pivotArea>
    </format>
    <format dxfId="235">
      <pivotArea dataOnly="0" labelOnly="1" fieldPosition="0">
        <references count="2">
          <reference field="2" count="1">
            <x v="94"/>
          </reference>
          <reference field="3" count="1" selected="0">
            <x v="50"/>
          </reference>
        </references>
      </pivotArea>
    </format>
    <format dxfId="236">
      <pivotArea dataOnly="0" labelOnly="1" fieldPosition="0">
        <references count="2">
          <reference field="2" count="1">
            <x v="18"/>
          </reference>
          <reference field="3" count="1" selected="0">
            <x v="51"/>
          </reference>
        </references>
      </pivotArea>
    </format>
    <format dxfId="237">
      <pivotArea dataOnly="0" labelOnly="1" fieldPosition="0">
        <references count="2">
          <reference field="2" count="1">
            <x v="95"/>
          </reference>
          <reference field="3" count="1" selected="0">
            <x v="51"/>
          </reference>
        </references>
      </pivotArea>
    </format>
    <format dxfId="238">
      <pivotArea dataOnly="0" labelOnly="1" fieldPosition="0">
        <references count="2">
          <reference field="2" count="1">
            <x v="81"/>
          </reference>
          <reference field="3" count="1" selected="0">
            <x v="52"/>
          </reference>
        </references>
      </pivotArea>
    </format>
    <format dxfId="239">
      <pivotArea dataOnly="0" labelOnly="1" fieldPosition="0">
        <references count="2">
          <reference field="2" count="1">
            <x v="97"/>
          </reference>
          <reference field="3" count="1" selected="0">
            <x v="52"/>
          </reference>
        </references>
      </pivotArea>
    </format>
    <format dxfId="240">
      <pivotArea dataOnly="0" labelOnly="1" fieldPosition="0">
        <references count="2">
          <reference field="2" count="1">
            <x v="4"/>
          </reference>
          <reference field="3" count="1" selected="0">
            <x v="53"/>
          </reference>
        </references>
      </pivotArea>
    </format>
    <format dxfId="241">
      <pivotArea dataOnly="0" labelOnly="1" fieldPosition="0">
        <references count="2">
          <reference field="2" count="1">
            <x v="93"/>
          </reference>
          <reference field="3" count="1" selected="0">
            <x v="53"/>
          </reference>
        </references>
      </pivotArea>
    </format>
    <format dxfId="242">
      <pivotArea dataOnly="0" labelOnly="1" fieldPosition="0">
        <references count="2">
          <reference field="2" count="1">
            <x v="3"/>
          </reference>
          <reference field="3" count="1" selected="0">
            <x v="54"/>
          </reference>
        </references>
      </pivotArea>
    </format>
    <format dxfId="243">
      <pivotArea dataOnly="0" labelOnly="1" fieldPosition="0">
        <references count="2">
          <reference field="2" count="1">
            <x v="10"/>
          </reference>
          <reference field="3" count="1" selected="0">
            <x v="54"/>
          </reference>
        </references>
      </pivotArea>
    </format>
    <format dxfId="244">
      <pivotArea dataOnly="0" labelOnly="1" fieldPosition="0">
        <references count="2">
          <reference field="2" count="1">
            <x v="12"/>
          </reference>
          <reference field="3" count="1" selected="0">
            <x v="54"/>
          </reference>
        </references>
      </pivotArea>
    </format>
    <format dxfId="245">
      <pivotArea dataOnly="0" labelOnly="1" fieldPosition="0">
        <references count="2">
          <reference field="2" count="1">
            <x v="17"/>
          </reference>
          <reference field="3" count="1" selected="0">
            <x v="54"/>
          </reference>
        </references>
      </pivotArea>
    </format>
    <format dxfId="246">
      <pivotArea dataOnly="0" labelOnly="1" fieldPosition="0">
        <references count="2">
          <reference field="2" count="1">
            <x v="20"/>
          </reference>
          <reference field="3" count="1" selected="0">
            <x v="54"/>
          </reference>
        </references>
      </pivotArea>
    </format>
    <format dxfId="247">
      <pivotArea dataOnly="0" labelOnly="1" fieldPosition="0">
        <references count="2">
          <reference field="2" count="1">
            <x v="23"/>
          </reference>
          <reference field="3" count="1" selected="0">
            <x v="54"/>
          </reference>
        </references>
      </pivotArea>
    </format>
    <format dxfId="248">
      <pivotArea dataOnly="0" labelOnly="1" fieldPosition="0">
        <references count="2">
          <reference field="2" count="1">
            <x v="52"/>
          </reference>
          <reference field="3" count="1" selected="0">
            <x v="54"/>
          </reference>
        </references>
      </pivotArea>
    </format>
    <format dxfId="249">
      <pivotArea dataOnly="0" labelOnly="1" fieldPosition="0">
        <references count="2">
          <reference field="2" count="1">
            <x v="70"/>
          </reference>
          <reference field="3" count="1" selected="0">
            <x v="54"/>
          </reference>
        </references>
      </pivotArea>
    </format>
    <format dxfId="250">
      <pivotArea dataOnly="0" labelOnly="1" fieldPosition="0">
        <references count="2">
          <reference field="2" count="1">
            <x v="71"/>
          </reference>
          <reference field="3" count="1" selected="0">
            <x v="54"/>
          </reference>
        </references>
      </pivotArea>
    </format>
    <format dxfId="251">
      <pivotArea dataOnly="0" labelOnly="1" fieldPosition="0">
        <references count="2">
          <reference field="2" count="1">
            <x v="79"/>
          </reference>
          <reference field="3" count="1" selected="0">
            <x v="54"/>
          </reference>
        </references>
      </pivotArea>
    </format>
    <format dxfId="252">
      <pivotArea dataOnly="0" labelOnly="1" fieldPosition="0">
        <references count="2">
          <reference field="2" count="1">
            <x v="82"/>
          </reference>
          <reference field="3" count="1" selected="0">
            <x v="54"/>
          </reference>
        </references>
      </pivotArea>
    </format>
    <format dxfId="253">
      <pivotArea dataOnly="0" labelOnly="1" fieldPosition="0">
        <references count="2">
          <reference field="2" count="1">
            <x v="96"/>
          </reference>
          <reference field="3" count="1" selected="0">
            <x v="54"/>
          </reference>
        </references>
      </pivotArea>
    </format>
    <format dxfId="254">
      <pivotArea dataOnly="0" labelOnly="1" fieldPosition="0">
        <references count="2">
          <reference field="2" count="1">
            <x v="99"/>
          </reference>
          <reference field="3" count="1" selected="0">
            <x v="55"/>
          </reference>
        </references>
      </pivotArea>
    </format>
    <format dxfId="255">
      <pivotArea dataOnly="0" labelOnly="1" fieldPosition="0">
        <references count="2">
          <reference field="2" count="1">
            <x v="1"/>
          </reference>
          <reference field="3" count="1" selected="0">
            <x v="56"/>
          </reference>
        </references>
      </pivotArea>
    </format>
    <format dxfId="256">
      <pivotArea dataOnly="0" labelOnly="1" fieldPosition="0">
        <references count="2">
          <reference field="2" count="1">
            <x v="5"/>
          </reference>
          <reference field="3" count="1" selected="0">
            <x v="56"/>
          </reference>
        </references>
      </pivotArea>
    </format>
    <format dxfId="257">
      <pivotArea dataOnly="0" labelOnly="1" fieldPosition="0">
        <references count="2">
          <reference field="2" count="1">
            <x v="6"/>
          </reference>
          <reference field="3" count="1" selected="0">
            <x v="56"/>
          </reference>
        </references>
      </pivotArea>
    </format>
    <format dxfId="258">
      <pivotArea dataOnly="0" labelOnly="1" fieldPosition="0">
        <references count="2">
          <reference field="2" count="1">
            <x v="7"/>
          </reference>
          <reference field="3" count="1" selected="0">
            <x v="56"/>
          </reference>
        </references>
      </pivotArea>
    </format>
    <format dxfId="259">
      <pivotArea dataOnly="0" labelOnly="1" fieldPosition="0">
        <references count="2">
          <reference field="2" count="1">
            <x v="8"/>
          </reference>
          <reference field="3" count="1" selected="0">
            <x v="56"/>
          </reference>
        </references>
      </pivotArea>
    </format>
    <format dxfId="260">
      <pivotArea dataOnly="0" labelOnly="1" fieldPosition="0">
        <references count="2">
          <reference field="2" count="1">
            <x v="11"/>
          </reference>
          <reference field="3" count="1" selected="0">
            <x v="56"/>
          </reference>
        </references>
      </pivotArea>
    </format>
    <format dxfId="261">
      <pivotArea dataOnly="0" labelOnly="1" fieldPosition="0">
        <references count="2">
          <reference field="2" count="1">
            <x v="14"/>
          </reference>
          <reference field="3" count="1" selected="0">
            <x v="56"/>
          </reference>
        </references>
      </pivotArea>
    </format>
    <format dxfId="262">
      <pivotArea dataOnly="0" labelOnly="1" fieldPosition="0">
        <references count="2">
          <reference field="2" count="1">
            <x v="15"/>
          </reference>
          <reference field="3" count="1" selected="0">
            <x v="56"/>
          </reference>
        </references>
      </pivotArea>
    </format>
    <format dxfId="263">
      <pivotArea dataOnly="0" labelOnly="1" fieldPosition="0">
        <references count="2">
          <reference field="2" count="1">
            <x v="16"/>
          </reference>
          <reference field="3" count="1" selected="0">
            <x v="56"/>
          </reference>
        </references>
      </pivotArea>
    </format>
    <format dxfId="264">
      <pivotArea dataOnly="0" labelOnly="1" fieldPosition="0">
        <references count="2">
          <reference field="2" count="1">
            <x v="21"/>
          </reference>
          <reference field="3" count="1" selected="0">
            <x v="56"/>
          </reference>
        </references>
      </pivotArea>
    </format>
    <format dxfId="265">
      <pivotArea dataOnly="0" labelOnly="1" fieldPosition="0">
        <references count="2">
          <reference field="2" count="1">
            <x v="48"/>
          </reference>
          <reference field="3" count="1" selected="0">
            <x v="56"/>
          </reference>
        </references>
      </pivotArea>
    </format>
    <format dxfId="266">
      <pivotArea dataOnly="0" labelOnly="1" fieldPosition="0">
        <references count="2">
          <reference field="2" count="1">
            <x v="49"/>
          </reference>
          <reference field="3" count="1" selected="0">
            <x v="56"/>
          </reference>
        </references>
      </pivotArea>
    </format>
    <format dxfId="267">
      <pivotArea dataOnly="0" labelOnly="1" fieldPosition="0">
        <references count="2">
          <reference field="2" count="1">
            <x v="50"/>
          </reference>
          <reference field="3" count="1" selected="0">
            <x v="56"/>
          </reference>
        </references>
      </pivotArea>
    </format>
    <format dxfId="268">
      <pivotArea dataOnly="0" labelOnly="1" fieldPosition="0">
        <references count="2">
          <reference field="2" count="1">
            <x v="51"/>
          </reference>
          <reference field="3" count="1" selected="0">
            <x v="56"/>
          </reference>
        </references>
      </pivotArea>
    </format>
    <format dxfId="269">
      <pivotArea dataOnly="0" labelOnly="1" fieldPosition="0">
        <references count="2">
          <reference field="2" count="1">
            <x v="53"/>
          </reference>
          <reference field="3" count="1" selected="0">
            <x v="56"/>
          </reference>
        </references>
      </pivotArea>
    </format>
    <format dxfId="270">
      <pivotArea dataOnly="0" labelOnly="1" fieldPosition="0">
        <references count="2">
          <reference field="2" count="1">
            <x v="84"/>
          </reference>
          <reference field="3" count="1" selected="0">
            <x v="56"/>
          </reference>
        </references>
      </pivotArea>
    </format>
    <format dxfId="271">
      <pivotArea dataOnly="0" labelOnly="1" fieldPosition="0">
        <references count="2">
          <reference field="2" count="1">
            <x v="98"/>
          </reference>
          <reference field="3" count="1" selected="0">
            <x v="56"/>
          </reference>
        </references>
      </pivotArea>
    </format>
    <format dxfId="272">
      <pivotArea dataOnly="0" labelOnly="1" fieldPosition="0">
        <references count="2">
          <reference field="2" count="1">
            <x v="104"/>
          </reference>
          <reference field="3" count="1" selected="0">
            <x v="56"/>
          </reference>
        </references>
      </pivotArea>
    </format>
    <format dxfId="273">
      <pivotArea dataOnly="0" labelOnly="1" fieldPosition="0">
        <references count="2">
          <reference field="2" count="1">
            <x v="9"/>
          </reference>
          <reference field="3" count="1" selected="0">
            <x v="57"/>
          </reference>
        </references>
      </pivotArea>
    </format>
    <format dxfId="274">
      <pivotArea dataOnly="0" labelOnly="1" fieldPosition="0">
        <references count="2">
          <reference field="2" count="1">
            <x v="19"/>
          </reference>
          <reference field="3" count="1" selected="0">
            <x v="57"/>
          </reference>
        </references>
      </pivotArea>
    </format>
    <format dxfId="275">
      <pivotArea dataOnly="0" labelOnly="1" fieldPosition="0">
        <references count="2">
          <reference field="2" count="1">
            <x v="22"/>
          </reference>
          <reference field="3" count="1" selected="0">
            <x v="57"/>
          </reference>
        </references>
      </pivotArea>
    </format>
    <format dxfId="276">
      <pivotArea dataOnly="0" labelOnly="1" fieldPosition="0">
        <references count="2">
          <reference field="2" count="1">
            <x v="54"/>
          </reference>
          <reference field="3" count="1" selected="0">
            <x v="57"/>
          </reference>
        </references>
      </pivotArea>
    </format>
    <format dxfId="277">
      <pivotArea dataOnly="0" labelOnly="1" fieldPosition="0">
        <references count="2">
          <reference field="2" count="1">
            <x v="83"/>
          </reference>
          <reference field="3" count="1" selected="0">
            <x v="59"/>
          </reference>
        </references>
      </pivotArea>
    </format>
    <format dxfId="278">
      <pivotArea dataOnly="0" labelOnly="1" fieldPosition="0">
        <references count="2">
          <reference field="2" count="1">
            <x v="105"/>
          </reference>
          <reference field="3" count="1" selected="0">
            <x v="61"/>
          </reference>
        </references>
      </pivotArea>
    </format>
    <format dxfId="279">
      <pivotArea dataOnly="0" labelOnly="1" fieldPosition="0">
        <references count="3">
          <reference field="8" count="1">
            <x v="19"/>
          </reference>
          <reference field="2" count="1" selected="0">
            <x v="55"/>
          </reference>
          <reference field="3" count="1" selected="0">
            <x v="0"/>
          </reference>
        </references>
      </pivotArea>
    </format>
    <format dxfId="280">
      <pivotArea dataOnly="0" labelOnly="1" fieldPosition="0">
        <references count="3">
          <reference field="8" count="1">
            <x v="20"/>
          </reference>
          <reference field="2" count="1" selected="0">
            <x v="24"/>
          </reference>
          <reference field="3" count="1" selected="0">
            <x v="1"/>
          </reference>
        </references>
      </pivotArea>
    </format>
    <format dxfId="281">
      <pivotArea dataOnly="0" labelOnly="1" fieldPosition="0">
        <references count="3">
          <reference field="8" count="1">
            <x v="0"/>
          </reference>
          <reference field="2" count="1" selected="0">
            <x v="72"/>
          </reference>
          <reference field="3" count="1" selected="0">
            <x v="1"/>
          </reference>
        </references>
      </pivotArea>
    </format>
    <format dxfId="282">
      <pivotArea dataOnly="0" labelOnly="1" fieldPosition="0">
        <references count="3">
          <reference field="8" count="1">
            <x v="19"/>
          </reference>
          <reference field="2" count="1" selected="0">
            <x v="102"/>
          </reference>
          <reference field="3" count="1" selected="0">
            <x v="2"/>
          </reference>
        </references>
      </pivotArea>
    </format>
    <format dxfId="283">
      <pivotArea dataOnly="0" labelOnly="1" fieldPosition="0">
        <references count="3">
          <reference field="8" count="1">
            <x v="20"/>
          </reference>
          <reference field="2" count="1" selected="0">
            <x v="25"/>
          </reference>
          <reference field="3" count="1" selected="0">
            <x v="3"/>
          </reference>
        </references>
      </pivotArea>
    </format>
    <format dxfId="284">
      <pivotArea dataOnly="0" labelOnly="1" fieldPosition="0">
        <references count="3">
          <reference field="8" count="1">
            <x v="1"/>
          </reference>
          <reference field="2" count="1" selected="0">
            <x v="73"/>
          </reference>
          <reference field="3" count="1" selected="0">
            <x v="4"/>
          </reference>
        </references>
      </pivotArea>
    </format>
    <format dxfId="285">
      <pivotArea dataOnly="0" labelOnly="1" fieldPosition="0">
        <references count="3">
          <reference field="8" count="1">
            <x v="19"/>
          </reference>
          <reference field="2" count="1" selected="0">
            <x v="103"/>
          </reference>
          <reference field="3" count="1" selected="0">
            <x v="5"/>
          </reference>
        </references>
      </pivotArea>
    </format>
    <format dxfId="286">
      <pivotArea dataOnly="0" labelOnly="1" fieldPosition="0">
        <references count="3">
          <reference field="8" count="1">
            <x v="20"/>
          </reference>
          <reference field="2" count="1" selected="0">
            <x v="26"/>
          </reference>
          <reference field="3" count="1" selected="0">
            <x v="6"/>
          </reference>
        </references>
      </pivotArea>
    </format>
    <format dxfId="287">
      <pivotArea dataOnly="0" labelOnly="1" fieldPosition="0">
        <references count="3">
          <reference field="8" count="1">
            <x v="18"/>
          </reference>
          <reference field="2" count="1" selected="0">
            <x v="56"/>
          </reference>
          <reference field="3" count="1" selected="0">
            <x v="7"/>
          </reference>
        </references>
      </pivotArea>
    </format>
    <format dxfId="288">
      <pivotArea dataOnly="0" labelOnly="1" fieldPosition="0">
        <references count="3">
          <reference field="8" count="1">
            <x v="20"/>
          </reference>
          <reference field="2" count="1" selected="0">
            <x v="27"/>
          </reference>
          <reference field="3" count="1" selected="0">
            <x v="8"/>
          </reference>
        </references>
      </pivotArea>
    </format>
    <format dxfId="289">
      <pivotArea dataOnly="0" labelOnly="1" fieldPosition="0">
        <references count="3">
          <reference field="8" count="1">
            <x v="2"/>
          </reference>
          <reference field="2" count="1" selected="0">
            <x v="74"/>
          </reference>
          <reference field="3" count="1" selected="0">
            <x v="9"/>
          </reference>
        </references>
      </pivotArea>
    </format>
    <format dxfId="290">
      <pivotArea dataOnly="0" labelOnly="1" fieldPosition="0">
        <references count="3">
          <reference field="8" count="1">
            <x v="20"/>
          </reference>
          <reference field="2" count="1" selected="0">
            <x v="28"/>
          </reference>
          <reference field="3" count="1" selected="0">
            <x v="10"/>
          </reference>
        </references>
      </pivotArea>
    </format>
    <format dxfId="291">
      <pivotArea dataOnly="0" labelOnly="1" fieldPosition="0">
        <references count="3">
          <reference field="8" count="1">
            <x v="19"/>
          </reference>
          <reference field="2" count="1" selected="0">
            <x v="86"/>
          </reference>
          <reference field="3" count="1" selected="0">
            <x v="11"/>
          </reference>
        </references>
      </pivotArea>
    </format>
    <format dxfId="292">
      <pivotArea dataOnly="0" labelOnly="1" fieldPosition="0">
        <references count="3">
          <reference field="8" count="1">
            <x v="20"/>
          </reference>
          <reference field="2" count="1" selected="0">
            <x v="29"/>
          </reference>
          <reference field="3" count="1" selected="0">
            <x v="12"/>
          </reference>
        </references>
      </pivotArea>
    </format>
    <format dxfId="293">
      <pivotArea dataOnly="0" labelOnly="1" fieldPosition="0">
        <references count="3">
          <reference field="8" count="1">
            <x v="20"/>
          </reference>
          <reference field="2" count="1" selected="0">
            <x v="30"/>
          </reference>
          <reference field="3" count="1" selected="0">
            <x v="13"/>
          </reference>
        </references>
      </pivotArea>
    </format>
    <format dxfId="294">
      <pivotArea dataOnly="0" labelOnly="1" fieldPosition="0">
        <references count="3">
          <reference field="8" count="1">
            <x v="4"/>
          </reference>
          <reference field="2" count="1" selected="0">
            <x v="57"/>
          </reference>
          <reference field="3" count="1" selected="0">
            <x v="14"/>
          </reference>
        </references>
      </pivotArea>
    </format>
    <format dxfId="295">
      <pivotArea dataOnly="0" labelOnly="1" fieldPosition="0">
        <references count="3">
          <reference field="8" count="1">
            <x v="4"/>
          </reference>
          <reference field="2" count="1" selected="0">
            <x v="58"/>
          </reference>
          <reference field="3" count="1" selected="0">
            <x v="15"/>
          </reference>
        </references>
      </pivotArea>
    </format>
    <format dxfId="296">
      <pivotArea dataOnly="0" labelOnly="1" fieldPosition="0">
        <references count="3">
          <reference field="8" count="1">
            <x v="20"/>
          </reference>
          <reference field="2" count="1" selected="0">
            <x v="31"/>
          </reference>
          <reference field="3" count="1" selected="0">
            <x v="16"/>
          </reference>
        </references>
      </pivotArea>
    </format>
    <format dxfId="297">
      <pivotArea dataOnly="0" labelOnly="1" fieldPosition="0">
        <references count="3">
          <reference field="8" count="1">
            <x v="19"/>
          </reference>
          <reference field="2" count="1" selected="0">
            <x v="101"/>
          </reference>
          <reference field="3" count="1" selected="0">
            <x v="17"/>
          </reference>
        </references>
      </pivotArea>
    </format>
    <format dxfId="298">
      <pivotArea dataOnly="0" labelOnly="1" fieldPosition="0">
        <references count="3">
          <reference field="8" count="1">
            <x v="20"/>
          </reference>
          <reference field="2" count="1" selected="0">
            <x v="32"/>
          </reference>
          <reference field="3" count="1" selected="0">
            <x v="18"/>
          </reference>
        </references>
      </pivotArea>
    </format>
    <format dxfId="299">
      <pivotArea dataOnly="0" labelOnly="1" fieldPosition="0">
        <references count="3">
          <reference field="8" count="1">
            <x v="17"/>
          </reference>
          <reference field="2" count="1" selected="0">
            <x v="59"/>
          </reference>
          <reference field="3" count="1" selected="0">
            <x v="19"/>
          </reference>
        </references>
      </pivotArea>
    </format>
    <format dxfId="300">
      <pivotArea dataOnly="0" labelOnly="1" fieldPosition="0">
        <references count="3">
          <reference field="8" count="1">
            <x v="20"/>
          </reference>
          <reference field="2" count="1" selected="0">
            <x v="33"/>
          </reference>
          <reference field="3" count="1" selected="0">
            <x v="20"/>
          </reference>
        </references>
      </pivotArea>
    </format>
    <format dxfId="301">
      <pivotArea dataOnly="0" labelOnly="1" fieldPosition="0">
        <references count="3">
          <reference field="8" count="1">
            <x v="19"/>
          </reference>
          <reference field="2" count="1" selected="0">
            <x v="100"/>
          </reference>
          <reference field="3" count="1" selected="0">
            <x v="21"/>
          </reference>
        </references>
      </pivotArea>
    </format>
    <format dxfId="302">
      <pivotArea dataOnly="0" labelOnly="1" fieldPosition="0">
        <references count="3">
          <reference field="8" count="1">
            <x v="20"/>
          </reference>
          <reference field="2" count="1" selected="0">
            <x v="34"/>
          </reference>
          <reference field="3" count="1" selected="0">
            <x v="22"/>
          </reference>
        </references>
      </pivotArea>
    </format>
    <format dxfId="303">
      <pivotArea dataOnly="0" labelOnly="1" fieldPosition="0">
        <references count="3">
          <reference field="8" count="1">
            <x v="20"/>
          </reference>
          <reference field="2" count="1" selected="0">
            <x v="35"/>
          </reference>
          <reference field="3" count="1" selected="0">
            <x v="23"/>
          </reference>
        </references>
      </pivotArea>
    </format>
    <format dxfId="304">
      <pivotArea dataOnly="0" labelOnly="1" fieldPosition="0">
        <references count="3">
          <reference field="8" count="1">
            <x v="5"/>
          </reference>
          <reference field="2" count="1" selected="0">
            <x v="60"/>
          </reference>
          <reference field="3" count="1" selected="0">
            <x v="24"/>
          </reference>
        </references>
      </pivotArea>
    </format>
    <format dxfId="305">
      <pivotArea dataOnly="0" labelOnly="1" fieldPosition="0">
        <references count="3">
          <reference field="8" count="1">
            <x v="3"/>
          </reference>
          <reference field="2" count="1" selected="0">
            <x v="87"/>
          </reference>
          <reference field="3" count="1" selected="0">
            <x v="24"/>
          </reference>
        </references>
      </pivotArea>
    </format>
    <format dxfId="306">
      <pivotArea dataOnly="0" labelOnly="1" fieldPosition="0">
        <references count="3">
          <reference field="8" count="1">
            <x v="20"/>
          </reference>
          <reference field="2" count="1" selected="0">
            <x v="36"/>
          </reference>
          <reference field="3" count="1" selected="0">
            <x v="25"/>
          </reference>
        </references>
      </pivotArea>
    </format>
    <format dxfId="307">
      <pivotArea dataOnly="0" labelOnly="1" fieldPosition="0">
        <references count="3">
          <reference field="8" count="1">
            <x v="20"/>
          </reference>
          <reference field="2" count="1" selected="0">
            <x v="37"/>
          </reference>
          <reference field="3" count="1" selected="0">
            <x v="26"/>
          </reference>
        </references>
      </pivotArea>
    </format>
    <format dxfId="308">
      <pivotArea dataOnly="0" labelOnly="1" fieldPosition="0">
        <references count="3">
          <reference field="8" count="1">
            <x v="7"/>
          </reference>
          <reference field="2" count="1" selected="0">
            <x v="61"/>
          </reference>
          <reference field="3" count="1" selected="0">
            <x v="27"/>
          </reference>
        </references>
      </pivotArea>
    </format>
    <format dxfId="309">
      <pivotArea dataOnly="0" labelOnly="1" fieldPosition="0">
        <references count="3">
          <reference field="8" count="1">
            <x v="20"/>
          </reference>
          <reference field="2" count="1" selected="0">
            <x v="38"/>
          </reference>
          <reference field="3" count="1" selected="0">
            <x v="28"/>
          </reference>
        </references>
      </pivotArea>
    </format>
    <format dxfId="310">
      <pivotArea dataOnly="0" labelOnly="1" fieldPosition="0">
        <references count="3">
          <reference field="8" count="1">
            <x v="7"/>
          </reference>
          <reference field="2" count="1" selected="0">
            <x v="62"/>
          </reference>
          <reference field="3" count="1" selected="0">
            <x v="29"/>
          </reference>
        </references>
      </pivotArea>
    </format>
    <format dxfId="311">
      <pivotArea dataOnly="0" labelOnly="1" fieldPosition="0">
        <references count="3">
          <reference field="8" count="1">
            <x v="20"/>
          </reference>
          <reference field="2" count="1" selected="0">
            <x v="39"/>
          </reference>
          <reference field="3" count="1" selected="0">
            <x v="30"/>
          </reference>
        </references>
      </pivotArea>
    </format>
    <format dxfId="312">
      <pivotArea dataOnly="0" labelOnly="1" fieldPosition="0">
        <references count="3">
          <reference field="8" count="1">
            <x v="20"/>
          </reference>
          <reference field="2" count="1" selected="0">
            <x v="40"/>
          </reference>
          <reference field="3" count="1" selected="0">
            <x v="31"/>
          </reference>
        </references>
      </pivotArea>
    </format>
    <format dxfId="313">
      <pivotArea dataOnly="0" labelOnly="1" fieldPosition="0">
        <references count="3">
          <reference field="8" count="1">
            <x v="8"/>
          </reference>
          <reference field="2" count="1" selected="0">
            <x v="63"/>
          </reference>
          <reference field="3" count="1" selected="0">
            <x v="32"/>
          </reference>
        </references>
      </pivotArea>
    </format>
    <format dxfId="314">
      <pivotArea dataOnly="0" labelOnly="1" fieldPosition="0">
        <references count="3">
          <reference field="8" count="1">
            <x v="20"/>
          </reference>
          <reference field="2" count="1" selected="0">
            <x v="91"/>
          </reference>
          <reference field="3" count="1" selected="0">
            <x v="33"/>
          </reference>
        </references>
      </pivotArea>
    </format>
    <format dxfId="315">
      <pivotArea dataOnly="0" labelOnly="1" fieldPosition="0">
        <references count="3">
          <reference field="8" count="1">
            <x v="8"/>
          </reference>
          <reference field="2" count="1" selected="0">
            <x v="64"/>
          </reference>
          <reference field="3" count="1" selected="0">
            <x v="34"/>
          </reference>
        </references>
      </pivotArea>
    </format>
    <format dxfId="316">
      <pivotArea dataOnly="0" labelOnly="1" fieldPosition="0">
        <references count="3">
          <reference field="8" count="1">
            <x v="20"/>
          </reference>
          <reference field="2" count="1" selected="0">
            <x v="41"/>
          </reference>
          <reference field="3" count="1" selected="0">
            <x v="35"/>
          </reference>
        </references>
      </pivotArea>
    </format>
    <format dxfId="317">
      <pivotArea dataOnly="0" labelOnly="1" fieldPosition="0">
        <references count="3">
          <reference field="8" count="1">
            <x v="20"/>
          </reference>
          <reference field="2" count="1" selected="0">
            <x v="42"/>
          </reference>
          <reference field="3" count="1" selected="0">
            <x v="36"/>
          </reference>
        </references>
      </pivotArea>
    </format>
    <format dxfId="318">
      <pivotArea dataOnly="0" labelOnly="1" fieldPosition="0">
        <references count="3">
          <reference field="8" count="1">
            <x v="6"/>
          </reference>
          <reference field="2" count="1" selected="0">
            <x v="88"/>
          </reference>
          <reference field="3" count="1" selected="0">
            <x v="36"/>
          </reference>
        </references>
      </pivotArea>
    </format>
    <format dxfId="319">
      <pivotArea dataOnly="0" labelOnly="1" fieldPosition="0">
        <references count="3">
          <reference field="8" count="1">
            <x v="20"/>
          </reference>
          <reference field="2" count="1" selected="0">
            <x v="43"/>
          </reference>
          <reference field="3" count="1" selected="0">
            <x v="37"/>
          </reference>
        </references>
      </pivotArea>
    </format>
    <format dxfId="320">
      <pivotArea dataOnly="0" labelOnly="1" fieldPosition="0">
        <references count="3">
          <reference field="8" count="1">
            <x v="20"/>
          </reference>
          <reference field="2" count="1" selected="0">
            <x v="92"/>
          </reference>
          <reference field="3" count="1" selected="0">
            <x v="38"/>
          </reference>
        </references>
      </pivotArea>
    </format>
    <format dxfId="321">
      <pivotArea dataOnly="0" labelOnly="1" fieldPosition="0">
        <references count="3">
          <reference field="8" count="1">
            <x v="11"/>
          </reference>
          <reference field="2" count="1" selected="0">
            <x v="65"/>
          </reference>
          <reference field="3" count="1" selected="0">
            <x v="39"/>
          </reference>
        </references>
      </pivotArea>
    </format>
    <format dxfId="322">
      <pivotArea dataOnly="0" labelOnly="1" fieldPosition="0">
        <references count="3">
          <reference field="8" count="1">
            <x v="20"/>
          </reference>
          <reference field="2" count="1" selected="0">
            <x v="44"/>
          </reference>
          <reference field="3" count="1" selected="0">
            <x v="40"/>
          </reference>
        </references>
      </pivotArea>
    </format>
    <format dxfId="323">
      <pivotArea dataOnly="0" labelOnly="1" fieldPosition="0">
        <references count="3">
          <reference field="8" count="1">
            <x v="9"/>
          </reference>
          <reference field="2" count="1" selected="0">
            <x v="89"/>
          </reference>
          <reference field="3" count="1" selected="0">
            <x v="41"/>
          </reference>
        </references>
      </pivotArea>
    </format>
    <format dxfId="324">
      <pivotArea dataOnly="0" labelOnly="1" fieldPosition="0">
        <references count="3">
          <reference field="8" count="1">
            <x v="12"/>
          </reference>
          <reference field="2" count="1" selected="0">
            <x v="66"/>
          </reference>
          <reference field="3" count="1" selected="0">
            <x v="42"/>
          </reference>
        </references>
      </pivotArea>
    </format>
    <format dxfId="325">
      <pivotArea dataOnly="0" labelOnly="1" fieldPosition="0">
        <references count="3">
          <reference field="8" count="1">
            <x v="15"/>
          </reference>
          <reference field="2" count="1" selected="0">
            <x v="75"/>
          </reference>
          <reference field="3" count="1" selected="0">
            <x v="42"/>
          </reference>
        </references>
      </pivotArea>
    </format>
    <format dxfId="326">
      <pivotArea dataOnly="0" labelOnly="1" fieldPosition="0">
        <references count="3">
          <reference field="8" count="1">
            <x v="12"/>
          </reference>
          <reference field="2" count="1" selected="0">
            <x v="67"/>
          </reference>
          <reference field="3" count="1" selected="0">
            <x v="43"/>
          </reference>
        </references>
      </pivotArea>
    </format>
    <format dxfId="327">
      <pivotArea dataOnly="0" labelOnly="1" fieldPosition="0">
        <references count="3">
          <reference field="8" count="1">
            <x v="20"/>
          </reference>
          <reference field="2" count="1" selected="0">
            <x v="45"/>
          </reference>
          <reference field="3" count="1" selected="0">
            <x v="44"/>
          </reference>
        </references>
      </pivotArea>
    </format>
    <format dxfId="328">
      <pivotArea dataOnly="0" labelOnly="1" fieldPosition="0">
        <references count="3">
          <reference field="8" count="1">
            <x v="10"/>
          </reference>
          <reference field="2" count="1" selected="0">
            <x v="90"/>
          </reference>
          <reference field="3" count="1" selected="0">
            <x v="44"/>
          </reference>
        </references>
      </pivotArea>
    </format>
    <format dxfId="329">
      <pivotArea dataOnly="0" labelOnly="1" fieldPosition="0">
        <references count="3">
          <reference field="8" count="1">
            <x v="13"/>
          </reference>
          <reference field="2" count="1" selected="0">
            <x v="68"/>
          </reference>
          <reference field="3" count="1" selected="0">
            <x v="45"/>
          </reference>
        </references>
      </pivotArea>
    </format>
    <format dxfId="330">
      <pivotArea dataOnly="0" labelOnly="1" fieldPosition="0">
        <references count="3">
          <reference field="8" count="1">
            <x v="15"/>
          </reference>
          <reference field="2" count="1" selected="0">
            <x v="76"/>
          </reference>
          <reference field="3" count="1" selected="0">
            <x v="45"/>
          </reference>
        </references>
      </pivotArea>
    </format>
    <format dxfId="331">
      <pivotArea dataOnly="0" labelOnly="1" fieldPosition="0">
        <references count="3">
          <reference field="8" count="1">
            <x v="20"/>
          </reference>
          <reference field="2" count="1" selected="0">
            <x v="46"/>
          </reference>
          <reference field="3" count="1" selected="0">
            <x v="46"/>
          </reference>
        </references>
      </pivotArea>
    </format>
    <format dxfId="332">
      <pivotArea dataOnly="0" labelOnly="1" fieldPosition="0">
        <references count="3">
          <reference field="8" count="1">
            <x v="15"/>
          </reference>
          <reference field="2" count="1" selected="0">
            <x v="77"/>
          </reference>
          <reference field="3" count="1" selected="0">
            <x v="47"/>
          </reference>
        </references>
      </pivotArea>
    </format>
    <format dxfId="333">
      <pivotArea dataOnly="0" labelOnly="1" fieldPosition="0">
        <references count="3">
          <reference field="8" count="1">
            <x v="16"/>
          </reference>
          <reference field="2" count="1" selected="0">
            <x v="69"/>
          </reference>
          <reference field="3" count="1" selected="0">
            <x v="48"/>
          </reference>
        </references>
      </pivotArea>
    </format>
    <format dxfId="334">
      <pivotArea dataOnly="0" labelOnly="1" fieldPosition="0">
        <references count="3">
          <reference field="8" count="1">
            <x v="15"/>
          </reference>
          <reference field="2" count="1" selected="0">
            <x v="78"/>
          </reference>
          <reference field="3" count="1" selected="0">
            <x v="48"/>
          </reference>
        </references>
      </pivotArea>
    </format>
    <format dxfId="335">
      <pivotArea dataOnly="0" labelOnly="1" fieldPosition="0">
        <references count="3">
          <reference field="8" count="1">
            <x v="20"/>
          </reference>
          <reference field="2" count="1" selected="0">
            <x v="2"/>
          </reference>
          <reference field="3" count="1" selected="0">
            <x v="49"/>
          </reference>
        </references>
      </pivotArea>
    </format>
    <format dxfId="336">
      <pivotArea dataOnly="0" labelOnly="1" fieldPosition="0">
        <references count="3">
          <reference field="8" count="1">
            <x v="20"/>
          </reference>
          <reference field="2" count="1" selected="0">
            <x v="47"/>
          </reference>
          <reference field="3" count="1" selected="0">
            <x v="49"/>
          </reference>
        </references>
      </pivotArea>
    </format>
    <format dxfId="337">
      <pivotArea dataOnly="0" labelOnly="1" fieldPosition="0">
        <references count="3">
          <reference field="8" count="1">
            <x v="20"/>
          </reference>
          <reference field="2" count="1" selected="0">
            <x v="0"/>
          </reference>
          <reference field="3" count="1" selected="0">
            <x v="50"/>
          </reference>
        </references>
      </pivotArea>
    </format>
    <format dxfId="338">
      <pivotArea dataOnly="0" labelOnly="1" fieldPosition="0">
        <references count="3">
          <reference field="8" count="1">
            <x v="20"/>
          </reference>
          <reference field="2" count="1" selected="0">
            <x v="13"/>
          </reference>
          <reference field="3" count="1" selected="0">
            <x v="50"/>
          </reference>
        </references>
      </pivotArea>
    </format>
    <format dxfId="339">
      <pivotArea dataOnly="0" labelOnly="1" fieldPosition="0">
        <references count="3">
          <reference field="8" count="1">
            <x v="20"/>
          </reference>
          <reference field="2" count="1" selected="0">
            <x v="80"/>
          </reference>
          <reference field="3" count="1" selected="0">
            <x v="50"/>
          </reference>
        </references>
      </pivotArea>
    </format>
    <format dxfId="340">
      <pivotArea dataOnly="0" labelOnly="1" fieldPosition="0">
        <references count="3">
          <reference field="8" count="1">
            <x v="14"/>
          </reference>
          <reference field="2" count="1" selected="0">
            <x v="85"/>
          </reference>
          <reference field="3" count="1" selected="0">
            <x v="50"/>
          </reference>
        </references>
      </pivotArea>
    </format>
    <format dxfId="341">
      <pivotArea dataOnly="0" labelOnly="1" fieldPosition="0">
        <references count="3">
          <reference field="8" count="1">
            <x v="20"/>
          </reference>
          <reference field="2" count="1" selected="0">
            <x v="94"/>
          </reference>
          <reference field="3" count="1" selected="0">
            <x v="50"/>
          </reference>
        </references>
      </pivotArea>
    </format>
    <format dxfId="342">
      <pivotArea dataOnly="0" labelOnly="1" fieldPosition="0">
        <references count="3">
          <reference field="8" count="1">
            <x v="20"/>
          </reference>
          <reference field="2" count="1" selected="0">
            <x v="18"/>
          </reference>
          <reference field="3" count="1" selected="0">
            <x v="51"/>
          </reference>
        </references>
      </pivotArea>
    </format>
    <format dxfId="343">
      <pivotArea dataOnly="0" labelOnly="1" fieldPosition="0">
        <references count="3">
          <reference field="8" count="1">
            <x v="20"/>
          </reference>
          <reference field="2" count="1" selected="0">
            <x v="95"/>
          </reference>
          <reference field="3" count="1" selected="0">
            <x v="51"/>
          </reference>
        </references>
      </pivotArea>
    </format>
    <format dxfId="344">
      <pivotArea dataOnly="0" labelOnly="1" fieldPosition="0">
        <references count="3">
          <reference field="8" count="1">
            <x v="20"/>
          </reference>
          <reference field="2" count="1" selected="0">
            <x v="81"/>
          </reference>
          <reference field="3" count="1" selected="0">
            <x v="52"/>
          </reference>
        </references>
      </pivotArea>
    </format>
    <format dxfId="345">
      <pivotArea dataOnly="0" labelOnly="1" fieldPosition="0">
        <references count="3">
          <reference field="8" count="1">
            <x v="20"/>
          </reference>
          <reference field="2" count="1" selected="0">
            <x v="97"/>
          </reference>
          <reference field="3" count="1" selected="0">
            <x v="52"/>
          </reference>
        </references>
      </pivotArea>
    </format>
    <format dxfId="346">
      <pivotArea dataOnly="0" labelOnly="1" fieldPosition="0">
        <references count="3">
          <reference field="8" count="1">
            <x v="20"/>
          </reference>
          <reference field="2" count="1" selected="0">
            <x v="4"/>
          </reference>
          <reference field="3" count="1" selected="0">
            <x v="53"/>
          </reference>
        </references>
      </pivotArea>
    </format>
    <format dxfId="347">
      <pivotArea dataOnly="0" labelOnly="1" fieldPosition="0">
        <references count="3">
          <reference field="8" count="1">
            <x v="20"/>
          </reference>
          <reference field="2" count="1" selected="0">
            <x v="93"/>
          </reference>
          <reference field="3" count="1" selected="0">
            <x v="53"/>
          </reference>
        </references>
      </pivotArea>
    </format>
    <format dxfId="348">
      <pivotArea dataOnly="0" labelOnly="1" fieldPosition="0">
        <references count="3">
          <reference field="8" count="1">
            <x v="20"/>
          </reference>
          <reference field="2" count="1" selected="0">
            <x v="3"/>
          </reference>
          <reference field="3" count="1" selected="0">
            <x v="54"/>
          </reference>
        </references>
      </pivotArea>
    </format>
    <format dxfId="349">
      <pivotArea dataOnly="0" labelOnly="1" fieldPosition="0">
        <references count="3">
          <reference field="8" count="1">
            <x v="20"/>
          </reference>
          <reference field="2" count="1" selected="0">
            <x v="10"/>
          </reference>
          <reference field="3" count="1" selected="0">
            <x v="54"/>
          </reference>
        </references>
      </pivotArea>
    </format>
    <format dxfId="350">
      <pivotArea dataOnly="0" labelOnly="1" fieldPosition="0">
        <references count="3">
          <reference field="8" count="1">
            <x v="20"/>
          </reference>
          <reference field="2" count="1" selected="0">
            <x v="12"/>
          </reference>
          <reference field="3" count="1" selected="0">
            <x v="54"/>
          </reference>
        </references>
      </pivotArea>
    </format>
    <format dxfId="351">
      <pivotArea dataOnly="0" labelOnly="1" fieldPosition="0">
        <references count="3">
          <reference field="8" count="1">
            <x v="20"/>
          </reference>
          <reference field="2" count="1" selected="0">
            <x v="17"/>
          </reference>
          <reference field="3" count="1" selected="0">
            <x v="54"/>
          </reference>
        </references>
      </pivotArea>
    </format>
    <format dxfId="352">
      <pivotArea dataOnly="0" labelOnly="1" fieldPosition="0">
        <references count="3">
          <reference field="8" count="1">
            <x v="20"/>
          </reference>
          <reference field="2" count="1" selected="0">
            <x v="20"/>
          </reference>
          <reference field="3" count="1" selected="0">
            <x v="54"/>
          </reference>
        </references>
      </pivotArea>
    </format>
    <format dxfId="353">
      <pivotArea dataOnly="0" labelOnly="1" fieldPosition="0">
        <references count="3">
          <reference field="8" count="1">
            <x v="20"/>
          </reference>
          <reference field="2" count="1" selected="0">
            <x v="23"/>
          </reference>
          <reference field="3" count="1" selected="0">
            <x v="54"/>
          </reference>
        </references>
      </pivotArea>
    </format>
    <format dxfId="354">
      <pivotArea dataOnly="0" labelOnly="1" fieldPosition="0">
        <references count="3">
          <reference field="8" count="1">
            <x v="20"/>
          </reference>
          <reference field="2" count="1" selected="0">
            <x v="52"/>
          </reference>
          <reference field="3" count="1" selected="0">
            <x v="54"/>
          </reference>
        </references>
      </pivotArea>
    </format>
    <format dxfId="355">
      <pivotArea dataOnly="0" labelOnly="1" fieldPosition="0">
        <references count="3">
          <reference field="8" count="1">
            <x v="20"/>
          </reference>
          <reference field="2" count="1" selected="0">
            <x v="70"/>
          </reference>
          <reference field="3" count="1" selected="0">
            <x v="54"/>
          </reference>
        </references>
      </pivotArea>
    </format>
    <format dxfId="356">
      <pivotArea dataOnly="0" labelOnly="1" fieldPosition="0">
        <references count="3">
          <reference field="8" count="1">
            <x v="20"/>
          </reference>
          <reference field="2" count="1" selected="0">
            <x v="71"/>
          </reference>
          <reference field="3" count="1" selected="0">
            <x v="54"/>
          </reference>
        </references>
      </pivotArea>
    </format>
    <format dxfId="357">
      <pivotArea dataOnly="0" labelOnly="1" fieldPosition="0">
        <references count="3">
          <reference field="8" count="1">
            <x v="20"/>
          </reference>
          <reference field="2" count="1" selected="0">
            <x v="79"/>
          </reference>
          <reference field="3" count="1" selected="0">
            <x v="54"/>
          </reference>
        </references>
      </pivotArea>
    </format>
    <format dxfId="358">
      <pivotArea dataOnly="0" labelOnly="1" fieldPosition="0">
        <references count="3">
          <reference field="8" count="1">
            <x v="20"/>
          </reference>
          <reference field="2" count="1" selected="0">
            <x v="82"/>
          </reference>
          <reference field="3" count="1" selected="0">
            <x v="54"/>
          </reference>
        </references>
      </pivotArea>
    </format>
    <format dxfId="359">
      <pivotArea dataOnly="0" labelOnly="1" fieldPosition="0">
        <references count="3">
          <reference field="8" count="1">
            <x v="20"/>
          </reference>
          <reference field="2" count="1" selected="0">
            <x v="96"/>
          </reference>
          <reference field="3" count="1" selected="0">
            <x v="54"/>
          </reference>
        </references>
      </pivotArea>
    </format>
    <format dxfId="360">
      <pivotArea dataOnly="0" labelOnly="1" fieldPosition="0">
        <references count="3">
          <reference field="8" count="1">
            <x v="20"/>
          </reference>
          <reference field="2" count="1" selected="0">
            <x v="99"/>
          </reference>
          <reference field="3" count="1" selected="0">
            <x v="55"/>
          </reference>
        </references>
      </pivotArea>
    </format>
    <format dxfId="361">
      <pivotArea dataOnly="0" labelOnly="1" fieldPosition="0">
        <references count="3">
          <reference field="8" count="1">
            <x v="20"/>
          </reference>
          <reference field="2" count="1" selected="0">
            <x v="1"/>
          </reference>
          <reference field="3" count="1" selected="0">
            <x v="56"/>
          </reference>
        </references>
      </pivotArea>
    </format>
    <format dxfId="362">
      <pivotArea dataOnly="0" labelOnly="1" fieldPosition="0">
        <references count="3">
          <reference field="8" count="1">
            <x v="20"/>
          </reference>
          <reference field="2" count="1" selected="0">
            <x v="5"/>
          </reference>
          <reference field="3" count="1" selected="0">
            <x v="56"/>
          </reference>
        </references>
      </pivotArea>
    </format>
    <format dxfId="363">
      <pivotArea dataOnly="0" labelOnly="1" fieldPosition="0">
        <references count="3">
          <reference field="8" count="1">
            <x v="20"/>
          </reference>
          <reference field="2" count="1" selected="0">
            <x v="6"/>
          </reference>
          <reference field="3" count="1" selected="0">
            <x v="56"/>
          </reference>
        </references>
      </pivotArea>
    </format>
    <format dxfId="364">
      <pivotArea dataOnly="0" labelOnly="1" fieldPosition="0">
        <references count="3">
          <reference field="8" count="1">
            <x v="20"/>
          </reference>
          <reference field="2" count="1" selected="0">
            <x v="7"/>
          </reference>
          <reference field="3" count="1" selected="0">
            <x v="56"/>
          </reference>
        </references>
      </pivotArea>
    </format>
    <format dxfId="365">
      <pivotArea dataOnly="0" labelOnly="1" fieldPosition="0">
        <references count="3">
          <reference field="8" count="1">
            <x v="20"/>
          </reference>
          <reference field="2" count="1" selected="0">
            <x v="8"/>
          </reference>
          <reference field="3" count="1" selected="0">
            <x v="56"/>
          </reference>
        </references>
      </pivotArea>
    </format>
    <format dxfId="366">
      <pivotArea dataOnly="0" labelOnly="1" fieldPosition="0">
        <references count="3">
          <reference field="8" count="1">
            <x v="20"/>
          </reference>
          <reference field="2" count="1" selected="0">
            <x v="11"/>
          </reference>
          <reference field="3" count="1" selected="0">
            <x v="56"/>
          </reference>
        </references>
      </pivotArea>
    </format>
    <format dxfId="367">
      <pivotArea dataOnly="0" labelOnly="1" fieldPosition="0">
        <references count="3">
          <reference field="8" count="1">
            <x v="20"/>
          </reference>
          <reference field="2" count="1" selected="0">
            <x v="14"/>
          </reference>
          <reference field="3" count="1" selected="0">
            <x v="56"/>
          </reference>
        </references>
      </pivotArea>
    </format>
    <format dxfId="368">
      <pivotArea dataOnly="0" labelOnly="1" fieldPosition="0">
        <references count="3">
          <reference field="8" count="1">
            <x v="20"/>
          </reference>
          <reference field="2" count="1" selected="0">
            <x v="15"/>
          </reference>
          <reference field="3" count="1" selected="0">
            <x v="56"/>
          </reference>
        </references>
      </pivotArea>
    </format>
    <format dxfId="369">
      <pivotArea dataOnly="0" labelOnly="1" fieldPosition="0">
        <references count="3">
          <reference field="8" count="1">
            <x v="20"/>
          </reference>
          <reference field="2" count="1" selected="0">
            <x v="16"/>
          </reference>
          <reference field="3" count="1" selected="0">
            <x v="56"/>
          </reference>
        </references>
      </pivotArea>
    </format>
    <format dxfId="370">
      <pivotArea dataOnly="0" labelOnly="1" fieldPosition="0">
        <references count="3">
          <reference field="8" count="1">
            <x v="20"/>
          </reference>
          <reference field="2" count="1" selected="0">
            <x v="21"/>
          </reference>
          <reference field="3" count="1" selected="0">
            <x v="56"/>
          </reference>
        </references>
      </pivotArea>
    </format>
    <format dxfId="371">
      <pivotArea dataOnly="0" labelOnly="1" fieldPosition="0">
        <references count="3">
          <reference field="8" count="1">
            <x v="20"/>
          </reference>
          <reference field="2" count="1" selected="0">
            <x v="48"/>
          </reference>
          <reference field="3" count="1" selected="0">
            <x v="56"/>
          </reference>
        </references>
      </pivotArea>
    </format>
    <format dxfId="372">
      <pivotArea dataOnly="0" labelOnly="1" fieldPosition="0">
        <references count="3">
          <reference field="8" count="1">
            <x v="20"/>
          </reference>
          <reference field="2" count="1" selected="0">
            <x v="49"/>
          </reference>
          <reference field="3" count="1" selected="0">
            <x v="56"/>
          </reference>
        </references>
      </pivotArea>
    </format>
    <format dxfId="373">
      <pivotArea dataOnly="0" labelOnly="1" fieldPosition="0">
        <references count="3">
          <reference field="8" count="1">
            <x v="20"/>
          </reference>
          <reference field="2" count="1" selected="0">
            <x v="50"/>
          </reference>
          <reference field="3" count="1" selected="0">
            <x v="56"/>
          </reference>
        </references>
      </pivotArea>
    </format>
    <format dxfId="374">
      <pivotArea dataOnly="0" labelOnly="1" fieldPosition="0">
        <references count="3">
          <reference field="8" count="1">
            <x v="20"/>
          </reference>
          <reference field="2" count="1" selected="0">
            <x v="51"/>
          </reference>
          <reference field="3" count="1" selected="0">
            <x v="56"/>
          </reference>
        </references>
      </pivotArea>
    </format>
    <format dxfId="375">
      <pivotArea dataOnly="0" labelOnly="1" fieldPosition="0">
        <references count="3">
          <reference field="8" count="1">
            <x v="20"/>
          </reference>
          <reference field="2" count="1" selected="0">
            <x v="53"/>
          </reference>
          <reference field="3" count="1" selected="0">
            <x v="56"/>
          </reference>
        </references>
      </pivotArea>
    </format>
    <format dxfId="376">
      <pivotArea dataOnly="0" labelOnly="1" fieldPosition="0">
        <references count="3">
          <reference field="8" count="1">
            <x v="20"/>
          </reference>
          <reference field="2" count="1" selected="0">
            <x v="84"/>
          </reference>
          <reference field="3" count="1" selected="0">
            <x v="56"/>
          </reference>
        </references>
      </pivotArea>
    </format>
    <format dxfId="377">
      <pivotArea dataOnly="0" labelOnly="1" fieldPosition="0">
        <references count="3">
          <reference field="8" count="1">
            <x v="20"/>
          </reference>
          <reference field="2" count="1" selected="0">
            <x v="98"/>
          </reference>
          <reference field="3" count="1" selected="0">
            <x v="56"/>
          </reference>
        </references>
      </pivotArea>
    </format>
    <format dxfId="378">
      <pivotArea dataOnly="0" labelOnly="1" fieldPosition="0">
        <references count="3">
          <reference field="8" count="1">
            <x v="20"/>
          </reference>
          <reference field="2" count="1" selected="0">
            <x v="104"/>
          </reference>
          <reference field="3" count="1" selected="0">
            <x v="56"/>
          </reference>
        </references>
      </pivotArea>
    </format>
    <format dxfId="379">
      <pivotArea dataOnly="0" labelOnly="1" fieldPosition="0">
        <references count="3">
          <reference field="8" count="1">
            <x v="20"/>
          </reference>
          <reference field="2" count="1" selected="0">
            <x v="9"/>
          </reference>
          <reference field="3" count="1" selected="0">
            <x v="57"/>
          </reference>
        </references>
      </pivotArea>
    </format>
    <format dxfId="380">
      <pivotArea dataOnly="0" labelOnly="1" fieldPosition="0">
        <references count="3">
          <reference field="8" count="1">
            <x v="20"/>
          </reference>
          <reference field="2" count="1" selected="0">
            <x v="19"/>
          </reference>
          <reference field="3" count="1" selected="0">
            <x v="57"/>
          </reference>
        </references>
      </pivotArea>
    </format>
    <format dxfId="381">
      <pivotArea dataOnly="0" labelOnly="1" fieldPosition="0">
        <references count="3">
          <reference field="8" count="1">
            <x v="20"/>
          </reference>
          <reference field="2" count="1" selected="0">
            <x v="22"/>
          </reference>
          <reference field="3" count="1" selected="0">
            <x v="57"/>
          </reference>
        </references>
      </pivotArea>
    </format>
    <format dxfId="382">
      <pivotArea dataOnly="0" labelOnly="1" fieldPosition="0">
        <references count="3">
          <reference field="8" count="1">
            <x v="20"/>
          </reference>
          <reference field="2" count="1" selected="0">
            <x v="54"/>
          </reference>
          <reference field="3" count="1" selected="0">
            <x v="57"/>
          </reference>
        </references>
      </pivotArea>
    </format>
    <format dxfId="383">
      <pivotArea dataOnly="0" labelOnly="1" fieldPosition="0">
        <references count="3">
          <reference field="8" count="1">
            <x v="20"/>
          </reference>
          <reference field="2" count="1" selected="0">
            <x v="83"/>
          </reference>
          <reference field="3" count="1" selected="0">
            <x v="59"/>
          </reference>
        </references>
      </pivotArea>
    </format>
    <format dxfId="384">
      <pivotArea dataOnly="0" labelOnly="1" fieldPosition="0">
        <references count="3">
          <reference field="8" count="1">
            <x v="20"/>
          </reference>
          <reference field="2" count="1" selected="0">
            <x v="105"/>
          </reference>
          <reference field="3" count="1" selected="0">
            <x v="61"/>
          </reference>
        </references>
      </pivotArea>
    </format>
    <format dxfId="385">
      <pivotArea dataOnly="0" labelOnly="1" fieldPosition="0">
        <references count="1">
          <reference field="4294967294" count="1">
            <x v="0"/>
          </reference>
        </references>
      </pivotArea>
    </format>
    <format dxfId="386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387">
      <pivotArea dataOnly="0" labelOnly="1" fieldPosition="0">
        <references count="1">
          <reference field="4294967294" count="1">
            <x v="0"/>
          </reference>
        </references>
      </pivotArea>
    </format>
    <format dxfId="388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389">
      <pivotArea dataOnly="0" labelOnly="1" fieldPosition="0">
        <references count="1">
          <reference field="4294967294" count="1">
            <x v="1"/>
          </reference>
        </references>
      </pivotArea>
    </format>
    <format dxfId="390">
      <pivotArea dataOnly="0" labelOnly="1" fieldPosition="0">
        <references count="1">
          <reference field="4294967294" count="1">
            <x v="2"/>
          </reference>
        </references>
      </pivotArea>
    </format>
    <format dxfId="391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392">
      <pivotArea collapsedLevelsAreSubtotals="1" fieldPosition="0">
        <references count="1">
          <reference field="4294967294" count="1" selected="0">
            <x v="2"/>
          </reference>
        </references>
      </pivotArea>
    </format>
    <format dxfId="393">
      <pivotArea dataOnly="0" labelOnly="1" fieldPosition="0">
        <references count="1">
          <reference field="4294967294" count="1">
            <x v="1"/>
          </reference>
        </references>
      </pivotArea>
    </format>
    <format dxfId="394">
      <pivotArea dataOnly="0" labelOnly="1" fieldPosition="0">
        <references count="1">
          <reference field="4294967294" count="1">
            <x v="2"/>
          </reference>
        </references>
      </pivotArea>
    </format>
    <format dxfId="395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396">
      <pivotArea collapsedLevelsAreSubtotals="1" fieldPosition="0">
        <references count="1">
          <reference field="4294967294" count="1" selected="0">
            <x v="2"/>
          </reference>
        </references>
      </pivotArea>
    </format>
    <format dxfId="397">
      <pivotArea field="3" type="button" dataOnly="0" labelOnly="1" outline="0" fieldPosition="0"/>
    </format>
    <format dxfId="398">
      <pivotArea field="2" type="button" dataOnly="0" labelOnly="1" outline="0" fieldPosition="0"/>
    </format>
    <format dxfId="399">
      <pivotArea field="8" type="button" dataOnly="0" labelOnly="1" outline="0" fieldPosition="0"/>
    </format>
    <format dxfId="400">
      <pivotArea dataOnly="0" labelOnly="1" fieldPosition="0">
        <references count="1">
          <reference field="4294967294" count="1">
            <x v="0"/>
          </reference>
        </references>
      </pivotArea>
    </format>
    <format dxfId="401">
      <pivotArea dataOnly="0" labelOnly="1" fieldPosition="0">
        <references count="1">
          <reference field="4294967294" count="1">
            <x v="1"/>
          </reference>
        </references>
      </pivotArea>
    </format>
    <format dxfId="402">
      <pivotArea dataOnly="0" labelOnly="1" fieldPosition="0">
        <references count="1">
          <reference field="4294967294" count="1">
            <x v="2"/>
          </reference>
        </references>
      </pivotArea>
    </format>
    <format dxfId="403">
      <pivotArea field="0" type="button" dataOnly="0" labelOnly="1" outline="0" fieldPosition="0"/>
    </format>
    <format dxfId="404">
      <pivotArea field="3" type="button" dataOnly="0" labelOnly="1" outline="0" fieldPosition="0"/>
    </format>
    <format dxfId="405">
      <pivotArea dataOnly="0" labelOnly="1" fieldPosition="0">
        <references count="1">
          <reference field="3" count="0"/>
        </references>
      </pivotArea>
    </format>
    <format dxfId="406">
      <pivotArea dataOnly="0" labelOnly="1" grandRow="1" offset="A1:A1" fieldPosition="0"/>
    </format>
    <format dxfId="407">
      <pivotArea field="0" type="button" dataOnly="0" labelOnly="1" outline="0" fieldPosition="0"/>
    </format>
    <format dxfId="408">
      <pivotArea field="3" type="button" dataOnly="0" labelOnly="1" outline="0" fieldPosition="0"/>
    </format>
    <format dxfId="409">
      <pivotArea dataOnly="0" labelOnly="1" fieldPosition="0">
        <references count="1">
          <reference field="3" count="0"/>
        </references>
      </pivotArea>
    </format>
    <format dxfId="410">
      <pivotArea dataOnly="0" labelOnly="1" grandRow="1" offset="A1:A1" fieldPosition="0"/>
    </format>
  </format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3866"/>
  <sheetViews>
    <sheetView tabSelected="1" zoomScale="85" zoomScaleNormal="85" workbookViewId="0">
      <pane ySplit="1" topLeftCell="A2131" activePane="bottomLeft" state="frozen"/>
      <selection/>
      <selection pane="bottomLeft" activeCell="J3297" sqref="J3297:J3414"/>
    </sheetView>
  </sheetViews>
  <sheetFormatPr defaultColWidth="8.8" defaultRowHeight="17.25"/>
  <cols>
    <col min="1" max="1" width="31.3166666666667" style="56" customWidth="1"/>
    <col min="2" max="2" width="16" style="57" customWidth="1"/>
    <col min="3" max="3" width="31.9" style="123" customWidth="1"/>
    <col min="4" max="4" width="24.9916666666667" style="124" customWidth="1"/>
    <col min="5" max="5" width="17.35" style="125" customWidth="1"/>
    <col min="6" max="8" width="14.625" style="125" customWidth="1"/>
    <col min="9" max="9" width="27.3416666666667" style="57" customWidth="1"/>
    <col min="10" max="10" width="19.4083333333333" style="126" customWidth="1"/>
    <col min="11" max="11" width="17.25" style="126" customWidth="1"/>
    <col min="12" max="12" width="15.5833333333333" style="127" customWidth="1"/>
    <col min="13" max="13" width="13.0916666666667" style="127" customWidth="1"/>
    <col min="14" max="14" width="15.75" style="127" customWidth="1"/>
    <col min="15" max="15" width="12.75" style="56" customWidth="1"/>
    <col min="16" max="16" width="23.0833333333333" style="56" customWidth="1"/>
    <col min="17" max="17" width="19.2083333333333" style="127" customWidth="1"/>
    <col min="18" max="16384" width="8.8" style="56"/>
  </cols>
  <sheetData>
    <row r="1" ht="27" customHeight="1" spans="1:18">
      <c r="A1" s="128" t="s">
        <v>0</v>
      </c>
      <c r="B1" s="128" t="s">
        <v>1</v>
      </c>
      <c r="C1" s="129" t="s">
        <v>2</v>
      </c>
      <c r="D1" s="130" t="s">
        <v>3</v>
      </c>
      <c r="E1" s="131" t="s">
        <v>4</v>
      </c>
      <c r="F1" s="131" t="s">
        <v>5</v>
      </c>
      <c r="G1" s="131" t="s">
        <v>6</v>
      </c>
      <c r="H1" s="131" t="s">
        <v>7</v>
      </c>
      <c r="I1" s="128" t="s">
        <v>8</v>
      </c>
      <c r="J1" s="131" t="s">
        <v>9</v>
      </c>
      <c r="K1" s="131" t="s">
        <v>10</v>
      </c>
      <c r="L1" s="130" t="s">
        <v>11</v>
      </c>
      <c r="M1" s="130" t="s">
        <v>12</v>
      </c>
      <c r="N1" s="130" t="s">
        <v>13</v>
      </c>
      <c r="O1" s="128" t="s">
        <v>14</v>
      </c>
      <c r="P1" s="128" t="s">
        <v>15</v>
      </c>
      <c r="Q1" s="130" t="s">
        <v>16</v>
      </c>
      <c r="R1" s="148" t="s">
        <v>17</v>
      </c>
    </row>
    <row r="2" hidden="1" spans="1:18">
      <c r="A2" s="56" t="s">
        <v>18</v>
      </c>
      <c r="B2" s="57" t="s">
        <v>19</v>
      </c>
      <c r="C2" s="123" t="s">
        <v>20</v>
      </c>
      <c r="D2" s="124">
        <v>45376</v>
      </c>
      <c r="E2" s="125">
        <v>13050.75</v>
      </c>
      <c r="F2" s="125">
        <v>54.15</v>
      </c>
      <c r="G2" s="125">
        <v>0</v>
      </c>
      <c r="I2" s="57">
        <v>250</v>
      </c>
      <c r="J2" s="126">
        <v>13050.75</v>
      </c>
      <c r="K2" s="126">
        <v>14780.17</v>
      </c>
      <c r="L2" s="127">
        <v>45526</v>
      </c>
      <c r="N2" s="127">
        <v>45536</v>
      </c>
      <c r="R2" s="56" t="str">
        <f ca="1" t="array" ref="R2">IF(AND(ISNUMBER(INDIRECT("L"&amp;ROW())),INDIRECT("L"&amp;ROW())&lt;INDIRECT("D"&amp;ROW())),1,"")</f>
        <v/>
      </c>
    </row>
    <row r="3" hidden="1" spans="1:18">
      <c r="A3" s="56" t="s">
        <v>21</v>
      </c>
      <c r="B3" s="57" t="s">
        <v>19</v>
      </c>
      <c r="C3" s="123">
        <v>40967</v>
      </c>
      <c r="D3" s="124">
        <v>45397</v>
      </c>
      <c r="E3" s="125">
        <v>31502.37</v>
      </c>
      <c r="F3" s="125">
        <v>3624.17</v>
      </c>
      <c r="G3" s="125">
        <v>0</v>
      </c>
      <c r="I3" s="133">
        <v>242</v>
      </c>
      <c r="J3" s="126">
        <v>31502.37</v>
      </c>
      <c r="K3" s="126">
        <v>31502.37</v>
      </c>
      <c r="L3" s="127">
        <v>45524</v>
      </c>
      <c r="N3" s="127">
        <v>45536</v>
      </c>
      <c r="R3" s="56" t="str">
        <f ca="1" t="array" ref="R3">IF(AND(ISNUMBER(INDIRECT("L"&amp;ROW())),INDIRECT("L"&amp;ROW())&lt;INDIRECT("D"&amp;ROW())),1,"")</f>
        <v/>
      </c>
    </row>
    <row r="4" hidden="1" spans="1:18">
      <c r="A4" s="56" t="s">
        <v>22</v>
      </c>
      <c r="B4" s="132" t="s">
        <v>23</v>
      </c>
      <c r="C4" s="133">
        <v>240151</v>
      </c>
      <c r="D4" s="124">
        <v>45420</v>
      </c>
      <c r="E4" s="125">
        <v>49268</v>
      </c>
      <c r="F4" s="125">
        <v>5668</v>
      </c>
      <c r="G4" s="125">
        <v>0</v>
      </c>
      <c r="I4" s="57">
        <v>832</v>
      </c>
      <c r="J4" s="126">
        <v>30000</v>
      </c>
      <c r="K4" s="126">
        <v>30000</v>
      </c>
      <c r="L4" s="127">
        <v>45679</v>
      </c>
      <c r="N4" s="127">
        <v>45584</v>
      </c>
      <c r="R4" s="56" t="str">
        <f ca="1" t="array" ref="R4">IF(AND(ISNUMBER(INDIRECT("L"&amp;ROW())),INDIRECT("L"&amp;ROW())&lt;INDIRECT("D"&amp;ROW())),1,"")</f>
        <v/>
      </c>
    </row>
    <row r="5" hidden="1" spans="1:18">
      <c r="A5" s="56" t="s">
        <v>24</v>
      </c>
      <c r="B5" s="57" t="s">
        <v>19</v>
      </c>
      <c r="C5" s="123" t="s">
        <v>25</v>
      </c>
      <c r="D5" s="124">
        <v>45425</v>
      </c>
      <c r="E5" s="125">
        <v>24765.42</v>
      </c>
      <c r="F5" s="125">
        <v>160.55</v>
      </c>
      <c r="G5" s="125">
        <v>0</v>
      </c>
      <c r="I5" s="57">
        <v>91</v>
      </c>
      <c r="J5" s="126">
        <v>24765.42</v>
      </c>
      <c r="K5" s="126">
        <v>24765.42</v>
      </c>
      <c r="L5" s="127">
        <v>45443</v>
      </c>
      <c r="N5" s="127">
        <v>45584</v>
      </c>
      <c r="R5" s="56" t="str">
        <f ca="1" t="array" ref="R5">IF(AND(ISNUMBER(INDIRECT("L"&amp;ROW())),INDIRECT("L"&amp;ROW())&lt;INDIRECT("D"&amp;ROW())),1,"")</f>
        <v/>
      </c>
    </row>
    <row r="6" hidden="1" spans="1:18">
      <c r="A6" s="56" t="s">
        <v>26</v>
      </c>
      <c r="B6" s="57" t="s">
        <v>19</v>
      </c>
      <c r="C6" s="123" t="s">
        <v>27</v>
      </c>
      <c r="D6" s="124">
        <v>45429</v>
      </c>
      <c r="E6" s="125">
        <v>6285.78</v>
      </c>
      <c r="F6" s="125">
        <v>16.92</v>
      </c>
      <c r="G6" s="125">
        <v>33.76</v>
      </c>
      <c r="I6" s="133">
        <v>108</v>
      </c>
      <c r="J6" s="126">
        <v>6285.78</v>
      </c>
      <c r="K6" s="126">
        <v>6285.78</v>
      </c>
      <c r="L6" s="127">
        <v>45528</v>
      </c>
      <c r="N6" s="127">
        <v>45536</v>
      </c>
      <c r="R6" s="56" t="str">
        <f ca="1" t="array" ref="R6">IF(AND(ISNUMBER(INDIRECT("L"&amp;ROW())),INDIRECT("L"&amp;ROW())&lt;INDIRECT("D"&amp;ROW())),1,"")</f>
        <v/>
      </c>
    </row>
    <row r="7" hidden="1" spans="1:18">
      <c r="A7" s="56" t="s">
        <v>18</v>
      </c>
      <c r="B7" s="57" t="s">
        <v>19</v>
      </c>
      <c r="C7" s="123" t="s">
        <v>28</v>
      </c>
      <c r="D7" s="124">
        <v>45442</v>
      </c>
      <c r="E7" s="125">
        <v>1729.42</v>
      </c>
      <c r="F7" s="125">
        <v>34.72</v>
      </c>
      <c r="G7" s="125">
        <v>0</v>
      </c>
      <c r="I7" s="57">
        <v>250</v>
      </c>
      <c r="J7" s="126">
        <v>1729.42</v>
      </c>
      <c r="K7" s="126">
        <v>14780.17</v>
      </c>
      <c r="L7" s="127">
        <v>45526</v>
      </c>
      <c r="N7" s="127">
        <v>45536</v>
      </c>
      <c r="R7" s="56" t="str">
        <f ca="1" t="array" ref="R7">IF(AND(ISNUMBER(INDIRECT("L"&amp;ROW())),INDIRECT("L"&amp;ROW())&lt;INDIRECT("D"&amp;ROW())),1,"")</f>
        <v/>
      </c>
    </row>
    <row r="8" hidden="1" spans="1:18">
      <c r="A8" s="56" t="s">
        <v>24</v>
      </c>
      <c r="B8" s="57" t="s">
        <v>19</v>
      </c>
      <c r="C8" s="123" t="s">
        <v>29</v>
      </c>
      <c r="D8" s="124">
        <v>45453</v>
      </c>
      <c r="E8" s="125">
        <v>-770.8</v>
      </c>
      <c r="F8" s="125">
        <v>0</v>
      </c>
      <c r="G8" s="125">
        <v>0</v>
      </c>
      <c r="I8" s="57">
        <v>263</v>
      </c>
      <c r="J8" s="126">
        <v>-770.8</v>
      </c>
      <c r="K8" s="126">
        <v>6859.5</v>
      </c>
      <c r="L8" s="127">
        <v>45531</v>
      </c>
      <c r="N8" s="127">
        <v>45536</v>
      </c>
      <c r="R8" s="56" t="str">
        <f ca="1" t="array" ref="R8">IF(AND(ISNUMBER(INDIRECT("L"&amp;ROW())),INDIRECT("L"&amp;ROW())&lt;INDIRECT("D"&amp;ROW())),1,"")</f>
        <v/>
      </c>
    </row>
    <row r="9" hidden="1" spans="1:18">
      <c r="A9" s="56" t="s">
        <v>30</v>
      </c>
      <c r="B9" s="57" t="s">
        <v>19</v>
      </c>
      <c r="C9" s="123">
        <v>91604210</v>
      </c>
      <c r="D9" s="124">
        <v>45455</v>
      </c>
      <c r="E9" s="125">
        <v>9248.8</v>
      </c>
      <c r="F9" s="125">
        <v>12</v>
      </c>
      <c r="G9" s="125">
        <v>23.94</v>
      </c>
      <c r="I9" s="57">
        <v>104</v>
      </c>
      <c r="J9" s="126">
        <v>9248.8</v>
      </c>
      <c r="K9" s="126">
        <v>9248.8</v>
      </c>
      <c r="L9" s="127">
        <v>45490</v>
      </c>
      <c r="N9" s="127">
        <v>45584</v>
      </c>
      <c r="R9" s="56" t="str">
        <f ca="1" t="array" ref="R9">IF(AND(ISNUMBER(INDIRECT("L"&amp;ROW())),INDIRECT("L"&amp;ROW())&lt;INDIRECT("D"&amp;ROW())),1,"")</f>
        <v/>
      </c>
    </row>
    <row r="10" hidden="1" spans="1:18">
      <c r="A10" s="56" t="s">
        <v>31</v>
      </c>
      <c r="B10" s="57" t="s">
        <v>19</v>
      </c>
      <c r="C10" s="123">
        <v>333914</v>
      </c>
      <c r="D10" s="124">
        <v>45457</v>
      </c>
      <c r="E10" s="125">
        <v>2477.98</v>
      </c>
      <c r="F10" s="125">
        <v>10.05</v>
      </c>
      <c r="G10" s="125">
        <v>20.05</v>
      </c>
      <c r="I10" s="57" t="s">
        <v>32</v>
      </c>
      <c r="J10" s="126">
        <v>2477.98</v>
      </c>
      <c r="K10" s="126">
        <v>2477.98</v>
      </c>
      <c r="L10" s="127">
        <v>45457</v>
      </c>
      <c r="N10" s="127">
        <v>45584</v>
      </c>
      <c r="R10" s="56" t="str">
        <f ca="1" t="array" ref="R10">IF(AND(ISNUMBER(INDIRECT("L"&amp;ROW())),INDIRECT("L"&amp;ROW())&lt;INDIRECT("D"&amp;ROW())),1,"")</f>
        <v/>
      </c>
    </row>
    <row r="11" hidden="1" spans="1:18">
      <c r="A11" s="56" t="s">
        <v>33</v>
      </c>
      <c r="B11" s="57" t="s">
        <v>19</v>
      </c>
      <c r="C11" s="123" t="s">
        <v>34</v>
      </c>
      <c r="D11" s="124">
        <v>45460</v>
      </c>
      <c r="E11" s="125">
        <v>6780</v>
      </c>
      <c r="F11" s="125">
        <v>0</v>
      </c>
      <c r="G11" s="125">
        <v>0</v>
      </c>
      <c r="I11" s="57">
        <v>103</v>
      </c>
      <c r="J11" s="126">
        <v>6780</v>
      </c>
      <c r="K11" s="126">
        <v>16048.45</v>
      </c>
      <c r="L11" s="127">
        <v>45490</v>
      </c>
      <c r="N11" s="127">
        <v>45584</v>
      </c>
      <c r="R11" s="56" t="str">
        <f ca="1" t="array" ref="R11">IF(AND(ISNUMBER(INDIRECT("L"&amp;ROW())),INDIRECT("L"&amp;ROW())&lt;INDIRECT("D"&amp;ROW())),1,"")</f>
        <v/>
      </c>
    </row>
    <row r="12" hidden="1" spans="1:18">
      <c r="A12" s="56" t="s">
        <v>33</v>
      </c>
      <c r="B12" s="57" t="s">
        <v>19</v>
      </c>
      <c r="C12" s="123" t="s">
        <v>35</v>
      </c>
      <c r="D12" s="124">
        <v>45460</v>
      </c>
      <c r="E12" s="125">
        <v>9268.45</v>
      </c>
      <c r="F12" s="125">
        <v>10.4</v>
      </c>
      <c r="G12" s="125">
        <v>20.74</v>
      </c>
      <c r="I12" s="57">
        <v>103</v>
      </c>
      <c r="J12" s="126">
        <v>9268.45</v>
      </c>
      <c r="K12" s="126">
        <v>16048.45</v>
      </c>
      <c r="L12" s="127">
        <v>45490</v>
      </c>
      <c r="N12" s="127">
        <v>45584</v>
      </c>
      <c r="R12" s="56" t="str">
        <f ca="1" t="array" ref="R12">IF(AND(ISNUMBER(INDIRECT("L"&amp;ROW())),INDIRECT("L"&amp;ROW())&lt;INDIRECT("D"&amp;ROW())),1,"")</f>
        <v/>
      </c>
    </row>
    <row r="13" hidden="1" spans="1:18">
      <c r="A13" s="114" t="s">
        <v>36</v>
      </c>
      <c r="B13" s="134" t="s">
        <v>37</v>
      </c>
      <c r="C13" s="135">
        <v>203727</v>
      </c>
      <c r="D13" s="136">
        <v>45462</v>
      </c>
      <c r="E13" s="137">
        <v>28560.01</v>
      </c>
      <c r="F13" s="137">
        <v>70.53</v>
      </c>
      <c r="G13" s="137">
        <v>140.7</v>
      </c>
      <c r="H13" s="137"/>
      <c r="I13" s="142">
        <v>188</v>
      </c>
      <c r="J13" s="143">
        <v>20000</v>
      </c>
      <c r="K13" s="143">
        <v>20000</v>
      </c>
      <c r="L13" s="144">
        <v>45511</v>
      </c>
      <c r="M13" s="144"/>
      <c r="N13" s="144">
        <v>45505</v>
      </c>
      <c r="O13" s="114"/>
      <c r="P13" s="114"/>
      <c r="Q13" s="144"/>
      <c r="R13" s="56" t="str">
        <f ca="1" t="array" ref="R13">IF(AND(ISNUMBER(INDIRECT("L"&amp;ROW())),INDIRECT("L"&amp;ROW())&lt;INDIRECT("D"&amp;ROW())),1,"")</f>
        <v/>
      </c>
    </row>
    <row r="14" hidden="1" spans="1:18">
      <c r="A14" s="114" t="s">
        <v>36</v>
      </c>
      <c r="B14" s="134" t="s">
        <v>37</v>
      </c>
      <c r="C14" s="135">
        <v>203727</v>
      </c>
      <c r="D14" s="136">
        <v>45462</v>
      </c>
      <c r="E14" s="137">
        <v>0</v>
      </c>
      <c r="F14" s="137">
        <v>0</v>
      </c>
      <c r="G14" s="137">
        <v>0</v>
      </c>
      <c r="H14" s="137"/>
      <c r="I14" s="142">
        <v>292</v>
      </c>
      <c r="J14" s="143">
        <v>8560.01</v>
      </c>
      <c r="K14" s="143">
        <v>8560.01</v>
      </c>
      <c r="L14" s="144">
        <v>45540</v>
      </c>
      <c r="M14" s="144"/>
      <c r="N14" s="144">
        <v>45536</v>
      </c>
      <c r="O14" s="114"/>
      <c r="P14" s="114"/>
      <c r="Q14" s="144"/>
      <c r="R14" s="56" t="str">
        <f ca="1" t="array" ref="R14">IF(AND(ISNUMBER(INDIRECT("L"&amp;ROW())),INDIRECT("L"&amp;ROW())&lt;INDIRECT("D"&amp;ROW())),1,"")</f>
        <v/>
      </c>
    </row>
    <row r="15" hidden="1" spans="1:18">
      <c r="A15" s="56" t="s">
        <v>38</v>
      </c>
      <c r="B15" s="57" t="s">
        <v>19</v>
      </c>
      <c r="C15" s="123" t="s">
        <v>39</v>
      </c>
      <c r="D15" s="124">
        <v>45464</v>
      </c>
      <c r="E15" s="125">
        <v>7889.37</v>
      </c>
      <c r="F15" s="125">
        <v>375.68</v>
      </c>
      <c r="G15" s="125">
        <v>0</v>
      </c>
      <c r="I15" s="57">
        <v>243</v>
      </c>
      <c r="J15" s="126">
        <v>7889.37</v>
      </c>
      <c r="K15" s="126">
        <v>7889.37</v>
      </c>
      <c r="L15" s="127">
        <v>45524</v>
      </c>
      <c r="N15" s="127">
        <v>45536</v>
      </c>
      <c r="R15" s="56" t="str">
        <f ca="1" t="array" ref="R15">IF(AND(ISNUMBER(INDIRECT("L"&amp;ROW())),INDIRECT("L"&amp;ROW())&lt;INDIRECT("D"&amp;ROW())),1,"")</f>
        <v/>
      </c>
    </row>
    <row r="16" hidden="1" spans="1:18">
      <c r="A16" s="109" t="s">
        <v>40</v>
      </c>
      <c r="B16" s="138" t="s">
        <v>19</v>
      </c>
      <c r="C16" s="139">
        <v>1137</v>
      </c>
      <c r="D16" s="140">
        <v>45465</v>
      </c>
      <c r="E16" s="141">
        <v>28230.5</v>
      </c>
      <c r="F16" s="141">
        <v>0</v>
      </c>
      <c r="G16" s="141">
        <v>0</v>
      </c>
      <c r="H16" s="141"/>
      <c r="I16" s="138">
        <v>68</v>
      </c>
      <c r="J16" s="145">
        <v>28230.5</v>
      </c>
      <c r="K16" s="145">
        <v>28230.5</v>
      </c>
      <c r="L16" s="146">
        <v>45471</v>
      </c>
      <c r="M16" s="146"/>
      <c r="N16" s="146">
        <v>45505</v>
      </c>
      <c r="O16" s="109"/>
      <c r="P16" s="109"/>
      <c r="Q16" s="146"/>
      <c r="R16" s="56" t="str">
        <f ca="1" t="array" ref="R16">IF(AND(ISNUMBER(INDIRECT("L"&amp;ROW())),INDIRECT("L"&amp;ROW())&lt;INDIRECT("D"&amp;ROW())),1,"")</f>
        <v/>
      </c>
    </row>
    <row r="17" hidden="1" spans="1:18">
      <c r="A17" s="56" t="s">
        <v>38</v>
      </c>
      <c r="B17" s="57" t="s">
        <v>19</v>
      </c>
      <c r="C17" s="123" t="s">
        <v>41</v>
      </c>
      <c r="D17" s="124">
        <v>45469</v>
      </c>
      <c r="E17" s="125">
        <v>4862.99</v>
      </c>
      <c r="F17" s="125">
        <v>231.57</v>
      </c>
      <c r="G17" s="125">
        <v>0</v>
      </c>
      <c r="I17" s="57">
        <v>777</v>
      </c>
      <c r="J17" s="126">
        <v>4862.99</v>
      </c>
      <c r="K17" s="126">
        <v>14404.6</v>
      </c>
      <c r="L17" s="127">
        <v>45663</v>
      </c>
      <c r="N17" s="127">
        <v>45658</v>
      </c>
      <c r="R17" s="56" t="str">
        <f ca="1" t="array" ref="R17">IF(AND(ISNUMBER(INDIRECT("L"&amp;ROW())),INDIRECT("L"&amp;ROW())&lt;INDIRECT("D"&amp;ROW())),1,"")</f>
        <v/>
      </c>
    </row>
    <row r="18" spans="1:18">
      <c r="A18" s="56" t="s">
        <v>42</v>
      </c>
      <c r="B18" s="57" t="s">
        <v>37</v>
      </c>
      <c r="C18" s="123">
        <v>119370</v>
      </c>
      <c r="D18" s="124">
        <v>45469</v>
      </c>
      <c r="E18" s="125">
        <v>4921.93</v>
      </c>
      <c r="F18" s="125">
        <v>15</v>
      </c>
      <c r="G18" s="125">
        <v>29.93</v>
      </c>
      <c r="I18" s="133">
        <v>244</v>
      </c>
      <c r="J18" s="126">
        <v>4921.93</v>
      </c>
      <c r="K18" s="126">
        <v>32507.15</v>
      </c>
      <c r="L18" s="127">
        <v>45524</v>
      </c>
      <c r="N18" s="127">
        <v>45536</v>
      </c>
      <c r="R18" s="56" t="str">
        <f ca="1" t="array" ref="R18">IF(AND(ISNUMBER(INDIRECT("L"&amp;ROW())),INDIRECT("L"&amp;ROW())&lt;INDIRECT("D"&amp;ROW())),1,"")</f>
        <v/>
      </c>
    </row>
    <row r="19" hidden="1" spans="1:18">
      <c r="A19" s="56" t="s">
        <v>43</v>
      </c>
      <c r="B19" s="57" t="s">
        <v>19</v>
      </c>
      <c r="C19" s="123">
        <v>24202908</v>
      </c>
      <c r="D19" s="124">
        <v>45471</v>
      </c>
      <c r="E19" s="125">
        <v>8580.18</v>
      </c>
      <c r="F19" s="125">
        <v>0</v>
      </c>
      <c r="G19" s="125">
        <v>0</v>
      </c>
      <c r="I19" s="57">
        <v>110</v>
      </c>
      <c r="J19" s="126">
        <v>8580.18</v>
      </c>
      <c r="K19" s="126">
        <v>8580.18</v>
      </c>
      <c r="L19" s="127">
        <v>45471</v>
      </c>
      <c r="N19" s="127">
        <v>45584</v>
      </c>
      <c r="R19" s="56" t="str">
        <f ca="1" t="array" ref="R19">IF(AND(ISNUMBER(INDIRECT("L"&amp;ROW())),INDIRECT("L"&amp;ROW())&lt;INDIRECT("D"&amp;ROW())),1,"")</f>
        <v/>
      </c>
    </row>
    <row r="20" hidden="1" spans="1:18">
      <c r="A20" s="56" t="s">
        <v>31</v>
      </c>
      <c r="B20" s="57" t="s">
        <v>19</v>
      </c>
      <c r="C20" s="123">
        <v>335664</v>
      </c>
      <c r="D20" s="124">
        <v>45472</v>
      </c>
      <c r="E20" s="125">
        <v>13174.23</v>
      </c>
      <c r="F20" s="125">
        <v>132.81</v>
      </c>
      <c r="G20" s="125">
        <v>264.96</v>
      </c>
      <c r="I20" s="57">
        <v>236</v>
      </c>
      <c r="J20" s="126">
        <v>13174.23</v>
      </c>
      <c r="K20" s="126">
        <v>13174.23</v>
      </c>
      <c r="L20" s="127">
        <v>45524</v>
      </c>
      <c r="N20" s="127">
        <v>45536</v>
      </c>
      <c r="R20" s="56" t="str">
        <f ca="1" t="array" ref="R20">IF(AND(ISNUMBER(INDIRECT("L"&amp;ROW())),INDIRECT("L"&amp;ROW())&lt;INDIRECT("D"&amp;ROW())),1,"")</f>
        <v/>
      </c>
    </row>
    <row r="21" hidden="1" spans="1:18">
      <c r="A21" s="56" t="s">
        <v>44</v>
      </c>
      <c r="B21" s="57" t="s">
        <v>19</v>
      </c>
      <c r="C21" s="123">
        <v>38086</v>
      </c>
      <c r="D21" s="124">
        <v>45475</v>
      </c>
      <c r="E21" s="125">
        <v>8951.75</v>
      </c>
      <c r="F21" s="125">
        <v>0</v>
      </c>
      <c r="G21" s="125">
        <v>0</v>
      </c>
      <c r="I21" s="57">
        <v>206</v>
      </c>
      <c r="J21" s="126">
        <v>8951.75</v>
      </c>
      <c r="K21" s="126">
        <v>8951.75</v>
      </c>
      <c r="L21" s="127">
        <v>45517</v>
      </c>
      <c r="N21" s="127">
        <v>45505</v>
      </c>
      <c r="R21" s="56" t="str">
        <f ca="1" t="array" ref="R21">IF(AND(ISNUMBER(INDIRECT("L"&amp;ROW())),INDIRECT("L"&amp;ROW())&lt;INDIRECT("D"&amp;ROW())),1,"")</f>
        <v/>
      </c>
    </row>
    <row r="22" hidden="1" spans="1:18">
      <c r="A22" s="56" t="s">
        <v>45</v>
      </c>
      <c r="B22" s="57" t="s">
        <v>19</v>
      </c>
      <c r="C22" s="123">
        <v>63421</v>
      </c>
      <c r="D22" s="124">
        <v>45475</v>
      </c>
      <c r="E22" s="125">
        <v>8938.92</v>
      </c>
      <c r="F22" s="125">
        <v>15.94</v>
      </c>
      <c r="G22" s="125">
        <v>31.78</v>
      </c>
      <c r="I22" s="57">
        <v>171</v>
      </c>
      <c r="J22" s="126">
        <v>8938.92</v>
      </c>
      <c r="K22" s="126">
        <v>8938.92</v>
      </c>
      <c r="L22" s="127">
        <v>45491</v>
      </c>
      <c r="N22" s="127">
        <v>45505</v>
      </c>
      <c r="R22" s="56" t="str">
        <f ca="1" t="array" ref="R22">IF(AND(ISNUMBER(INDIRECT("L"&amp;ROW())),INDIRECT("L"&amp;ROW())&lt;INDIRECT("D"&amp;ROW())),1,"")</f>
        <v/>
      </c>
    </row>
    <row r="23" hidden="1" spans="1:18">
      <c r="A23" s="56" t="s">
        <v>33</v>
      </c>
      <c r="B23" s="57" t="s">
        <v>19</v>
      </c>
      <c r="C23" s="123" t="s">
        <v>46</v>
      </c>
      <c r="D23" s="124">
        <v>45475</v>
      </c>
      <c r="E23" s="125">
        <v>2350.03</v>
      </c>
      <c r="F23" s="125">
        <v>49.28</v>
      </c>
      <c r="G23" s="125">
        <v>98.25</v>
      </c>
      <c r="I23" s="57">
        <v>205</v>
      </c>
      <c r="J23" s="126">
        <v>2350.03</v>
      </c>
      <c r="K23" s="126">
        <v>5035.23</v>
      </c>
      <c r="L23" s="127">
        <v>45517</v>
      </c>
      <c r="N23" s="127">
        <v>45505</v>
      </c>
      <c r="R23" s="56" t="str">
        <f ca="1" t="array" ref="R23">IF(AND(ISNUMBER(INDIRECT("L"&amp;ROW())),INDIRECT("L"&amp;ROW())&lt;INDIRECT("D"&amp;ROW())),1,"")</f>
        <v/>
      </c>
    </row>
    <row r="24" hidden="1" spans="1:18">
      <c r="A24" s="56" t="s">
        <v>33</v>
      </c>
      <c r="B24" s="57" t="s">
        <v>19</v>
      </c>
      <c r="C24" s="123" t="s">
        <v>47</v>
      </c>
      <c r="D24" s="124">
        <v>45475</v>
      </c>
      <c r="E24" s="125">
        <v>1127.28</v>
      </c>
      <c r="F24" s="125">
        <v>15.45</v>
      </c>
      <c r="G24" s="125">
        <v>30.83</v>
      </c>
      <c r="I24" s="57">
        <v>205</v>
      </c>
      <c r="J24" s="126">
        <v>1127.28</v>
      </c>
      <c r="K24" s="126">
        <v>5035.23</v>
      </c>
      <c r="L24" s="127">
        <v>45517</v>
      </c>
      <c r="N24" s="127">
        <v>45505</v>
      </c>
      <c r="R24" s="56" t="str">
        <f ca="1" t="array" ref="R24">IF(AND(ISNUMBER(INDIRECT("L"&amp;ROW())),INDIRECT("L"&amp;ROW())&lt;INDIRECT("D"&amp;ROW())),1,"")</f>
        <v/>
      </c>
    </row>
    <row r="25" hidden="1" spans="1:18">
      <c r="A25" s="56" t="s">
        <v>48</v>
      </c>
      <c r="B25" s="57" t="s">
        <v>19</v>
      </c>
      <c r="C25" s="123">
        <v>7069</v>
      </c>
      <c r="D25" s="124">
        <v>45475</v>
      </c>
      <c r="E25" s="125">
        <v>4699</v>
      </c>
      <c r="F25" s="125">
        <v>0</v>
      </c>
      <c r="G25" s="125">
        <v>0</v>
      </c>
      <c r="I25" s="57">
        <v>224</v>
      </c>
      <c r="J25" s="126">
        <v>4699</v>
      </c>
      <c r="K25" s="126">
        <v>18844.94</v>
      </c>
      <c r="L25" s="127">
        <v>45523</v>
      </c>
      <c r="N25" s="127">
        <v>45536</v>
      </c>
      <c r="R25" s="56" t="str">
        <f ca="1" t="array" ref="R25">IF(AND(ISNUMBER(INDIRECT("L"&amp;ROW())),INDIRECT("L"&amp;ROW())&lt;INDIRECT("D"&amp;ROW())),1,"")</f>
        <v/>
      </c>
    </row>
    <row r="26" hidden="1" spans="1:18">
      <c r="A26" s="56" t="s">
        <v>48</v>
      </c>
      <c r="B26" s="57" t="s">
        <v>19</v>
      </c>
      <c r="C26" s="123">
        <v>7070</v>
      </c>
      <c r="D26" s="124">
        <v>45475</v>
      </c>
      <c r="E26" s="125">
        <v>9955.6</v>
      </c>
      <c r="F26" s="125">
        <v>283.55</v>
      </c>
      <c r="G26" s="125">
        <v>0</v>
      </c>
      <c r="I26" s="57">
        <v>224</v>
      </c>
      <c r="J26" s="126">
        <v>9955.6</v>
      </c>
      <c r="K26" s="126">
        <v>18844.94</v>
      </c>
      <c r="L26" s="127">
        <v>45523</v>
      </c>
      <c r="N26" s="127">
        <v>45536</v>
      </c>
      <c r="R26" s="56" t="str">
        <f ca="1" t="array" ref="R26">IF(AND(ISNUMBER(INDIRECT("L"&amp;ROW())),INDIRECT("L"&amp;ROW())&lt;INDIRECT("D"&amp;ROW())),1,"")</f>
        <v/>
      </c>
    </row>
    <row r="27" hidden="1" spans="1:18">
      <c r="A27" s="56" t="s">
        <v>49</v>
      </c>
      <c r="B27" s="57" t="s">
        <v>19</v>
      </c>
      <c r="C27" s="123">
        <v>328473</v>
      </c>
      <c r="D27" s="124">
        <v>45475</v>
      </c>
      <c r="E27" s="125">
        <v>5021.02</v>
      </c>
      <c r="F27" s="125">
        <v>90.41</v>
      </c>
      <c r="G27" s="125">
        <v>0</v>
      </c>
      <c r="I27" s="57">
        <v>190</v>
      </c>
      <c r="J27" s="126">
        <v>5021.02</v>
      </c>
      <c r="K27" s="126">
        <v>5021.02</v>
      </c>
      <c r="L27" s="127">
        <v>45511</v>
      </c>
      <c r="N27" s="127">
        <v>45505</v>
      </c>
      <c r="R27" s="56" t="str">
        <f ca="1" t="array" ref="R27">IF(AND(ISNUMBER(INDIRECT("L"&amp;ROW())),INDIRECT("L"&amp;ROW())&lt;INDIRECT("D"&amp;ROW())),1,"")</f>
        <v/>
      </c>
    </row>
    <row r="28" hidden="1" spans="1:18">
      <c r="A28" s="56" t="s">
        <v>50</v>
      </c>
      <c r="B28" s="57" t="s">
        <v>19</v>
      </c>
      <c r="C28" s="123">
        <v>73635</v>
      </c>
      <c r="D28" s="124">
        <v>45476</v>
      </c>
      <c r="E28" s="125">
        <v>1402</v>
      </c>
      <c r="F28" s="125">
        <v>0</v>
      </c>
      <c r="G28" s="125">
        <v>0</v>
      </c>
      <c r="I28" s="133">
        <v>191</v>
      </c>
      <c r="J28" s="126">
        <v>1402</v>
      </c>
      <c r="K28" s="126">
        <v>1402</v>
      </c>
      <c r="L28" s="127">
        <v>45476</v>
      </c>
      <c r="N28" s="127">
        <v>45505</v>
      </c>
      <c r="R28" s="56" t="str">
        <f ca="1" t="array" ref="R28">IF(AND(ISNUMBER(INDIRECT("L"&amp;ROW())),INDIRECT("L"&amp;ROW())&lt;INDIRECT("D"&amp;ROW())),1,"")</f>
        <v/>
      </c>
    </row>
    <row r="29" hidden="1" spans="1:18">
      <c r="A29" s="56" t="s">
        <v>51</v>
      </c>
      <c r="B29" s="57" t="s">
        <v>19</v>
      </c>
      <c r="C29" s="123">
        <v>2400001328</v>
      </c>
      <c r="D29" s="124">
        <v>45476</v>
      </c>
      <c r="E29" s="125">
        <v>2268.9</v>
      </c>
      <c r="F29" s="125">
        <v>98.9</v>
      </c>
      <c r="G29" s="125">
        <v>0</v>
      </c>
      <c r="I29" s="133">
        <v>64</v>
      </c>
      <c r="J29" s="126">
        <v>2268.9</v>
      </c>
      <c r="K29" s="126">
        <v>2268.9</v>
      </c>
      <c r="L29" s="127">
        <v>45480</v>
      </c>
      <c r="N29" s="127">
        <v>45584</v>
      </c>
      <c r="R29" s="56" t="str">
        <f ca="1" t="array" ref="R29">IF(AND(ISNUMBER(INDIRECT("L"&amp;ROW())),INDIRECT("L"&amp;ROW())&lt;INDIRECT("D"&amp;ROW())),1,"")</f>
        <v/>
      </c>
    </row>
    <row r="30" hidden="1" spans="1:18">
      <c r="A30" s="56" t="s">
        <v>52</v>
      </c>
      <c r="B30" s="57" t="s">
        <v>37</v>
      </c>
      <c r="C30" s="123">
        <v>250667</v>
      </c>
      <c r="D30" s="124">
        <v>45476</v>
      </c>
      <c r="E30" s="125">
        <v>10282.25</v>
      </c>
      <c r="F30" s="125">
        <v>319.15</v>
      </c>
      <c r="G30" s="125">
        <v>0</v>
      </c>
      <c r="I30" s="57">
        <v>63</v>
      </c>
      <c r="J30" s="126">
        <v>10282.25</v>
      </c>
      <c r="K30" s="126">
        <v>19612.15</v>
      </c>
      <c r="L30" s="127">
        <v>45480</v>
      </c>
      <c r="N30" s="127">
        <v>45474</v>
      </c>
      <c r="P30" s="56" t="s">
        <v>53</v>
      </c>
      <c r="Q30" s="127">
        <v>45791</v>
      </c>
      <c r="R30" s="56" t="str">
        <f ca="1" t="array" ref="R30">IF(AND(ISNUMBER(INDIRECT("L"&amp;ROW())),INDIRECT("L"&amp;ROW())&lt;INDIRECT("D"&amp;ROW())),1,"")</f>
        <v/>
      </c>
    </row>
    <row r="31" hidden="1" spans="1:18">
      <c r="A31" s="56" t="s">
        <v>52</v>
      </c>
      <c r="B31" s="57" t="s">
        <v>37</v>
      </c>
      <c r="C31" s="123">
        <v>250668</v>
      </c>
      <c r="D31" s="124">
        <v>45476</v>
      </c>
      <c r="E31" s="125">
        <v>1020</v>
      </c>
      <c r="F31" s="125">
        <v>0</v>
      </c>
      <c r="G31" s="125">
        <v>0</v>
      </c>
      <c r="I31" s="57">
        <v>63</v>
      </c>
      <c r="J31" s="126">
        <v>1020</v>
      </c>
      <c r="K31" s="126">
        <v>19612.15</v>
      </c>
      <c r="L31" s="127">
        <v>45480</v>
      </c>
      <c r="N31" s="127">
        <v>45474</v>
      </c>
      <c r="P31" s="56" t="s">
        <v>53</v>
      </c>
      <c r="Q31" s="127">
        <v>45791</v>
      </c>
      <c r="R31" s="56" t="str">
        <f ca="1" t="array" ref="R31">IF(AND(ISNUMBER(INDIRECT("L"&amp;ROW())),INDIRECT("L"&amp;ROW())&lt;INDIRECT("D"&amp;ROW())),1,"")</f>
        <v/>
      </c>
    </row>
    <row r="32" hidden="1" spans="1:18">
      <c r="A32" s="56" t="s">
        <v>52</v>
      </c>
      <c r="B32" s="57" t="s">
        <v>37</v>
      </c>
      <c r="C32" s="123">
        <v>250672</v>
      </c>
      <c r="D32" s="124">
        <v>45476</v>
      </c>
      <c r="E32" s="125">
        <v>795</v>
      </c>
      <c r="F32" s="125">
        <v>0</v>
      </c>
      <c r="G32" s="125">
        <v>0</v>
      </c>
      <c r="I32" s="57">
        <v>63</v>
      </c>
      <c r="J32" s="126">
        <v>795</v>
      </c>
      <c r="K32" s="126">
        <v>19612.15</v>
      </c>
      <c r="L32" s="127">
        <v>45480</v>
      </c>
      <c r="N32" s="127">
        <v>45474</v>
      </c>
      <c r="P32" s="56" t="s">
        <v>53</v>
      </c>
      <c r="Q32" s="127">
        <v>45791</v>
      </c>
      <c r="R32" s="56" t="str">
        <f ca="1" t="array" ref="R32">IF(AND(ISNUMBER(INDIRECT("L"&amp;ROW())),INDIRECT("L"&amp;ROW())&lt;INDIRECT("D"&amp;ROW())),1,"")</f>
        <v/>
      </c>
    </row>
    <row r="33" hidden="1" spans="1:18">
      <c r="A33" s="56" t="s">
        <v>52</v>
      </c>
      <c r="B33" s="57" t="s">
        <v>37</v>
      </c>
      <c r="C33" s="123">
        <v>250673</v>
      </c>
      <c r="D33" s="124">
        <v>45476</v>
      </c>
      <c r="E33" s="125">
        <v>7514.9</v>
      </c>
      <c r="F33" s="125">
        <v>120.9</v>
      </c>
      <c r="G33" s="125">
        <v>0</v>
      </c>
      <c r="I33" s="57">
        <v>63</v>
      </c>
      <c r="J33" s="126">
        <v>7514.9</v>
      </c>
      <c r="K33" s="126">
        <v>19612.15</v>
      </c>
      <c r="L33" s="127">
        <v>45480</v>
      </c>
      <c r="N33" s="127">
        <v>45474</v>
      </c>
      <c r="P33" s="56" t="s">
        <v>53</v>
      </c>
      <c r="Q33" s="127">
        <v>45791</v>
      </c>
      <c r="R33" s="56" t="str">
        <f ca="1" t="array" ref="R33">IF(AND(ISNUMBER(INDIRECT("L"&amp;ROW())),INDIRECT("L"&amp;ROW())&lt;INDIRECT("D"&amp;ROW())),1,"")</f>
        <v/>
      </c>
    </row>
    <row r="34" hidden="1" spans="1:18">
      <c r="A34" s="56" t="s">
        <v>54</v>
      </c>
      <c r="B34" s="57" t="s">
        <v>19</v>
      </c>
      <c r="C34" s="123">
        <v>109139</v>
      </c>
      <c r="D34" s="124">
        <v>45476</v>
      </c>
      <c r="E34" s="125">
        <v>8763</v>
      </c>
      <c r="F34" s="125">
        <v>0</v>
      </c>
      <c r="G34" s="125">
        <v>0</v>
      </c>
      <c r="I34" s="57">
        <v>221</v>
      </c>
      <c r="J34" s="126">
        <v>8763</v>
      </c>
      <c r="K34" s="126">
        <v>19661.2</v>
      </c>
      <c r="L34" s="127">
        <v>45523</v>
      </c>
      <c r="N34" s="127">
        <v>45505</v>
      </c>
      <c r="R34" s="56" t="str">
        <f ca="1" t="array" ref="R34">IF(AND(ISNUMBER(INDIRECT("L"&amp;ROW())),INDIRECT("L"&amp;ROW())&lt;INDIRECT("D"&amp;ROW())),1,"")</f>
        <v/>
      </c>
    </row>
    <row r="35" hidden="1" spans="1:18">
      <c r="A35" s="56" t="s">
        <v>54</v>
      </c>
      <c r="B35" s="57" t="s">
        <v>19</v>
      </c>
      <c r="C35" s="123">
        <v>109146</v>
      </c>
      <c r="D35" s="124">
        <v>45476</v>
      </c>
      <c r="E35" s="125">
        <v>1625.7</v>
      </c>
      <c r="F35" s="125">
        <v>11.7</v>
      </c>
      <c r="G35" s="125">
        <v>0</v>
      </c>
      <c r="I35" s="57">
        <v>221</v>
      </c>
      <c r="J35" s="126">
        <v>1625.7</v>
      </c>
      <c r="K35" s="126">
        <v>19661.2</v>
      </c>
      <c r="L35" s="127">
        <v>45523</v>
      </c>
      <c r="N35" s="127">
        <v>45505</v>
      </c>
      <c r="R35" s="56" t="str">
        <f ca="1" t="array" ref="R35">IF(AND(ISNUMBER(INDIRECT("L"&amp;ROW())),INDIRECT("L"&amp;ROW())&lt;INDIRECT("D"&amp;ROW())),1,"")</f>
        <v/>
      </c>
    </row>
    <row r="36" hidden="1" spans="1:18">
      <c r="A36" s="56" t="s">
        <v>54</v>
      </c>
      <c r="B36" s="57" t="s">
        <v>19</v>
      </c>
      <c r="C36" s="123">
        <v>109149</v>
      </c>
      <c r="D36" s="124">
        <v>45476</v>
      </c>
      <c r="E36" s="125">
        <v>1816</v>
      </c>
      <c r="F36" s="125">
        <v>0</v>
      </c>
      <c r="G36" s="125">
        <v>0</v>
      </c>
      <c r="I36" s="57">
        <v>221</v>
      </c>
      <c r="J36" s="126">
        <v>1816</v>
      </c>
      <c r="K36" s="126">
        <v>19661.2</v>
      </c>
      <c r="L36" s="127">
        <v>45523</v>
      </c>
      <c r="N36" s="127">
        <v>45505</v>
      </c>
      <c r="R36" s="56" t="str">
        <f ca="1" t="array" ref="R36">IF(AND(ISNUMBER(INDIRECT("L"&amp;ROW())),INDIRECT("L"&amp;ROW())&lt;INDIRECT("D"&amp;ROW())),1,"")</f>
        <v/>
      </c>
    </row>
    <row r="37" hidden="1" spans="1:18">
      <c r="A37" s="56" t="s">
        <v>54</v>
      </c>
      <c r="B37" s="57" t="s">
        <v>19</v>
      </c>
      <c r="C37" s="123">
        <v>109150</v>
      </c>
      <c r="D37" s="124">
        <v>45476</v>
      </c>
      <c r="E37" s="125">
        <v>1469</v>
      </c>
      <c r="F37" s="125">
        <v>0</v>
      </c>
      <c r="G37" s="125">
        <v>0</v>
      </c>
      <c r="I37" s="57">
        <v>221</v>
      </c>
      <c r="J37" s="126">
        <v>1469</v>
      </c>
      <c r="K37" s="126">
        <v>19661.2</v>
      </c>
      <c r="L37" s="127">
        <v>45523</v>
      </c>
      <c r="N37" s="127">
        <v>45505</v>
      </c>
      <c r="R37" s="56" t="str">
        <f ca="1" t="array" ref="R37">IF(AND(ISNUMBER(INDIRECT("L"&amp;ROW())),INDIRECT("L"&amp;ROW())&lt;INDIRECT("D"&amp;ROW())),1,"")</f>
        <v/>
      </c>
    </row>
    <row r="38" hidden="1" spans="1:18">
      <c r="A38" s="56" t="s">
        <v>55</v>
      </c>
      <c r="B38" s="57" t="s">
        <v>19</v>
      </c>
      <c r="C38" s="123">
        <v>145161</v>
      </c>
      <c r="D38" s="124">
        <v>45477</v>
      </c>
      <c r="E38" s="125">
        <v>6464.63</v>
      </c>
      <c r="F38" s="125">
        <v>220.53</v>
      </c>
      <c r="G38" s="125">
        <v>0</v>
      </c>
      <c r="I38" s="133">
        <v>158</v>
      </c>
      <c r="J38" s="126">
        <v>6464.63</v>
      </c>
      <c r="K38" s="126">
        <v>6464.63</v>
      </c>
      <c r="L38" s="127">
        <v>45481</v>
      </c>
      <c r="N38" s="127">
        <v>45584</v>
      </c>
      <c r="R38" s="56" t="str">
        <f ca="1" t="array" ref="R38">IF(AND(ISNUMBER(INDIRECT("L"&amp;ROW())),INDIRECT("L"&amp;ROW())&lt;INDIRECT("D"&amp;ROW())),1,"")</f>
        <v/>
      </c>
    </row>
    <row r="39" hidden="1" spans="1:18">
      <c r="A39" s="56" t="s">
        <v>56</v>
      </c>
      <c r="B39" s="57" t="s">
        <v>19</v>
      </c>
      <c r="C39" s="244" t="s">
        <v>57</v>
      </c>
      <c r="D39" s="124">
        <v>45477</v>
      </c>
      <c r="E39" s="125">
        <v>10881.85</v>
      </c>
      <c r="F39" s="125">
        <v>10.05</v>
      </c>
      <c r="G39" s="125">
        <v>0</v>
      </c>
      <c r="I39" s="57">
        <v>318</v>
      </c>
      <c r="J39" s="126">
        <v>10881.85</v>
      </c>
      <c r="K39" s="126">
        <v>17893.61</v>
      </c>
      <c r="L39" s="127">
        <v>45546</v>
      </c>
      <c r="N39" s="127">
        <v>45584</v>
      </c>
      <c r="R39" s="56" t="str">
        <f ca="1" t="array" ref="R39">IF(AND(ISNUMBER(INDIRECT("L"&amp;ROW())),INDIRECT("L"&amp;ROW())&lt;INDIRECT("D"&amp;ROW())),1,"")</f>
        <v/>
      </c>
    </row>
    <row r="40" hidden="1" spans="1:18">
      <c r="A40" s="56" t="s">
        <v>48</v>
      </c>
      <c r="B40" s="57" t="s">
        <v>19</v>
      </c>
      <c r="C40" s="123">
        <v>7093</v>
      </c>
      <c r="D40" s="124">
        <v>45477</v>
      </c>
      <c r="E40" s="125">
        <v>2867.94</v>
      </c>
      <c r="F40" s="125">
        <v>329.94</v>
      </c>
      <c r="G40" s="125">
        <v>0</v>
      </c>
      <c r="I40" s="57">
        <v>224</v>
      </c>
      <c r="J40" s="126">
        <v>2867.94</v>
      </c>
      <c r="K40" s="126">
        <v>18844.94</v>
      </c>
      <c r="L40" s="127">
        <v>45523</v>
      </c>
      <c r="N40" s="127">
        <v>45536</v>
      </c>
      <c r="R40" s="56" t="str">
        <f ca="1" t="array" ref="R40">IF(AND(ISNUMBER(INDIRECT("L"&amp;ROW())),INDIRECT("L"&amp;ROW())&lt;INDIRECT("D"&amp;ROW())),1,"")</f>
        <v/>
      </c>
    </row>
    <row r="41" hidden="1" spans="1:18">
      <c r="A41" s="56" t="s">
        <v>58</v>
      </c>
      <c r="B41" s="57" t="s">
        <v>59</v>
      </c>
      <c r="C41" s="123" t="s">
        <v>60</v>
      </c>
      <c r="D41" s="124">
        <v>45503</v>
      </c>
      <c r="E41" s="125">
        <v>3387.41</v>
      </c>
      <c r="F41" s="125">
        <v>135.01</v>
      </c>
      <c r="G41" s="125">
        <v>269.35</v>
      </c>
      <c r="H41" s="125">
        <v>2983.05</v>
      </c>
      <c r="I41" s="57" t="s">
        <v>61</v>
      </c>
      <c r="J41" s="126">
        <v>3387.41</v>
      </c>
      <c r="K41" s="126">
        <v>3387.41</v>
      </c>
      <c r="L41" s="127">
        <f>D41+7</f>
        <v>45510</v>
      </c>
      <c r="N41" s="127">
        <v>45584</v>
      </c>
      <c r="P41" s="56" t="s">
        <v>62</v>
      </c>
      <c r="R41" s="56" t="str">
        <f ca="1" t="array" ref="R41">IF(AND(ISNUMBER(INDIRECT("L"&amp;ROW())),INDIRECT("L"&amp;ROW())&lt;INDIRECT("D"&amp;ROW())),1,"")</f>
        <v/>
      </c>
    </row>
    <row r="42" hidden="1" spans="1:18">
      <c r="A42" s="56" t="s">
        <v>63</v>
      </c>
      <c r="B42" s="57" t="s">
        <v>19</v>
      </c>
      <c r="C42" s="123">
        <v>1260765</v>
      </c>
      <c r="D42" s="124">
        <v>45477</v>
      </c>
      <c r="E42" s="125">
        <v>5753.85</v>
      </c>
      <c r="F42" s="125">
        <v>0</v>
      </c>
      <c r="G42" s="125">
        <v>0</v>
      </c>
      <c r="H42" s="125">
        <v>5753.85</v>
      </c>
      <c r="I42" s="57">
        <v>238</v>
      </c>
      <c r="J42" s="126">
        <v>5753.85</v>
      </c>
      <c r="K42" s="126">
        <v>5753.85</v>
      </c>
      <c r="L42" s="127">
        <v>45524</v>
      </c>
      <c r="N42" s="127">
        <v>45536</v>
      </c>
      <c r="Q42" s="127">
        <v>45793</v>
      </c>
      <c r="R42" s="56" t="str">
        <f ca="1" t="array" ref="R42">IF(AND(ISNUMBER(INDIRECT("L"&amp;ROW())),INDIRECT("L"&amp;ROW())&lt;INDIRECT("D"&amp;ROW())),1,"")</f>
        <v/>
      </c>
    </row>
    <row r="43" hidden="1" spans="1:18">
      <c r="A43" s="56" t="s">
        <v>63</v>
      </c>
      <c r="B43" s="57" t="s">
        <v>19</v>
      </c>
      <c r="C43" s="123">
        <v>1260763</v>
      </c>
      <c r="D43" s="124">
        <v>45477</v>
      </c>
      <c r="E43" s="125">
        <v>4807.06</v>
      </c>
      <c r="F43" s="125">
        <v>40.92</v>
      </c>
      <c r="G43" s="125">
        <v>81.64</v>
      </c>
      <c r="H43" s="125">
        <v>4684.5</v>
      </c>
      <c r="I43" s="57">
        <v>184</v>
      </c>
      <c r="J43" s="126">
        <v>4807.06</v>
      </c>
      <c r="K43" s="126">
        <v>5841.76</v>
      </c>
      <c r="L43" s="127">
        <v>45517</v>
      </c>
      <c r="N43" s="127">
        <v>45505</v>
      </c>
      <c r="Q43" s="127">
        <v>45793</v>
      </c>
      <c r="R43" s="56" t="str">
        <f ca="1" t="array" ref="R43">IF(AND(ISNUMBER(INDIRECT("L"&amp;ROW())),INDIRECT("L"&amp;ROW())&lt;INDIRECT("D"&amp;ROW())),1,"")</f>
        <v/>
      </c>
    </row>
    <row r="44" hidden="1" spans="1:18">
      <c r="A44" s="56" t="s">
        <v>63</v>
      </c>
      <c r="B44" s="57" t="s">
        <v>19</v>
      </c>
      <c r="C44" s="123">
        <v>1260951</v>
      </c>
      <c r="D44" s="124">
        <v>45477</v>
      </c>
      <c r="E44" s="125">
        <v>1034.7</v>
      </c>
      <c r="F44" s="125">
        <v>0</v>
      </c>
      <c r="G44" s="125">
        <v>0</v>
      </c>
      <c r="H44" s="125">
        <v>1034.7</v>
      </c>
      <c r="I44" s="57">
        <v>184</v>
      </c>
      <c r="J44" s="126">
        <v>1034.7</v>
      </c>
      <c r="K44" s="126">
        <v>5841.76</v>
      </c>
      <c r="L44" s="127">
        <v>45517</v>
      </c>
      <c r="N44" s="127">
        <v>45505</v>
      </c>
      <c r="Q44" s="127">
        <v>45793</v>
      </c>
      <c r="R44" s="56" t="str">
        <f ca="1" t="array" ref="R44">IF(AND(ISNUMBER(INDIRECT("L"&amp;ROW())),INDIRECT("L"&amp;ROW())&lt;INDIRECT("D"&amp;ROW())),1,"")</f>
        <v/>
      </c>
    </row>
    <row r="45" hidden="1" spans="1:18">
      <c r="A45" s="56" t="s">
        <v>54</v>
      </c>
      <c r="B45" s="57" t="s">
        <v>19</v>
      </c>
      <c r="C45" s="123">
        <v>109153</v>
      </c>
      <c r="D45" s="124">
        <v>45477</v>
      </c>
      <c r="E45" s="125">
        <v>2019</v>
      </c>
      <c r="F45" s="125">
        <v>0</v>
      </c>
      <c r="G45" s="125">
        <v>0</v>
      </c>
      <c r="I45" s="57">
        <v>221</v>
      </c>
      <c r="J45" s="126">
        <v>2019</v>
      </c>
      <c r="K45" s="126">
        <v>19661.2</v>
      </c>
      <c r="L45" s="127">
        <v>45523</v>
      </c>
      <c r="N45" s="127">
        <v>45505</v>
      </c>
      <c r="R45" s="56" t="str">
        <f ca="1" t="array" ref="R45">IF(AND(ISNUMBER(INDIRECT("L"&amp;ROW())),INDIRECT("L"&amp;ROW())&lt;INDIRECT("D"&amp;ROW())),1,"")</f>
        <v/>
      </c>
    </row>
    <row r="46" hidden="1" spans="1:18">
      <c r="A46" s="56" t="s">
        <v>54</v>
      </c>
      <c r="B46" s="57" t="s">
        <v>19</v>
      </c>
      <c r="C46" s="123">
        <v>109154</v>
      </c>
      <c r="D46" s="124">
        <v>45477</v>
      </c>
      <c r="E46" s="125">
        <v>2342</v>
      </c>
      <c r="F46" s="125">
        <v>0</v>
      </c>
      <c r="G46" s="125">
        <v>0</v>
      </c>
      <c r="I46" s="57">
        <v>221</v>
      </c>
      <c r="J46" s="126">
        <v>2342</v>
      </c>
      <c r="K46" s="126">
        <v>19661.2</v>
      </c>
      <c r="L46" s="127">
        <v>45523</v>
      </c>
      <c r="N46" s="127">
        <v>45505</v>
      </c>
      <c r="R46" s="56" t="str">
        <f ca="1" t="array" ref="R46">IF(AND(ISNUMBER(INDIRECT("L"&amp;ROW())),INDIRECT("L"&amp;ROW())&lt;INDIRECT("D"&amp;ROW())),1,"")</f>
        <v/>
      </c>
    </row>
    <row r="47" hidden="1" spans="1:18">
      <c r="A47" s="56" t="s">
        <v>54</v>
      </c>
      <c r="B47" s="57" t="s">
        <v>19</v>
      </c>
      <c r="C47" s="123">
        <v>109156</v>
      </c>
      <c r="D47" s="124">
        <v>45477</v>
      </c>
      <c r="E47" s="125">
        <v>877.5</v>
      </c>
      <c r="F47" s="125">
        <v>0</v>
      </c>
      <c r="G47" s="125">
        <v>0</v>
      </c>
      <c r="I47" s="57">
        <v>221</v>
      </c>
      <c r="J47" s="126">
        <v>877.5</v>
      </c>
      <c r="K47" s="126">
        <v>19661.2</v>
      </c>
      <c r="L47" s="127">
        <v>45523</v>
      </c>
      <c r="N47" s="127">
        <v>45505</v>
      </c>
      <c r="R47" s="56" t="str">
        <f ca="1" t="array" ref="R47">IF(AND(ISNUMBER(INDIRECT("L"&amp;ROW())),INDIRECT("L"&amp;ROW())&lt;INDIRECT("D"&amp;ROW())),1,"")</f>
        <v/>
      </c>
    </row>
    <row r="48" hidden="1" spans="1:18">
      <c r="A48" s="56" t="s">
        <v>54</v>
      </c>
      <c r="B48" s="57" t="s">
        <v>19</v>
      </c>
      <c r="C48" s="123">
        <v>109157</v>
      </c>
      <c r="D48" s="124">
        <v>45477</v>
      </c>
      <c r="E48" s="125">
        <v>749</v>
      </c>
      <c r="F48" s="125">
        <v>0</v>
      </c>
      <c r="G48" s="125">
        <v>0</v>
      </c>
      <c r="I48" s="57">
        <v>221</v>
      </c>
      <c r="J48" s="126">
        <v>749</v>
      </c>
      <c r="K48" s="126">
        <v>19661.2</v>
      </c>
      <c r="L48" s="127">
        <v>45523</v>
      </c>
      <c r="N48" s="127">
        <v>45505</v>
      </c>
      <c r="R48" s="56" t="str">
        <f ca="1" t="array" ref="R48">IF(AND(ISNUMBER(INDIRECT("L"&amp;ROW())),INDIRECT("L"&amp;ROW())&lt;INDIRECT("D"&amp;ROW())),1,"")</f>
        <v/>
      </c>
    </row>
    <row r="49" hidden="1" spans="1:18">
      <c r="A49" s="56" t="s">
        <v>64</v>
      </c>
      <c r="B49" s="57" t="s">
        <v>65</v>
      </c>
      <c r="C49" s="123" t="s">
        <v>66</v>
      </c>
      <c r="D49" s="124">
        <v>45478</v>
      </c>
      <c r="E49" s="125">
        <v>900</v>
      </c>
      <c r="F49" s="125">
        <v>0</v>
      </c>
      <c r="G49" s="125">
        <v>0</v>
      </c>
      <c r="H49" s="125">
        <v>900</v>
      </c>
      <c r="I49" s="57">
        <v>199</v>
      </c>
      <c r="J49" s="126">
        <v>900</v>
      </c>
      <c r="K49" s="126">
        <v>27817.21</v>
      </c>
      <c r="L49" s="127">
        <v>45513</v>
      </c>
      <c r="N49" s="127">
        <v>45505</v>
      </c>
      <c r="O49" s="147">
        <v>0</v>
      </c>
      <c r="Q49" s="127">
        <v>45785</v>
      </c>
      <c r="R49" s="56" t="str">
        <f ca="1" t="array" ref="R49">IF(AND(ISNUMBER(INDIRECT("L"&amp;ROW())),INDIRECT("L"&amp;ROW())&lt;INDIRECT("D"&amp;ROW())),1,"")</f>
        <v/>
      </c>
    </row>
    <row r="50" hidden="1" spans="1:18">
      <c r="A50" s="56" t="s">
        <v>64</v>
      </c>
      <c r="B50" s="57" t="s">
        <v>65</v>
      </c>
      <c r="C50" s="123" t="s">
        <v>67</v>
      </c>
      <c r="D50" s="124">
        <v>45478</v>
      </c>
      <c r="E50" s="125">
        <v>19396.4</v>
      </c>
      <c r="F50" s="125">
        <v>470.3</v>
      </c>
      <c r="G50" s="125">
        <v>0</v>
      </c>
      <c r="H50" s="125">
        <v>18926.1</v>
      </c>
      <c r="I50" s="57">
        <v>199</v>
      </c>
      <c r="J50" s="126">
        <v>19396.4</v>
      </c>
      <c r="K50" s="126">
        <v>27817.21</v>
      </c>
      <c r="L50" s="127">
        <v>45513</v>
      </c>
      <c r="N50" s="127">
        <v>45505</v>
      </c>
      <c r="O50" s="147">
        <v>0</v>
      </c>
      <c r="Q50" s="127">
        <v>45785</v>
      </c>
      <c r="R50" s="56" t="str">
        <f ca="1" t="array" ref="R50">IF(AND(ISNUMBER(INDIRECT("L"&amp;ROW())),INDIRECT("L"&amp;ROW())&lt;INDIRECT("D"&amp;ROW())),1,"")</f>
        <v/>
      </c>
    </row>
    <row r="51" hidden="1" spans="1:18">
      <c r="A51" s="56" t="s">
        <v>52</v>
      </c>
      <c r="B51" s="57" t="s">
        <v>37</v>
      </c>
      <c r="C51" s="123">
        <v>251123</v>
      </c>
      <c r="D51" s="124">
        <v>45478</v>
      </c>
      <c r="E51" s="125">
        <v>813.05</v>
      </c>
      <c r="F51" s="125">
        <v>50.05</v>
      </c>
      <c r="G51" s="125">
        <v>0</v>
      </c>
      <c r="I51" s="57">
        <v>192</v>
      </c>
      <c r="J51" s="126">
        <v>813.05</v>
      </c>
      <c r="K51" s="126">
        <v>1315.55</v>
      </c>
      <c r="L51" s="127">
        <v>45480</v>
      </c>
      <c r="N51" s="127">
        <v>45505</v>
      </c>
      <c r="Q51" s="127">
        <v>45791</v>
      </c>
      <c r="R51" s="56" t="str">
        <f ca="1" t="array" ref="R51">IF(AND(ISNUMBER(INDIRECT("L"&amp;ROW())),INDIRECT("L"&amp;ROW())&lt;INDIRECT("D"&amp;ROW())),1,"")</f>
        <v/>
      </c>
    </row>
    <row r="52" hidden="1" spans="1:18">
      <c r="A52" s="56" t="s">
        <v>52</v>
      </c>
      <c r="B52" s="57" t="s">
        <v>37</v>
      </c>
      <c r="C52" s="123">
        <v>251125</v>
      </c>
      <c r="D52" s="124">
        <v>45478</v>
      </c>
      <c r="E52" s="125">
        <v>502.5</v>
      </c>
      <c r="F52" s="125">
        <v>0</v>
      </c>
      <c r="G52" s="125">
        <v>0</v>
      </c>
      <c r="I52" s="57">
        <v>192</v>
      </c>
      <c r="J52" s="126">
        <v>502.5</v>
      </c>
      <c r="K52" s="126">
        <v>1315.55</v>
      </c>
      <c r="L52" s="127">
        <v>45480</v>
      </c>
      <c r="N52" s="127">
        <v>45505</v>
      </c>
      <c r="Q52" s="127">
        <v>45791</v>
      </c>
      <c r="R52" s="56" t="str">
        <f ca="1" t="array" ref="R52">IF(AND(ISNUMBER(INDIRECT("L"&amp;ROW())),INDIRECT("L"&amp;ROW())&lt;INDIRECT("D"&amp;ROW())),1,"")</f>
        <v/>
      </c>
    </row>
    <row r="53" hidden="1" spans="1:18">
      <c r="A53" s="56" t="s">
        <v>38</v>
      </c>
      <c r="B53" s="57" t="s">
        <v>19</v>
      </c>
      <c r="C53" s="123" t="s">
        <v>68</v>
      </c>
      <c r="D53" s="124">
        <v>45479</v>
      </c>
      <c r="E53" s="125">
        <v>1608.29</v>
      </c>
      <c r="F53" s="125">
        <v>76.59</v>
      </c>
      <c r="G53" s="125">
        <v>0</v>
      </c>
      <c r="I53" s="133">
        <v>435</v>
      </c>
      <c r="J53" s="126">
        <v>1608.29</v>
      </c>
      <c r="K53" s="126">
        <v>3178.04</v>
      </c>
      <c r="L53" s="127">
        <v>45567</v>
      </c>
      <c r="N53" s="127">
        <v>45566</v>
      </c>
      <c r="R53" s="56" t="str">
        <f ca="1" t="array" ref="R53">IF(AND(ISNUMBER(INDIRECT("L"&amp;ROW())),INDIRECT("L"&amp;ROW())&lt;INDIRECT("D"&amp;ROW())),1,"")</f>
        <v/>
      </c>
    </row>
    <row r="54" hidden="1" spans="1:18">
      <c r="A54" s="56" t="s">
        <v>69</v>
      </c>
      <c r="B54" s="57" t="s">
        <v>19</v>
      </c>
      <c r="C54" s="123" t="s">
        <v>70</v>
      </c>
      <c r="D54" s="124">
        <v>45480</v>
      </c>
      <c r="E54" s="125">
        <v>260</v>
      </c>
      <c r="F54" s="125">
        <v>0</v>
      </c>
      <c r="G54" s="125">
        <v>0</v>
      </c>
      <c r="I54" s="57">
        <v>170</v>
      </c>
      <c r="J54" s="126">
        <v>260</v>
      </c>
      <c r="K54" s="126">
        <v>34180.38</v>
      </c>
      <c r="L54" s="127">
        <v>45490</v>
      </c>
      <c r="N54" s="127">
        <v>45584</v>
      </c>
      <c r="R54" s="56" t="str">
        <f ca="1" t="array" ref="R54">IF(AND(ISNUMBER(INDIRECT("L"&amp;ROW())),INDIRECT("L"&amp;ROW())&lt;INDIRECT("D"&amp;ROW())),1,"")</f>
        <v/>
      </c>
    </row>
    <row r="55" hidden="1" spans="1:18">
      <c r="A55" s="56" t="s">
        <v>71</v>
      </c>
      <c r="B55" s="57" t="s">
        <v>19</v>
      </c>
      <c r="C55" s="123">
        <v>28355</v>
      </c>
      <c r="D55" s="124">
        <v>45481</v>
      </c>
      <c r="E55" s="125">
        <v>10608.19</v>
      </c>
      <c r="F55" s="125">
        <v>24.78</v>
      </c>
      <c r="G55" s="125">
        <v>49.32</v>
      </c>
      <c r="I55" s="57">
        <v>265</v>
      </c>
      <c r="J55" s="126">
        <v>10608.19</v>
      </c>
      <c r="K55" s="126">
        <v>10608.19</v>
      </c>
      <c r="L55" s="127">
        <v>45531</v>
      </c>
      <c r="N55" s="127">
        <v>45566</v>
      </c>
      <c r="R55" s="56" t="str">
        <f ca="1" t="array" ref="R55">IF(AND(ISNUMBER(INDIRECT("L"&amp;ROW())),INDIRECT("L"&amp;ROW())&lt;INDIRECT("D"&amp;ROW())),1,"")</f>
        <v/>
      </c>
    </row>
    <row r="56" hidden="1" spans="1:18">
      <c r="A56" s="56" t="s">
        <v>72</v>
      </c>
      <c r="B56" s="57" t="s">
        <v>19</v>
      </c>
      <c r="C56" s="123">
        <v>2315872</v>
      </c>
      <c r="D56" s="124">
        <v>45481</v>
      </c>
      <c r="E56" s="125">
        <v>6372.58</v>
      </c>
      <c r="F56" s="125">
        <v>58</v>
      </c>
      <c r="G56" s="125">
        <v>115.68</v>
      </c>
      <c r="I56" s="57" t="s">
        <v>73</v>
      </c>
      <c r="J56" s="126">
        <v>6372.58</v>
      </c>
      <c r="K56" s="126">
        <v>6372.58</v>
      </c>
      <c r="L56" s="127">
        <v>45525</v>
      </c>
      <c r="N56" s="127">
        <v>45584</v>
      </c>
      <c r="R56" s="56" t="str">
        <f ca="1" t="array" ref="R56">IF(AND(ISNUMBER(INDIRECT("L"&amp;ROW())),INDIRECT("L"&amp;ROW())&lt;INDIRECT("D"&amp;ROW())),1,"")</f>
        <v/>
      </c>
    </row>
    <row r="57" hidden="1" spans="1:18">
      <c r="A57" s="56" t="s">
        <v>64</v>
      </c>
      <c r="B57" s="57" t="s">
        <v>65</v>
      </c>
      <c r="C57" s="123" t="s">
        <v>74</v>
      </c>
      <c r="D57" s="124">
        <v>45481</v>
      </c>
      <c r="E57" s="125">
        <v>8171.94</v>
      </c>
      <c r="F57" s="125">
        <v>26.96</v>
      </c>
      <c r="G57" s="125">
        <v>0</v>
      </c>
      <c r="H57" s="125">
        <v>8144.98</v>
      </c>
      <c r="I57" s="57">
        <v>199</v>
      </c>
      <c r="J57" s="126">
        <v>8171.94</v>
      </c>
      <c r="K57" s="126">
        <v>27817.21</v>
      </c>
      <c r="L57" s="127">
        <v>45513</v>
      </c>
      <c r="N57" s="127">
        <v>45505</v>
      </c>
      <c r="O57" s="147">
        <v>0</v>
      </c>
      <c r="Q57" s="127">
        <v>45785</v>
      </c>
      <c r="R57" s="56" t="str">
        <f ca="1" t="array" ref="R57">IF(AND(ISNUMBER(INDIRECT("L"&amp;ROW())),INDIRECT("L"&amp;ROW())&lt;INDIRECT("D"&amp;ROW())),1,"")</f>
        <v/>
      </c>
    </row>
    <row r="58" hidden="1" spans="1:18">
      <c r="A58" s="56" t="s">
        <v>33</v>
      </c>
      <c r="B58" s="57" t="s">
        <v>19</v>
      </c>
      <c r="C58" s="123" t="s">
        <v>75</v>
      </c>
      <c r="D58" s="124">
        <v>45481</v>
      </c>
      <c r="E58" s="125">
        <v>90</v>
      </c>
      <c r="F58" s="125">
        <v>0</v>
      </c>
      <c r="G58" s="125">
        <v>0</v>
      </c>
      <c r="I58" s="57">
        <v>205</v>
      </c>
      <c r="J58" s="126">
        <v>90</v>
      </c>
      <c r="K58" s="126">
        <v>5035.23</v>
      </c>
      <c r="L58" s="127">
        <v>45517</v>
      </c>
      <c r="N58" s="127">
        <v>45505</v>
      </c>
      <c r="R58" s="56" t="str">
        <f ca="1" t="array" ref="R58">IF(AND(ISNUMBER(INDIRECT("L"&amp;ROW())),INDIRECT("L"&amp;ROW())&lt;INDIRECT("D"&amp;ROW())),1,"")</f>
        <v/>
      </c>
    </row>
    <row r="59" hidden="1" spans="1:18">
      <c r="A59" s="56" t="s">
        <v>33</v>
      </c>
      <c r="B59" s="57" t="s">
        <v>19</v>
      </c>
      <c r="C59" s="123" t="s">
        <v>76</v>
      </c>
      <c r="D59" s="124">
        <v>45481</v>
      </c>
      <c r="E59" s="125">
        <v>1467.92</v>
      </c>
      <c r="F59" s="125">
        <v>18</v>
      </c>
      <c r="G59" s="125">
        <v>35.92</v>
      </c>
      <c r="I59" s="57">
        <v>205</v>
      </c>
      <c r="J59" s="126">
        <v>1467.92</v>
      </c>
      <c r="K59" s="126">
        <v>5035.23</v>
      </c>
      <c r="L59" s="127">
        <v>45517</v>
      </c>
      <c r="N59" s="127">
        <v>45505</v>
      </c>
      <c r="R59" s="56" t="str">
        <f ca="1" t="array" ref="R59">IF(AND(ISNUMBER(INDIRECT("L"&amp;ROW())),INDIRECT("L"&amp;ROW())&lt;INDIRECT("D"&amp;ROW())),1,"")</f>
        <v/>
      </c>
    </row>
    <row r="60" hidden="1" spans="1:18">
      <c r="A60" s="56" t="s">
        <v>77</v>
      </c>
      <c r="B60" s="57" t="s">
        <v>19</v>
      </c>
      <c r="C60" s="123" t="s">
        <v>78</v>
      </c>
      <c r="D60" s="124">
        <v>45481</v>
      </c>
      <c r="E60" s="125">
        <v>12036.7</v>
      </c>
      <c r="F60" s="125">
        <v>64.7</v>
      </c>
      <c r="G60" s="125">
        <v>0</v>
      </c>
      <c r="I60" s="57">
        <v>223</v>
      </c>
      <c r="J60" s="126">
        <v>12036.7</v>
      </c>
      <c r="K60" s="126">
        <v>17485.6</v>
      </c>
      <c r="L60" s="127">
        <v>45523</v>
      </c>
      <c r="N60" s="127">
        <v>45505</v>
      </c>
      <c r="R60" s="56" t="str">
        <f ca="1" t="array" ref="R60">IF(AND(ISNUMBER(INDIRECT("L"&amp;ROW())),INDIRECT("L"&amp;ROW())&lt;INDIRECT("D"&amp;ROW())),1,"")</f>
        <v/>
      </c>
    </row>
    <row r="61" hidden="1" spans="1:18">
      <c r="A61" s="56" t="s">
        <v>77</v>
      </c>
      <c r="B61" s="57" t="s">
        <v>19</v>
      </c>
      <c r="C61" s="123" t="s">
        <v>79</v>
      </c>
      <c r="D61" s="124">
        <v>45481</v>
      </c>
      <c r="E61" s="125">
        <v>5448.9</v>
      </c>
      <c r="F61" s="125">
        <v>120.9</v>
      </c>
      <c r="G61" s="125">
        <v>0</v>
      </c>
      <c r="I61" s="57">
        <v>223</v>
      </c>
      <c r="J61" s="126">
        <v>5448.9</v>
      </c>
      <c r="K61" s="126">
        <v>17485.6</v>
      </c>
      <c r="L61" s="127">
        <v>45523</v>
      </c>
      <c r="N61" s="127">
        <v>45505</v>
      </c>
      <c r="R61" s="56" t="str">
        <f ca="1" t="array" ref="R61">IF(AND(ISNUMBER(INDIRECT("L"&amp;ROW())),INDIRECT("L"&amp;ROW())&lt;INDIRECT("D"&amp;ROW())),1,"")</f>
        <v/>
      </c>
    </row>
    <row r="62" hidden="1" spans="1:18">
      <c r="A62" s="56" t="s">
        <v>80</v>
      </c>
      <c r="B62" s="57" t="s">
        <v>19</v>
      </c>
      <c r="C62" s="123">
        <v>72310</v>
      </c>
      <c r="D62" s="124">
        <v>45481</v>
      </c>
      <c r="E62" s="125">
        <v>5123.94</v>
      </c>
      <c r="F62" s="125">
        <v>0</v>
      </c>
      <c r="G62" s="125">
        <v>0</v>
      </c>
      <c r="I62" s="57">
        <v>239</v>
      </c>
      <c r="J62" s="126">
        <v>5123.94</v>
      </c>
      <c r="K62" s="126">
        <v>5123.94</v>
      </c>
      <c r="L62" s="127">
        <v>45524</v>
      </c>
      <c r="N62" s="127">
        <v>45536</v>
      </c>
      <c r="R62" s="56" t="str">
        <f ca="1" t="array" ref="R62">IF(AND(ISNUMBER(INDIRECT("L"&amp;ROW())),INDIRECT("L"&amp;ROW())&lt;INDIRECT("D"&amp;ROW())),1,"")</f>
        <v/>
      </c>
    </row>
    <row r="63" hidden="1" spans="1:18">
      <c r="A63" s="56" t="s">
        <v>48</v>
      </c>
      <c r="B63" s="57" t="s">
        <v>19</v>
      </c>
      <c r="C63" s="123">
        <v>7066</v>
      </c>
      <c r="D63" s="124">
        <v>45481</v>
      </c>
      <c r="E63" s="125">
        <v>638.4</v>
      </c>
      <c r="F63" s="125">
        <v>0</v>
      </c>
      <c r="G63" s="125">
        <v>0</v>
      </c>
      <c r="I63" s="57">
        <v>224</v>
      </c>
      <c r="J63" s="126">
        <v>638.4</v>
      </c>
      <c r="K63" s="126">
        <v>18844.94</v>
      </c>
      <c r="L63" s="127">
        <v>45523</v>
      </c>
      <c r="N63" s="127">
        <v>45536</v>
      </c>
      <c r="R63" s="56" t="str">
        <f ca="1" t="array" ref="R63">IF(AND(ISNUMBER(INDIRECT("L"&amp;ROW())),INDIRECT("L"&amp;ROW())&lt;INDIRECT("D"&amp;ROW())),1,"")</f>
        <v/>
      </c>
    </row>
    <row r="64" hidden="1" spans="1:18">
      <c r="A64" s="56" t="s">
        <v>48</v>
      </c>
      <c r="B64" s="57" t="s">
        <v>19</v>
      </c>
      <c r="C64" s="123">
        <v>7114</v>
      </c>
      <c r="D64" s="124">
        <v>45481</v>
      </c>
      <c r="E64" s="125">
        <v>684</v>
      </c>
      <c r="F64" s="125">
        <v>0</v>
      </c>
      <c r="G64" s="125">
        <v>0</v>
      </c>
      <c r="I64" s="57">
        <v>224</v>
      </c>
      <c r="J64" s="126">
        <v>684</v>
      </c>
      <c r="K64" s="126">
        <v>18844.94</v>
      </c>
      <c r="L64" s="127">
        <v>45523</v>
      </c>
      <c r="N64" s="127">
        <v>45536</v>
      </c>
      <c r="R64" s="56" t="str">
        <f ca="1" t="array" ref="R64">IF(AND(ISNUMBER(INDIRECT("L"&amp;ROW())),INDIRECT("L"&amp;ROW())&lt;INDIRECT("D"&amp;ROW())),1,"")</f>
        <v/>
      </c>
    </row>
    <row r="65" hidden="1" spans="1:18">
      <c r="A65" s="56" t="s">
        <v>81</v>
      </c>
      <c r="B65" s="57" t="s">
        <v>19</v>
      </c>
      <c r="C65" s="123">
        <v>178081</v>
      </c>
      <c r="D65" s="124">
        <v>45481</v>
      </c>
      <c r="E65" s="125">
        <v>1205</v>
      </c>
      <c r="F65" s="125">
        <v>0</v>
      </c>
      <c r="G65" s="125">
        <v>0</v>
      </c>
      <c r="I65" s="57">
        <v>161</v>
      </c>
      <c r="J65" s="126">
        <v>1205</v>
      </c>
      <c r="K65" s="126">
        <v>4850.64</v>
      </c>
      <c r="L65" s="127">
        <v>45513</v>
      </c>
      <c r="N65" s="127">
        <v>45584</v>
      </c>
      <c r="R65" s="56" t="str">
        <f ca="1" t="array" ref="R65">IF(AND(ISNUMBER(INDIRECT("L"&amp;ROW())),INDIRECT("L"&amp;ROW())&lt;INDIRECT("D"&amp;ROW())),1,"")</f>
        <v/>
      </c>
    </row>
    <row r="66" hidden="1" spans="1:18">
      <c r="A66" s="56" t="s">
        <v>81</v>
      </c>
      <c r="B66" s="57" t="s">
        <v>19</v>
      </c>
      <c r="C66" s="123">
        <v>178083</v>
      </c>
      <c r="D66" s="124">
        <v>45481</v>
      </c>
      <c r="E66" s="125">
        <v>3645.64</v>
      </c>
      <c r="F66" s="125">
        <v>0</v>
      </c>
      <c r="G66" s="125">
        <v>0</v>
      </c>
      <c r="I66" s="57">
        <v>161</v>
      </c>
      <c r="J66" s="126">
        <v>3645.64</v>
      </c>
      <c r="K66" s="126">
        <v>4850.64</v>
      </c>
      <c r="L66" s="127">
        <v>45513</v>
      </c>
      <c r="N66" s="127">
        <v>45584</v>
      </c>
      <c r="R66" s="56" t="str">
        <f ca="1" t="array" ref="R66">IF(AND(ISNUMBER(INDIRECT("L"&amp;ROW())),INDIRECT("L"&amp;ROW())&lt;INDIRECT("D"&amp;ROW())),1,"")</f>
        <v/>
      </c>
    </row>
    <row r="67" hidden="1" spans="1:18">
      <c r="A67" s="56" t="s">
        <v>82</v>
      </c>
      <c r="B67" s="57" t="s">
        <v>37</v>
      </c>
      <c r="C67" s="123">
        <v>254239</v>
      </c>
      <c r="D67" s="124">
        <v>45481</v>
      </c>
      <c r="E67" s="125">
        <v>4923.95</v>
      </c>
      <c r="F67" s="125">
        <v>0</v>
      </c>
      <c r="G67" s="125">
        <v>0</v>
      </c>
      <c r="H67" s="125">
        <v>4923.95</v>
      </c>
      <c r="I67" s="57">
        <v>159</v>
      </c>
      <c r="J67" s="126">
        <v>4923.95</v>
      </c>
      <c r="K67" s="126">
        <v>5881.56</v>
      </c>
      <c r="L67" s="127">
        <v>45481</v>
      </c>
      <c r="N67" s="127">
        <v>45474</v>
      </c>
      <c r="P67" s="56" t="s">
        <v>53</v>
      </c>
      <c r="Q67" s="127">
        <v>45792</v>
      </c>
      <c r="R67" s="56" t="str">
        <f ca="1" t="array" ref="R67">IF(AND(ISNUMBER(INDIRECT("L"&amp;ROW())),INDIRECT("L"&amp;ROW())&lt;INDIRECT("D"&amp;ROW())),1,"")</f>
        <v/>
      </c>
    </row>
    <row r="68" hidden="1" spans="1:18">
      <c r="A68" s="56" t="s">
        <v>82</v>
      </c>
      <c r="B68" s="57" t="s">
        <v>37</v>
      </c>
      <c r="C68" s="123">
        <v>254240</v>
      </c>
      <c r="D68" s="124">
        <v>45481</v>
      </c>
      <c r="E68" s="125">
        <v>957.61</v>
      </c>
      <c r="F68" s="125">
        <v>0</v>
      </c>
      <c r="G68" s="125">
        <v>0</v>
      </c>
      <c r="H68" s="125">
        <v>957.61</v>
      </c>
      <c r="I68" s="57">
        <v>159</v>
      </c>
      <c r="J68" s="126">
        <v>957.61</v>
      </c>
      <c r="K68" s="126">
        <v>5881.56</v>
      </c>
      <c r="L68" s="127">
        <v>45481</v>
      </c>
      <c r="N68" s="127">
        <v>45474</v>
      </c>
      <c r="P68" s="56" t="s">
        <v>53</v>
      </c>
      <c r="Q68" s="127">
        <v>45792</v>
      </c>
      <c r="R68" s="56" t="str">
        <f ca="1" t="array" ref="R68">IF(AND(ISNUMBER(INDIRECT("L"&amp;ROW())),INDIRECT("L"&amp;ROW())&lt;INDIRECT("D"&amp;ROW())),1,"")</f>
        <v/>
      </c>
    </row>
    <row r="69" hidden="1" spans="1:18">
      <c r="A69" s="56" t="s">
        <v>24</v>
      </c>
      <c r="B69" s="57" t="s">
        <v>19</v>
      </c>
      <c r="C69" s="123" t="s">
        <v>83</v>
      </c>
      <c r="D69" s="124">
        <v>45481</v>
      </c>
      <c r="E69" s="125">
        <v>4936.06</v>
      </c>
      <c r="F69" s="125">
        <v>18.81</v>
      </c>
      <c r="G69" s="125">
        <v>0</v>
      </c>
      <c r="I69" s="57">
        <v>164</v>
      </c>
      <c r="J69" s="126">
        <v>4936.06</v>
      </c>
      <c r="K69" s="126">
        <v>4936.06</v>
      </c>
      <c r="L69" s="127">
        <v>45482</v>
      </c>
      <c r="N69" s="127">
        <v>45584</v>
      </c>
      <c r="R69" s="56" t="str">
        <f ca="1" t="array" ref="R69">IF(AND(ISNUMBER(INDIRECT("L"&amp;ROW())),INDIRECT("L"&amp;ROW())&lt;INDIRECT("D"&amp;ROW())),1,"")</f>
        <v/>
      </c>
    </row>
    <row r="70" hidden="1" spans="1:18">
      <c r="A70" s="56" t="s">
        <v>24</v>
      </c>
      <c r="B70" s="57" t="s">
        <v>19</v>
      </c>
      <c r="C70" s="123" t="s">
        <v>84</v>
      </c>
      <c r="D70" s="124">
        <v>45481</v>
      </c>
      <c r="E70" s="125">
        <v>7630.3</v>
      </c>
      <c r="F70" s="125">
        <v>0</v>
      </c>
      <c r="G70" s="125">
        <v>0</v>
      </c>
      <c r="I70" s="57">
        <v>263</v>
      </c>
      <c r="J70" s="126">
        <v>7630.3</v>
      </c>
      <c r="K70" s="126">
        <v>6859.5</v>
      </c>
      <c r="L70" s="127">
        <v>45531</v>
      </c>
      <c r="N70" s="127">
        <v>45536</v>
      </c>
      <c r="R70" s="56" t="str">
        <f ca="1" t="array" ref="R70">IF(AND(ISNUMBER(INDIRECT("L"&amp;ROW())),INDIRECT("L"&amp;ROW())&lt;INDIRECT("D"&amp;ROW())),1,"")</f>
        <v/>
      </c>
    </row>
    <row r="71" hidden="1" spans="1:18">
      <c r="A71" s="56" t="s">
        <v>85</v>
      </c>
      <c r="B71" s="57" t="s">
        <v>19</v>
      </c>
      <c r="C71" s="123">
        <v>10293</v>
      </c>
      <c r="D71" s="124">
        <v>45481</v>
      </c>
      <c r="E71" s="125">
        <v>2310</v>
      </c>
      <c r="F71" s="125">
        <v>0</v>
      </c>
      <c r="G71" s="125">
        <v>0</v>
      </c>
      <c r="I71" s="57">
        <v>162</v>
      </c>
      <c r="J71" s="126">
        <v>2310</v>
      </c>
      <c r="K71" s="126">
        <v>2310</v>
      </c>
      <c r="L71" s="127">
        <v>45482</v>
      </c>
      <c r="N71" s="127">
        <v>45584</v>
      </c>
      <c r="R71" s="56" t="str">
        <f ca="1" t="array" ref="R71">IF(AND(ISNUMBER(INDIRECT("L"&amp;ROW())),INDIRECT("L"&amp;ROW())&lt;INDIRECT("D"&amp;ROW())),1,"")</f>
        <v/>
      </c>
    </row>
    <row r="72" hidden="1" spans="1:18">
      <c r="A72" s="56" t="s">
        <v>69</v>
      </c>
      <c r="B72" s="57" t="s">
        <v>19</v>
      </c>
      <c r="C72" s="123" t="s">
        <v>86</v>
      </c>
      <c r="D72" s="124">
        <v>45482</v>
      </c>
      <c r="E72" s="125">
        <v>607.32</v>
      </c>
      <c r="F72" s="125">
        <v>28.92</v>
      </c>
      <c r="G72" s="125">
        <v>0</v>
      </c>
      <c r="I72" s="57">
        <v>170</v>
      </c>
      <c r="J72" s="126">
        <v>607.32</v>
      </c>
      <c r="K72" s="126">
        <v>34180.38</v>
      </c>
      <c r="L72" s="127">
        <v>45490</v>
      </c>
      <c r="N72" s="127">
        <v>45584</v>
      </c>
      <c r="R72" s="56" t="str">
        <f ca="1" t="array" ref="R72">IF(AND(ISNUMBER(INDIRECT("L"&amp;ROW())),INDIRECT("L"&amp;ROW())&lt;INDIRECT("D"&amp;ROW())),1,"")</f>
        <v/>
      </c>
    </row>
    <row r="73" hidden="1" spans="1:18">
      <c r="A73" s="56" t="s">
        <v>40</v>
      </c>
      <c r="B73" s="57" t="s">
        <v>19</v>
      </c>
      <c r="C73" s="123" t="s">
        <v>87</v>
      </c>
      <c r="D73" s="124">
        <v>45482</v>
      </c>
      <c r="E73" s="125">
        <v>725</v>
      </c>
      <c r="F73" s="125">
        <v>0</v>
      </c>
      <c r="G73" s="125">
        <v>0</v>
      </c>
      <c r="I73" s="57">
        <v>558</v>
      </c>
      <c r="J73" s="126">
        <v>725</v>
      </c>
      <c r="K73" s="126">
        <v>9866.5</v>
      </c>
      <c r="L73" s="127">
        <v>45600</v>
      </c>
      <c r="N73" s="127">
        <v>45597</v>
      </c>
      <c r="R73" s="56" t="str">
        <f ca="1" t="array" ref="R73">IF(AND(ISNUMBER(INDIRECT("L"&amp;ROW())),INDIRECT("L"&amp;ROW())&lt;INDIRECT("D"&amp;ROW())),1,"")</f>
        <v/>
      </c>
    </row>
    <row r="74" hidden="1" spans="1:18">
      <c r="A74" s="56" t="s">
        <v>88</v>
      </c>
      <c r="B74" s="57" t="s">
        <v>19</v>
      </c>
      <c r="C74" s="123">
        <v>22407118</v>
      </c>
      <c r="D74" s="124">
        <v>45482</v>
      </c>
      <c r="E74" s="125">
        <v>9158</v>
      </c>
      <c r="F74" s="125">
        <v>0</v>
      </c>
      <c r="G74" s="125">
        <v>0</v>
      </c>
      <c r="I74" s="133">
        <v>998545</v>
      </c>
      <c r="J74" s="126">
        <v>9158</v>
      </c>
      <c r="K74" s="126">
        <v>40884.8</v>
      </c>
      <c r="L74" s="127">
        <v>45625</v>
      </c>
      <c r="N74" s="127">
        <v>45627</v>
      </c>
      <c r="R74" s="56" t="str">
        <f ca="1" t="array" ref="R74">IF(AND(ISNUMBER(INDIRECT("L"&amp;ROW())),INDIRECT("L"&amp;ROW())&lt;INDIRECT("D"&amp;ROW())),1,"")</f>
        <v/>
      </c>
    </row>
    <row r="75" hidden="1" spans="1:18">
      <c r="A75" s="56" t="s">
        <v>88</v>
      </c>
      <c r="B75" s="57" t="s">
        <v>19</v>
      </c>
      <c r="C75" s="123">
        <v>22407119</v>
      </c>
      <c r="D75" s="124">
        <v>45482</v>
      </c>
      <c r="E75" s="125">
        <v>39514.4</v>
      </c>
      <c r="F75" s="125">
        <v>913.9</v>
      </c>
      <c r="G75" s="125">
        <v>0</v>
      </c>
      <c r="I75" s="133">
        <v>527</v>
      </c>
      <c r="J75" s="126">
        <v>39514.4</v>
      </c>
      <c r="K75" s="126">
        <v>39514.4</v>
      </c>
      <c r="L75" s="127">
        <v>45590</v>
      </c>
      <c r="N75" s="127">
        <v>45597</v>
      </c>
      <c r="R75" s="56" t="str">
        <f ca="1" t="array" ref="R75">IF(AND(ISNUMBER(INDIRECT("L"&amp;ROW())),INDIRECT("L"&amp;ROW())&lt;INDIRECT("D"&amp;ROW())),1,"")</f>
        <v/>
      </c>
    </row>
    <row r="76" hidden="1" spans="1:18">
      <c r="A76" s="56" t="s">
        <v>89</v>
      </c>
      <c r="B76" s="57" t="s">
        <v>19</v>
      </c>
      <c r="C76" s="123">
        <v>85136</v>
      </c>
      <c r="D76" s="124">
        <v>45482</v>
      </c>
      <c r="E76" s="125">
        <v>1433.43</v>
      </c>
      <c r="F76" s="125">
        <v>22.65</v>
      </c>
      <c r="G76" s="125">
        <v>0</v>
      </c>
      <c r="I76" s="57">
        <v>229</v>
      </c>
      <c r="J76" s="126">
        <v>1433.43</v>
      </c>
      <c r="K76" s="126">
        <v>9520.89</v>
      </c>
      <c r="L76" s="127">
        <v>45649</v>
      </c>
      <c r="N76" s="127">
        <v>45536</v>
      </c>
      <c r="R76" s="56" t="str">
        <f ca="1" t="array" ref="R76">IF(AND(ISNUMBER(INDIRECT("L"&amp;ROW())),INDIRECT("L"&amp;ROW())&lt;INDIRECT("D"&amp;ROW())),1,"")</f>
        <v/>
      </c>
    </row>
    <row r="77" hidden="1" spans="1:18">
      <c r="A77" s="56" t="s">
        <v>89</v>
      </c>
      <c r="B77" s="57" t="s">
        <v>19</v>
      </c>
      <c r="C77" s="123" t="s">
        <v>90</v>
      </c>
      <c r="D77" s="124">
        <v>45482</v>
      </c>
      <c r="E77" s="125">
        <v>70.98</v>
      </c>
      <c r="F77" s="125">
        <v>0</v>
      </c>
      <c r="G77" s="125">
        <v>0</v>
      </c>
      <c r="I77" s="57">
        <v>743</v>
      </c>
      <c r="J77" s="126">
        <v>70.98</v>
      </c>
      <c r="K77" s="126">
        <v>17278.82</v>
      </c>
      <c r="L77" s="127">
        <v>45649</v>
      </c>
      <c r="N77" s="127">
        <v>45658</v>
      </c>
      <c r="R77" s="56" t="str">
        <f ca="1" t="array" ref="R77">IF(AND(ISNUMBER(INDIRECT("L"&amp;ROW())),INDIRECT("L"&amp;ROW())&lt;INDIRECT("D"&amp;ROW())),1,"")</f>
        <v/>
      </c>
    </row>
    <row r="78" hidden="1" spans="1:18">
      <c r="A78" s="56" t="s">
        <v>89</v>
      </c>
      <c r="B78" s="57" t="s">
        <v>19</v>
      </c>
      <c r="C78" s="123">
        <v>85129</v>
      </c>
      <c r="D78" s="124">
        <v>45482</v>
      </c>
      <c r="E78" s="125">
        <v>8087.46</v>
      </c>
      <c r="F78" s="125">
        <v>70.98</v>
      </c>
      <c r="G78" s="125">
        <v>0</v>
      </c>
      <c r="I78" s="133">
        <v>229</v>
      </c>
      <c r="J78" s="126">
        <v>8087.46</v>
      </c>
      <c r="K78" s="126">
        <v>9520.89</v>
      </c>
      <c r="L78" s="127">
        <v>45523</v>
      </c>
      <c r="N78" s="127">
        <v>45536</v>
      </c>
      <c r="R78" s="56" t="str">
        <f ca="1" t="array" ref="R78">IF(AND(ISNUMBER(INDIRECT("L"&amp;ROW())),INDIRECT("L"&amp;ROW())&lt;INDIRECT("D"&amp;ROW())),1,"")</f>
        <v/>
      </c>
    </row>
    <row r="79" hidden="1" spans="1:18">
      <c r="A79" s="56" t="s">
        <v>91</v>
      </c>
      <c r="B79" s="57" t="s">
        <v>19</v>
      </c>
      <c r="C79" s="123">
        <v>362520</v>
      </c>
      <c r="D79" s="124">
        <v>45482</v>
      </c>
      <c r="E79" s="125">
        <v>1641.6</v>
      </c>
      <c r="F79" s="125">
        <v>0</v>
      </c>
      <c r="G79" s="125">
        <v>0</v>
      </c>
      <c r="I79" s="133">
        <v>317</v>
      </c>
      <c r="J79" s="126">
        <v>1641.6</v>
      </c>
      <c r="K79" s="126">
        <v>1641.6</v>
      </c>
      <c r="L79" s="127">
        <v>45546</v>
      </c>
      <c r="N79" s="127">
        <v>45536</v>
      </c>
      <c r="R79" s="56" t="str">
        <f ca="1" t="array" ref="R79">IF(AND(ISNUMBER(INDIRECT("L"&amp;ROW())),INDIRECT("L"&amp;ROW())&lt;INDIRECT("D"&amp;ROW())),1,"")</f>
        <v/>
      </c>
    </row>
    <row r="80" hidden="1" spans="1:18">
      <c r="A80" s="56" t="s">
        <v>92</v>
      </c>
      <c r="B80" s="57" t="s">
        <v>19</v>
      </c>
      <c r="C80" s="123" t="s">
        <v>93</v>
      </c>
      <c r="D80" s="124">
        <v>45482</v>
      </c>
      <c r="E80" s="125">
        <v>12029.28</v>
      </c>
      <c r="F80" s="125">
        <v>6.08</v>
      </c>
      <c r="G80" s="125">
        <v>0</v>
      </c>
      <c r="I80" s="133">
        <v>160</v>
      </c>
      <c r="J80" s="126">
        <v>12029.28</v>
      </c>
      <c r="K80" s="126">
        <v>12029.28</v>
      </c>
      <c r="L80" s="127">
        <v>45482</v>
      </c>
      <c r="N80" s="127">
        <v>45584</v>
      </c>
      <c r="R80" s="56" t="str">
        <f ca="1" t="array" ref="R80">IF(AND(ISNUMBER(INDIRECT("L"&amp;ROW())),INDIRECT("L"&amp;ROW())&lt;INDIRECT("D"&amp;ROW())),1,"")</f>
        <v/>
      </c>
    </row>
    <row r="81" hidden="1" spans="1:18">
      <c r="A81" s="56" t="s">
        <v>94</v>
      </c>
      <c r="B81" s="132" t="s">
        <v>95</v>
      </c>
      <c r="C81" s="133">
        <v>30919</v>
      </c>
      <c r="D81" s="124">
        <v>45482</v>
      </c>
      <c r="E81" s="125">
        <v>6185.66</v>
      </c>
      <c r="F81" s="125">
        <v>269</v>
      </c>
      <c r="G81" s="125">
        <v>536.66</v>
      </c>
      <c r="H81" s="125">
        <v>5380</v>
      </c>
      <c r="I81" s="57">
        <v>214</v>
      </c>
      <c r="J81" s="126">
        <v>6185.66</v>
      </c>
      <c r="K81" s="126">
        <v>6185.66</v>
      </c>
      <c r="L81" s="127">
        <v>45519</v>
      </c>
      <c r="N81" s="127">
        <v>45584</v>
      </c>
      <c r="R81" s="56" t="str">
        <f ca="1" t="array" ref="R81">IF(AND(ISNUMBER(INDIRECT("L"&amp;ROW())),INDIRECT("L"&amp;ROW())&lt;INDIRECT("D"&amp;ROW())),1,"")</f>
        <v/>
      </c>
    </row>
    <row r="82" hidden="1" spans="1:18">
      <c r="A82" s="56" t="s">
        <v>96</v>
      </c>
      <c r="B82" s="57" t="s">
        <v>19</v>
      </c>
      <c r="C82" s="123">
        <v>59447</v>
      </c>
      <c r="D82" s="124">
        <v>45482</v>
      </c>
      <c r="E82" s="125">
        <v>7647.78</v>
      </c>
      <c r="F82" s="125">
        <v>420.25</v>
      </c>
      <c r="G82" s="125">
        <v>0</v>
      </c>
      <c r="I82" s="57">
        <v>222</v>
      </c>
      <c r="J82" s="126">
        <v>7647.78</v>
      </c>
      <c r="K82" s="126">
        <v>9926.42</v>
      </c>
      <c r="L82" s="127">
        <v>45523</v>
      </c>
      <c r="N82" s="127">
        <v>45505</v>
      </c>
      <c r="R82" s="56" t="str">
        <f ca="1" t="array" ref="R82">IF(AND(ISNUMBER(INDIRECT("L"&amp;ROW())),INDIRECT("L"&amp;ROW())&lt;INDIRECT("D"&amp;ROW())),1,"")</f>
        <v/>
      </c>
    </row>
    <row r="83" spans="1:18">
      <c r="A83" s="56" t="s">
        <v>42</v>
      </c>
      <c r="B83" s="57" t="s">
        <v>37</v>
      </c>
      <c r="C83" s="123">
        <v>119468</v>
      </c>
      <c r="D83" s="124">
        <v>45482</v>
      </c>
      <c r="E83" s="125">
        <v>1775</v>
      </c>
      <c r="F83" s="125">
        <v>0</v>
      </c>
      <c r="G83" s="125">
        <v>0</v>
      </c>
      <c r="I83" s="57">
        <v>244</v>
      </c>
      <c r="J83" s="126">
        <v>1775</v>
      </c>
      <c r="K83" s="126">
        <v>32507.15</v>
      </c>
      <c r="L83" s="127">
        <v>45524</v>
      </c>
      <c r="N83" s="127">
        <v>45536</v>
      </c>
      <c r="R83" s="56" t="str">
        <f ca="1" t="array" ref="R83">IF(AND(ISNUMBER(INDIRECT("L"&amp;ROW())),INDIRECT("L"&amp;ROW())&lt;INDIRECT("D"&amp;ROW())),1,"")</f>
        <v/>
      </c>
    </row>
    <row r="84" spans="1:18">
      <c r="A84" s="56" t="s">
        <v>42</v>
      </c>
      <c r="B84" s="57" t="s">
        <v>37</v>
      </c>
      <c r="C84" s="123">
        <v>119473</v>
      </c>
      <c r="D84" s="124">
        <v>45482</v>
      </c>
      <c r="E84" s="125">
        <v>5180</v>
      </c>
      <c r="F84" s="125">
        <v>0</v>
      </c>
      <c r="G84" s="125">
        <v>0</v>
      </c>
      <c r="I84" s="57">
        <v>244</v>
      </c>
      <c r="J84" s="126">
        <v>5180</v>
      </c>
      <c r="K84" s="126">
        <v>32507.15</v>
      </c>
      <c r="L84" s="127">
        <v>45524</v>
      </c>
      <c r="N84" s="127">
        <v>45536</v>
      </c>
      <c r="R84" s="56" t="str">
        <f ca="1" t="array" ref="R84">IF(AND(ISNUMBER(INDIRECT("L"&amp;ROW())),INDIRECT("L"&amp;ROW())&lt;INDIRECT("D"&amp;ROW())),1,"")</f>
        <v/>
      </c>
    </row>
    <row r="85" spans="1:18">
      <c r="A85" s="56" t="s">
        <v>42</v>
      </c>
      <c r="B85" s="57" t="s">
        <v>37</v>
      </c>
      <c r="C85" s="123">
        <v>119474</v>
      </c>
      <c r="D85" s="124">
        <v>45482</v>
      </c>
      <c r="E85" s="125">
        <v>7867.22</v>
      </c>
      <c r="F85" s="125">
        <v>45.15</v>
      </c>
      <c r="G85" s="125">
        <v>90.07</v>
      </c>
      <c r="I85" s="57">
        <v>244</v>
      </c>
      <c r="J85" s="126">
        <v>7867.22</v>
      </c>
      <c r="K85" s="126">
        <v>32507.15</v>
      </c>
      <c r="L85" s="127">
        <v>45524</v>
      </c>
      <c r="N85" s="127">
        <v>45536</v>
      </c>
      <c r="R85" s="56" t="str">
        <f ca="1" t="array" ref="R85">IF(AND(ISNUMBER(INDIRECT("L"&amp;ROW())),INDIRECT("L"&amp;ROW())&lt;INDIRECT("D"&amp;ROW())),1,"")</f>
        <v/>
      </c>
    </row>
    <row r="86" spans="1:18">
      <c r="A86" s="56" t="s">
        <v>42</v>
      </c>
      <c r="B86" s="57" t="s">
        <v>37</v>
      </c>
      <c r="C86" s="123">
        <v>119555</v>
      </c>
      <c r="D86" s="124">
        <v>45482</v>
      </c>
      <c r="E86" s="125">
        <v>1893</v>
      </c>
      <c r="F86" s="125">
        <v>0</v>
      </c>
      <c r="G86" s="125">
        <v>0</v>
      </c>
      <c r="I86" s="57">
        <v>244</v>
      </c>
      <c r="J86" s="126">
        <v>1893</v>
      </c>
      <c r="K86" s="126">
        <v>32507.15</v>
      </c>
      <c r="L86" s="127">
        <v>45524</v>
      </c>
      <c r="N86" s="127">
        <v>45536</v>
      </c>
      <c r="R86" s="56" t="str">
        <f ca="1" t="array" ref="R86">IF(AND(ISNUMBER(INDIRECT("L"&amp;ROW())),INDIRECT("L"&amp;ROW())&lt;INDIRECT("D"&amp;ROW())),1,"")</f>
        <v/>
      </c>
    </row>
    <row r="87" spans="1:18">
      <c r="A87" s="56" t="s">
        <v>42</v>
      </c>
      <c r="B87" s="57" t="s">
        <v>37</v>
      </c>
      <c r="C87" s="123">
        <v>119577</v>
      </c>
      <c r="D87" s="124">
        <v>45482</v>
      </c>
      <c r="E87" s="125">
        <v>10870</v>
      </c>
      <c r="F87" s="125">
        <v>0</v>
      </c>
      <c r="G87" s="125">
        <v>0</v>
      </c>
      <c r="I87" s="57">
        <v>244</v>
      </c>
      <c r="J87" s="126">
        <v>10870</v>
      </c>
      <c r="K87" s="126">
        <v>32507.15</v>
      </c>
      <c r="L87" s="127">
        <v>45524</v>
      </c>
      <c r="N87" s="127">
        <v>45536</v>
      </c>
      <c r="R87" s="56" t="str">
        <f ca="1" t="array" ref="R87">IF(AND(ISNUMBER(INDIRECT("L"&amp;ROW())),INDIRECT("L"&amp;ROW())&lt;INDIRECT("D"&amp;ROW())),1,"")</f>
        <v/>
      </c>
    </row>
    <row r="88" hidden="1" spans="1:18">
      <c r="A88" s="56" t="s">
        <v>97</v>
      </c>
      <c r="B88" s="57" t="s">
        <v>37</v>
      </c>
      <c r="C88" s="123">
        <v>137345</v>
      </c>
      <c r="D88" s="124">
        <v>45483</v>
      </c>
      <c r="E88" s="125">
        <v>8070.15</v>
      </c>
      <c r="F88" s="125">
        <v>0</v>
      </c>
      <c r="G88" s="125">
        <v>0</v>
      </c>
      <c r="H88" s="125">
        <v>8070.15</v>
      </c>
      <c r="I88" s="57">
        <v>207</v>
      </c>
      <c r="J88" s="126">
        <v>8070.15</v>
      </c>
      <c r="K88" s="126">
        <v>8070.15</v>
      </c>
      <c r="L88" s="127">
        <v>45517</v>
      </c>
      <c r="N88" s="127">
        <v>45505</v>
      </c>
      <c r="Q88" s="127">
        <v>45791</v>
      </c>
      <c r="R88" s="56" t="str">
        <f ca="1" t="array" ref="R88">IF(AND(ISNUMBER(INDIRECT("L"&amp;ROW())),INDIRECT("L"&amp;ROW())&lt;INDIRECT("D"&amp;ROW())),1,"")</f>
        <v/>
      </c>
    </row>
    <row r="89" hidden="1" spans="1:18">
      <c r="A89" s="56" t="s">
        <v>98</v>
      </c>
      <c r="B89" s="57" t="s">
        <v>37</v>
      </c>
      <c r="C89" s="123">
        <v>126832</v>
      </c>
      <c r="D89" s="124">
        <v>45483</v>
      </c>
      <c r="E89" s="125">
        <v>510</v>
      </c>
      <c r="F89" s="125">
        <v>0</v>
      </c>
      <c r="G89" s="125">
        <v>0</v>
      </c>
      <c r="I89" s="57">
        <v>175</v>
      </c>
      <c r="J89" s="126">
        <v>510</v>
      </c>
      <c r="K89" s="126">
        <v>8845.98</v>
      </c>
      <c r="L89" s="127">
        <v>45499</v>
      </c>
      <c r="N89" s="127">
        <v>45505</v>
      </c>
      <c r="R89" s="56" t="str">
        <f ca="1" t="array" ref="R89">IF(AND(ISNUMBER(INDIRECT("L"&amp;ROW())),INDIRECT("L"&amp;ROW())&lt;INDIRECT("D"&amp;ROW())),1,"")</f>
        <v/>
      </c>
    </row>
    <row r="90" hidden="1" spans="1:18">
      <c r="A90" s="56" t="s">
        <v>98</v>
      </c>
      <c r="B90" s="57" t="s">
        <v>37</v>
      </c>
      <c r="C90" s="123">
        <v>126833</v>
      </c>
      <c r="D90" s="124">
        <v>45483</v>
      </c>
      <c r="E90" s="125">
        <v>2140</v>
      </c>
      <c r="F90" s="125">
        <v>0</v>
      </c>
      <c r="G90" s="125">
        <v>0</v>
      </c>
      <c r="I90" s="57">
        <v>175</v>
      </c>
      <c r="J90" s="126">
        <v>2140</v>
      </c>
      <c r="K90" s="126">
        <v>8845.98</v>
      </c>
      <c r="L90" s="127">
        <v>45499</v>
      </c>
      <c r="N90" s="127">
        <v>45505</v>
      </c>
      <c r="R90" s="56" t="str">
        <f ca="1" t="array" ref="R90">IF(AND(ISNUMBER(INDIRECT("L"&amp;ROW())),INDIRECT("L"&amp;ROW())&lt;INDIRECT("D"&amp;ROW())),1,"")</f>
        <v/>
      </c>
    </row>
    <row r="91" hidden="1" spans="1:18">
      <c r="A91" s="56" t="s">
        <v>98</v>
      </c>
      <c r="B91" s="57" t="s">
        <v>37</v>
      </c>
      <c r="C91" s="123">
        <v>126834</v>
      </c>
      <c r="D91" s="124">
        <v>45483</v>
      </c>
      <c r="E91" s="125">
        <v>2351</v>
      </c>
      <c r="F91" s="125">
        <v>0</v>
      </c>
      <c r="G91" s="125">
        <v>0</v>
      </c>
      <c r="I91" s="57">
        <v>175</v>
      </c>
      <c r="J91" s="126">
        <v>2351</v>
      </c>
      <c r="K91" s="126">
        <v>8845.98</v>
      </c>
      <c r="L91" s="127">
        <v>45499</v>
      </c>
      <c r="N91" s="127">
        <v>45505</v>
      </c>
      <c r="R91" s="56" t="str">
        <f ca="1" t="array" ref="R91">IF(AND(ISNUMBER(INDIRECT("L"&amp;ROW())),INDIRECT("L"&amp;ROW())&lt;INDIRECT("D"&amp;ROW())),1,"")</f>
        <v/>
      </c>
    </row>
    <row r="92" hidden="1" spans="1:18">
      <c r="A92" s="56" t="s">
        <v>98</v>
      </c>
      <c r="B92" s="57" t="s">
        <v>37</v>
      </c>
      <c r="C92" s="123">
        <v>126835</v>
      </c>
      <c r="D92" s="124">
        <v>45483</v>
      </c>
      <c r="E92" s="125">
        <v>1964.82</v>
      </c>
      <c r="F92" s="125">
        <v>0</v>
      </c>
      <c r="G92" s="125">
        <v>0</v>
      </c>
      <c r="I92" s="57">
        <v>175</v>
      </c>
      <c r="J92" s="126">
        <v>1964.82</v>
      </c>
      <c r="K92" s="126">
        <v>8845.98</v>
      </c>
      <c r="L92" s="127">
        <v>45499</v>
      </c>
      <c r="N92" s="127">
        <v>45505</v>
      </c>
      <c r="R92" s="56" t="str">
        <f ca="1" t="array" ref="R92">IF(AND(ISNUMBER(INDIRECT("L"&amp;ROW())),INDIRECT("L"&amp;ROW())&lt;INDIRECT("D"&amp;ROW())),1,"")</f>
        <v/>
      </c>
    </row>
    <row r="93" s="103" customFormat="1" hidden="1" spans="1:18">
      <c r="A93" s="56" t="s">
        <v>98</v>
      </c>
      <c r="B93" s="57" t="s">
        <v>37</v>
      </c>
      <c r="C93" s="123">
        <v>126836</v>
      </c>
      <c r="D93" s="124">
        <v>45483</v>
      </c>
      <c r="E93" s="125">
        <v>1282.21</v>
      </c>
      <c r="F93" s="125">
        <v>0</v>
      </c>
      <c r="G93" s="125">
        <v>0</v>
      </c>
      <c r="H93" s="125"/>
      <c r="I93" s="57">
        <v>175</v>
      </c>
      <c r="J93" s="126">
        <v>1282.21</v>
      </c>
      <c r="K93" s="126">
        <v>8845.98</v>
      </c>
      <c r="L93" s="127">
        <v>45499</v>
      </c>
      <c r="M93" s="127"/>
      <c r="N93" s="127">
        <v>45505</v>
      </c>
      <c r="O93" s="56"/>
      <c r="P93" s="56"/>
      <c r="Q93" s="127"/>
      <c r="R93" s="56" t="str">
        <f ca="1" t="array" ref="R93">IF(AND(ISNUMBER(INDIRECT("L"&amp;ROW())),INDIRECT("L"&amp;ROW())&lt;INDIRECT("D"&amp;ROW())),1,"")</f>
        <v/>
      </c>
    </row>
    <row r="94" s="103" customFormat="1" hidden="1" spans="1:18">
      <c r="A94" s="56" t="s">
        <v>98</v>
      </c>
      <c r="B94" s="57" t="s">
        <v>37</v>
      </c>
      <c r="C94" s="123">
        <v>126837</v>
      </c>
      <c r="D94" s="124">
        <v>45483</v>
      </c>
      <c r="E94" s="125">
        <v>1097.95</v>
      </c>
      <c r="F94" s="125">
        <v>0</v>
      </c>
      <c r="G94" s="125">
        <v>0</v>
      </c>
      <c r="H94" s="125"/>
      <c r="I94" s="57">
        <v>175</v>
      </c>
      <c r="J94" s="126">
        <v>1097.95</v>
      </c>
      <c r="K94" s="126">
        <v>8845.98</v>
      </c>
      <c r="L94" s="127">
        <v>45499</v>
      </c>
      <c r="M94" s="127"/>
      <c r="N94" s="127">
        <v>45505</v>
      </c>
      <c r="O94" s="56"/>
      <c r="P94" s="56"/>
      <c r="Q94" s="127"/>
      <c r="R94" s="56" t="str">
        <f ca="1" t="array" ref="R94">IF(AND(ISNUMBER(INDIRECT("L"&amp;ROW())),INDIRECT("L"&amp;ROW())&lt;INDIRECT("D"&amp;ROW())),1,"")</f>
        <v/>
      </c>
    </row>
    <row r="95" hidden="1" spans="1:18">
      <c r="A95" s="56" t="s">
        <v>99</v>
      </c>
      <c r="B95" s="57" t="s">
        <v>19</v>
      </c>
      <c r="C95" s="123" t="s">
        <v>100</v>
      </c>
      <c r="D95" s="124">
        <v>45483</v>
      </c>
      <c r="E95" s="125">
        <v>5932</v>
      </c>
      <c r="F95" s="125">
        <v>0</v>
      </c>
      <c r="G95" s="125">
        <v>0</v>
      </c>
      <c r="I95" s="57">
        <v>208</v>
      </c>
      <c r="J95" s="126">
        <v>5932</v>
      </c>
      <c r="K95" s="126">
        <v>5932</v>
      </c>
      <c r="L95" s="127">
        <v>45517</v>
      </c>
      <c r="N95" s="127">
        <v>45505</v>
      </c>
      <c r="R95" s="56" t="str">
        <f ca="1" t="array" ref="R95">IF(AND(ISNUMBER(INDIRECT("L"&amp;ROW())),INDIRECT("L"&amp;ROW())&lt;INDIRECT("D"&amp;ROW())),1,"")</f>
        <v/>
      </c>
    </row>
    <row r="96" hidden="1" spans="1:18">
      <c r="A96" s="56" t="s">
        <v>101</v>
      </c>
      <c r="B96" s="57" t="s">
        <v>37</v>
      </c>
      <c r="C96" s="123">
        <v>140026554</v>
      </c>
      <c r="D96" s="124">
        <v>45483</v>
      </c>
      <c r="E96" s="125">
        <v>4818.06</v>
      </c>
      <c r="F96" s="125">
        <v>17.25</v>
      </c>
      <c r="G96" s="125">
        <v>34.41</v>
      </c>
      <c r="H96" s="125">
        <v>4766.4</v>
      </c>
      <c r="I96" s="133">
        <v>189</v>
      </c>
      <c r="J96" s="126">
        <v>4818.06</v>
      </c>
      <c r="K96" s="126">
        <v>4818.06</v>
      </c>
      <c r="L96" s="127">
        <v>45511</v>
      </c>
      <c r="N96" s="127">
        <v>45505</v>
      </c>
      <c r="Q96" s="127">
        <v>45791</v>
      </c>
      <c r="R96" s="56" t="str">
        <f ca="1" t="array" ref="R96">IF(AND(ISNUMBER(INDIRECT("L"&amp;ROW())),INDIRECT("L"&amp;ROW())&lt;INDIRECT("D"&amp;ROW())),1,"")</f>
        <v/>
      </c>
    </row>
    <row r="97" hidden="1" spans="1:18">
      <c r="A97" s="56" t="s">
        <v>102</v>
      </c>
      <c r="B97" s="57" t="s">
        <v>37</v>
      </c>
      <c r="C97" s="123">
        <v>915519</v>
      </c>
      <c r="D97" s="124">
        <v>45483</v>
      </c>
      <c r="E97" s="125">
        <v>10649</v>
      </c>
      <c r="F97" s="125">
        <v>0</v>
      </c>
      <c r="G97" s="125">
        <v>0</v>
      </c>
      <c r="H97" s="125">
        <v>10649</v>
      </c>
      <c r="I97" s="57">
        <v>346</v>
      </c>
      <c r="J97" s="126">
        <v>10649</v>
      </c>
      <c r="K97" s="126">
        <v>17247</v>
      </c>
      <c r="L97" s="127">
        <v>45553</v>
      </c>
      <c r="N97" s="127">
        <v>45536</v>
      </c>
      <c r="Q97" s="127">
        <v>45792</v>
      </c>
      <c r="R97" s="56" t="str">
        <f ca="1" t="array" ref="R97">IF(AND(ISNUMBER(INDIRECT("L"&amp;ROW())),INDIRECT("L"&amp;ROW())&lt;INDIRECT("D"&amp;ROW())),1,"")</f>
        <v/>
      </c>
    </row>
    <row r="98" hidden="1" spans="1:18">
      <c r="A98" s="56" t="s">
        <v>103</v>
      </c>
      <c r="B98" s="57" t="s">
        <v>19</v>
      </c>
      <c r="C98" s="133">
        <v>45010</v>
      </c>
      <c r="D98" s="124">
        <v>45484</v>
      </c>
      <c r="E98" s="125">
        <v>7827.42</v>
      </c>
      <c r="F98" s="125">
        <v>139.62</v>
      </c>
      <c r="G98" s="125">
        <v>0</v>
      </c>
      <c r="I98" s="57">
        <v>237</v>
      </c>
      <c r="J98" s="126">
        <v>7827.42</v>
      </c>
      <c r="K98" s="126">
        <v>7827.42</v>
      </c>
      <c r="L98" s="127">
        <v>45524</v>
      </c>
      <c r="N98" s="127">
        <v>45536</v>
      </c>
      <c r="R98" s="56" t="str">
        <f ca="1" t="array" ref="R98">IF(AND(ISNUMBER(INDIRECT("L"&amp;ROW())),INDIRECT("L"&amp;ROW())&lt;INDIRECT("D"&amp;ROW())),1,"")</f>
        <v/>
      </c>
    </row>
    <row r="99" hidden="1" spans="1:18">
      <c r="A99" s="56" t="s">
        <v>104</v>
      </c>
      <c r="B99" s="57" t="s">
        <v>65</v>
      </c>
      <c r="C99" s="123">
        <v>59109603960</v>
      </c>
      <c r="D99" s="124">
        <v>45484</v>
      </c>
      <c r="E99" s="125">
        <v>3207.09</v>
      </c>
      <c r="F99" s="125">
        <v>29.85</v>
      </c>
      <c r="G99" s="125">
        <v>0</v>
      </c>
      <c r="H99" s="125">
        <v>3177.24</v>
      </c>
      <c r="I99" s="57">
        <v>329</v>
      </c>
      <c r="J99" s="126">
        <v>3207.09</v>
      </c>
      <c r="K99" s="126">
        <v>11069.77</v>
      </c>
      <c r="L99" s="127">
        <v>45548</v>
      </c>
      <c r="N99" s="127">
        <v>45566</v>
      </c>
      <c r="O99" s="56">
        <v>0</v>
      </c>
      <c r="Q99" s="127">
        <v>45785</v>
      </c>
      <c r="R99" s="56" t="str">
        <f ca="1" t="array" ref="R99">IF(AND(ISNUMBER(INDIRECT("L"&amp;ROW())),INDIRECT("L"&amp;ROW())&lt;INDIRECT("D"&amp;ROW())),1,"")</f>
        <v/>
      </c>
    </row>
    <row r="100" hidden="1" spans="1:18">
      <c r="A100" s="56" t="s">
        <v>104</v>
      </c>
      <c r="B100" s="57" t="s">
        <v>65</v>
      </c>
      <c r="C100" s="123">
        <v>59109645747</v>
      </c>
      <c r="D100" s="124">
        <v>45484</v>
      </c>
      <c r="E100" s="125">
        <v>1654.71</v>
      </c>
      <c r="F100" s="125">
        <v>0</v>
      </c>
      <c r="G100" s="125">
        <v>0</v>
      </c>
      <c r="H100" s="125">
        <v>1654.71</v>
      </c>
      <c r="I100" s="57">
        <v>329</v>
      </c>
      <c r="J100" s="126">
        <v>1654.71</v>
      </c>
      <c r="K100" s="126">
        <v>11069.77</v>
      </c>
      <c r="L100" s="127">
        <v>45548</v>
      </c>
      <c r="N100" s="127">
        <v>45566</v>
      </c>
      <c r="O100" s="56">
        <v>0</v>
      </c>
      <c r="Q100" s="127">
        <v>45785</v>
      </c>
      <c r="R100" s="56" t="str">
        <f ca="1" t="array" ref="R100">IF(AND(ISNUMBER(INDIRECT("L"&amp;ROW())),INDIRECT("L"&amp;ROW())&lt;INDIRECT("D"&amp;ROW())),1,"")</f>
        <v/>
      </c>
    </row>
    <row r="101" hidden="1" spans="1:18">
      <c r="A101" s="56" t="s">
        <v>69</v>
      </c>
      <c r="B101" s="57" t="s">
        <v>19</v>
      </c>
      <c r="C101" s="123" t="s">
        <v>105</v>
      </c>
      <c r="D101" s="124">
        <v>45487</v>
      </c>
      <c r="E101" s="125">
        <v>5252.01</v>
      </c>
      <c r="F101" s="125">
        <v>231.81</v>
      </c>
      <c r="G101" s="125">
        <v>0</v>
      </c>
      <c r="I101" s="57">
        <v>170</v>
      </c>
      <c r="J101" s="126">
        <v>5252.01</v>
      </c>
      <c r="K101" s="126">
        <v>34180.38</v>
      </c>
      <c r="L101" s="127">
        <v>45490</v>
      </c>
      <c r="N101" s="127">
        <v>45584</v>
      </c>
      <c r="R101" s="56" t="str">
        <f ca="1" t="array" ref="R101">IF(AND(ISNUMBER(INDIRECT("L"&amp;ROW())),INDIRECT("L"&amp;ROW())&lt;INDIRECT("D"&amp;ROW())),1,"")</f>
        <v/>
      </c>
    </row>
    <row r="102" hidden="1" spans="1:18">
      <c r="A102" s="56" t="s">
        <v>69</v>
      </c>
      <c r="B102" s="57" t="s">
        <v>19</v>
      </c>
      <c r="C102" s="123" t="s">
        <v>106</v>
      </c>
      <c r="D102" s="124">
        <v>45487</v>
      </c>
      <c r="E102" s="125">
        <v>11784.34</v>
      </c>
      <c r="F102" s="125">
        <v>250.54</v>
      </c>
      <c r="G102" s="125">
        <v>0</v>
      </c>
      <c r="I102" s="57">
        <v>170</v>
      </c>
      <c r="J102" s="126">
        <v>11784.34</v>
      </c>
      <c r="K102" s="126">
        <v>34180.38</v>
      </c>
      <c r="L102" s="127">
        <v>45490</v>
      </c>
      <c r="N102" s="127">
        <v>45584</v>
      </c>
      <c r="R102" s="56" t="str">
        <f ca="1" t="array" ref="R102">IF(AND(ISNUMBER(INDIRECT("L"&amp;ROW())),INDIRECT("L"&amp;ROW())&lt;INDIRECT("D"&amp;ROW())),1,"")</f>
        <v/>
      </c>
    </row>
    <row r="103" hidden="1" spans="1:18">
      <c r="A103" s="56" t="s">
        <v>69</v>
      </c>
      <c r="B103" s="57" t="s">
        <v>19</v>
      </c>
      <c r="C103" s="123" t="s">
        <v>107</v>
      </c>
      <c r="D103" s="124">
        <v>45487</v>
      </c>
      <c r="E103" s="125">
        <v>16276.71</v>
      </c>
      <c r="F103" s="125">
        <v>89.06</v>
      </c>
      <c r="G103" s="125">
        <v>0</v>
      </c>
      <c r="I103" s="57">
        <v>170</v>
      </c>
      <c r="J103" s="126">
        <v>16276.71</v>
      </c>
      <c r="K103" s="126">
        <v>34180.38</v>
      </c>
      <c r="L103" s="127">
        <v>45490</v>
      </c>
      <c r="N103" s="127">
        <v>45584</v>
      </c>
      <c r="R103" s="56" t="str">
        <f ca="1" t="array" ref="R103">IF(AND(ISNUMBER(INDIRECT("L"&amp;ROW())),INDIRECT("L"&amp;ROW())&lt;INDIRECT("D"&amp;ROW())),1,"")</f>
        <v/>
      </c>
    </row>
    <row r="104" hidden="1" spans="1:18">
      <c r="A104" s="56" t="s">
        <v>72</v>
      </c>
      <c r="B104" s="57" t="s">
        <v>19</v>
      </c>
      <c r="C104" s="123">
        <v>2320279</v>
      </c>
      <c r="D104" s="124">
        <v>45488</v>
      </c>
      <c r="E104" s="125">
        <v>612.2</v>
      </c>
      <c r="F104" s="125">
        <v>0</v>
      </c>
      <c r="G104" s="125">
        <v>0</v>
      </c>
      <c r="I104" s="133">
        <v>200</v>
      </c>
      <c r="J104" s="126">
        <v>612.2</v>
      </c>
      <c r="K104" s="126">
        <v>612.2</v>
      </c>
      <c r="L104" s="127">
        <v>45518</v>
      </c>
      <c r="N104" s="127">
        <v>45505</v>
      </c>
      <c r="R104" s="56" t="str">
        <f ca="1" t="array" ref="R104">IF(AND(ISNUMBER(INDIRECT("L"&amp;ROW())),INDIRECT("L"&amp;ROW())&lt;INDIRECT("D"&amp;ROW())),1,"")</f>
        <v/>
      </c>
    </row>
    <row r="105" hidden="1" spans="1:18">
      <c r="A105" s="56" t="s">
        <v>108</v>
      </c>
      <c r="B105" s="132" t="s">
        <v>23</v>
      </c>
      <c r="C105" s="133">
        <v>250357</v>
      </c>
      <c r="D105" s="124">
        <v>45488</v>
      </c>
      <c r="E105" s="125">
        <v>564.34</v>
      </c>
      <c r="F105" s="125">
        <v>24.54</v>
      </c>
      <c r="G105" s="125">
        <v>48.96</v>
      </c>
      <c r="H105" s="125">
        <v>490.84</v>
      </c>
      <c r="I105" s="57">
        <v>201</v>
      </c>
      <c r="J105" s="126">
        <v>564.34</v>
      </c>
      <c r="K105" s="126">
        <v>564.34</v>
      </c>
      <c r="L105" s="127">
        <v>45518</v>
      </c>
      <c r="N105" s="127">
        <v>45584</v>
      </c>
      <c r="R105" s="56" t="str">
        <f ca="1" t="array" ref="R105">IF(AND(ISNUMBER(INDIRECT("L"&amp;ROW())),INDIRECT("L"&amp;ROW())&lt;INDIRECT("D"&amp;ROW())),1,"")</f>
        <v/>
      </c>
    </row>
    <row r="106" hidden="1" spans="1:18">
      <c r="A106" s="56" t="s">
        <v>30</v>
      </c>
      <c r="B106" s="57" t="s">
        <v>19</v>
      </c>
      <c r="C106" s="123">
        <v>91613315</v>
      </c>
      <c r="D106" s="124">
        <v>45488</v>
      </c>
      <c r="E106" s="125">
        <v>4866</v>
      </c>
      <c r="F106" s="125">
        <v>0</v>
      </c>
      <c r="G106" s="125">
        <v>0</v>
      </c>
      <c r="I106" s="57">
        <v>169</v>
      </c>
      <c r="J106" s="126">
        <v>4866</v>
      </c>
      <c r="K106" s="126">
        <v>4866</v>
      </c>
      <c r="L106" s="127">
        <v>45520</v>
      </c>
      <c r="N106" s="127">
        <v>45584</v>
      </c>
      <c r="R106" s="56" t="str">
        <f ca="1" t="array" ref="R106">IF(AND(ISNUMBER(INDIRECT("L"&amp;ROW())),INDIRECT("L"&amp;ROW())&lt;INDIRECT("D"&amp;ROW())),1,"")</f>
        <v/>
      </c>
    </row>
    <row r="107" hidden="1" spans="1:18">
      <c r="A107" s="56" t="s">
        <v>109</v>
      </c>
      <c r="B107" s="57" t="s">
        <v>110</v>
      </c>
      <c r="C107" s="123">
        <v>17876</v>
      </c>
      <c r="D107" s="124">
        <v>45488</v>
      </c>
      <c r="E107" s="125">
        <v>19093.52</v>
      </c>
      <c r="F107" s="125">
        <v>2264.54</v>
      </c>
      <c r="G107" s="125">
        <v>0</v>
      </c>
      <c r="H107" s="125">
        <v>16828.98</v>
      </c>
      <c r="I107" s="57">
        <v>347</v>
      </c>
      <c r="J107" s="126">
        <v>19093.52</v>
      </c>
      <c r="K107" s="126">
        <v>29982.97</v>
      </c>
      <c r="L107" s="127">
        <v>45553</v>
      </c>
      <c r="N107" s="127">
        <v>45566</v>
      </c>
      <c r="Q107" s="127">
        <v>45806</v>
      </c>
      <c r="R107" s="56" t="str">
        <f ca="1" t="array" ref="R107">IF(AND(ISNUMBER(INDIRECT("L"&amp;ROW())),INDIRECT("L"&amp;ROW())&lt;INDIRECT("D"&amp;ROW())),1,"")</f>
        <v/>
      </c>
    </row>
    <row r="108" hidden="1" spans="1:18">
      <c r="A108" s="56" t="s">
        <v>109</v>
      </c>
      <c r="B108" s="57" t="s">
        <v>110</v>
      </c>
      <c r="C108" s="123">
        <v>17877</v>
      </c>
      <c r="D108" s="124">
        <v>45488</v>
      </c>
      <c r="E108" s="125">
        <v>2550.49</v>
      </c>
      <c r="F108" s="125">
        <v>302.49</v>
      </c>
      <c r="G108" s="125">
        <v>0</v>
      </c>
      <c r="H108" s="125">
        <v>2248</v>
      </c>
      <c r="I108" s="57">
        <v>347</v>
      </c>
      <c r="J108" s="126">
        <v>2550.49</v>
      </c>
      <c r="K108" s="126">
        <v>29982.97</v>
      </c>
      <c r="L108" s="127">
        <v>45553</v>
      </c>
      <c r="N108" s="127">
        <v>45566</v>
      </c>
      <c r="Q108" s="127">
        <v>45806</v>
      </c>
      <c r="R108" s="56" t="str">
        <f ca="1" t="array" ref="R108">IF(AND(ISNUMBER(INDIRECT("L"&amp;ROW())),INDIRECT("L"&amp;ROW())&lt;INDIRECT("D"&amp;ROW())),1,"")</f>
        <v/>
      </c>
    </row>
    <row r="109" hidden="1" spans="1:18">
      <c r="A109" s="56" t="s">
        <v>109</v>
      </c>
      <c r="B109" s="57" t="s">
        <v>110</v>
      </c>
      <c r="C109" s="123">
        <v>17878</v>
      </c>
      <c r="D109" s="124">
        <v>45488</v>
      </c>
      <c r="E109" s="125">
        <v>2669.88</v>
      </c>
      <c r="F109" s="125">
        <v>316.65</v>
      </c>
      <c r="G109" s="125">
        <v>0</v>
      </c>
      <c r="H109" s="125">
        <v>2353.23</v>
      </c>
      <c r="I109" s="57">
        <v>347</v>
      </c>
      <c r="J109" s="126">
        <v>2669.88</v>
      </c>
      <c r="K109" s="126">
        <v>29982.97</v>
      </c>
      <c r="L109" s="127">
        <v>45553</v>
      </c>
      <c r="N109" s="127">
        <v>45566</v>
      </c>
      <c r="Q109" s="127">
        <v>45806</v>
      </c>
      <c r="R109" s="56" t="str">
        <f ca="1" t="array" ref="R109">IF(AND(ISNUMBER(INDIRECT("L"&amp;ROW())),INDIRECT("L"&amp;ROW())&lt;INDIRECT("D"&amp;ROW())),1,"")</f>
        <v/>
      </c>
    </row>
    <row r="110" hidden="1" spans="1:18">
      <c r="A110" s="56" t="s">
        <v>111</v>
      </c>
      <c r="B110" s="57" t="s">
        <v>19</v>
      </c>
      <c r="C110" s="123" t="s">
        <v>112</v>
      </c>
      <c r="D110" s="124">
        <v>45489</v>
      </c>
      <c r="E110" s="125">
        <v>7104.44</v>
      </c>
      <c r="F110" s="125">
        <v>302.64</v>
      </c>
      <c r="G110" s="125">
        <v>0</v>
      </c>
      <c r="I110" s="133">
        <v>225</v>
      </c>
      <c r="J110" s="126">
        <v>7104.44</v>
      </c>
      <c r="K110" s="126">
        <v>7104.44</v>
      </c>
      <c r="L110" s="127">
        <v>45523</v>
      </c>
      <c r="N110" s="127">
        <v>45536</v>
      </c>
      <c r="R110" s="56" t="str">
        <f ca="1" t="array" ref="R110">IF(AND(ISNUMBER(INDIRECT("L"&amp;ROW())),INDIRECT("L"&amp;ROW())&lt;INDIRECT("D"&amp;ROW())),1,"")</f>
        <v/>
      </c>
    </row>
    <row r="111" hidden="1" spans="1:18">
      <c r="A111" s="56" t="s">
        <v>113</v>
      </c>
      <c r="B111" s="57" t="s">
        <v>19</v>
      </c>
      <c r="C111" s="244" t="s">
        <v>114</v>
      </c>
      <c r="D111" s="124">
        <v>45489</v>
      </c>
      <c r="E111" s="125">
        <v>6700</v>
      </c>
      <c r="F111" s="125">
        <v>0</v>
      </c>
      <c r="G111" s="125">
        <v>0</v>
      </c>
      <c r="I111" s="57" t="s">
        <v>115</v>
      </c>
      <c r="J111" s="126">
        <v>6700</v>
      </c>
      <c r="K111" s="126">
        <v>6700</v>
      </c>
      <c r="L111" s="127">
        <v>45490</v>
      </c>
      <c r="N111" s="127">
        <v>45584</v>
      </c>
      <c r="R111" s="56" t="str">
        <f ca="1" t="array" ref="R111">IF(AND(ISNUMBER(INDIRECT("L"&amp;ROW())),INDIRECT("L"&amp;ROW())&lt;INDIRECT("D"&amp;ROW())),1,"")</f>
        <v/>
      </c>
    </row>
    <row r="112" hidden="1" spans="1:18">
      <c r="A112" s="56" t="s">
        <v>69</v>
      </c>
      <c r="B112" s="57" t="s">
        <v>19</v>
      </c>
      <c r="C112" s="123" t="s">
        <v>116</v>
      </c>
      <c r="D112" s="124">
        <v>45490</v>
      </c>
      <c r="E112" s="125">
        <v>5867.15</v>
      </c>
      <c r="F112" s="125">
        <v>0</v>
      </c>
      <c r="G112" s="125">
        <v>0</v>
      </c>
      <c r="I112" s="57" t="s">
        <v>32</v>
      </c>
      <c r="J112" s="126">
        <v>5867.15</v>
      </c>
      <c r="K112" s="126">
        <v>5867.15</v>
      </c>
      <c r="L112" s="127">
        <f>D112+10</f>
        <v>45500</v>
      </c>
      <c r="N112" s="127">
        <v>45584</v>
      </c>
      <c r="R112" s="56" t="str">
        <f ca="1" t="array" ref="R112">IF(AND(ISNUMBER(INDIRECT("L"&amp;ROW())),INDIRECT("L"&amp;ROW())&lt;INDIRECT("D"&amp;ROW())),1,"")</f>
        <v/>
      </c>
    </row>
    <row r="113" hidden="1" spans="1:18">
      <c r="A113" s="56" t="s">
        <v>69</v>
      </c>
      <c r="B113" s="57" t="s">
        <v>19</v>
      </c>
      <c r="C113" s="123" t="s">
        <v>117</v>
      </c>
      <c r="D113" s="124">
        <v>45490</v>
      </c>
      <c r="E113" s="125">
        <v>4842.21</v>
      </c>
      <c r="F113" s="125">
        <v>218.01</v>
      </c>
      <c r="G113" s="125">
        <v>0</v>
      </c>
      <c r="I113" s="57" t="s">
        <v>32</v>
      </c>
      <c r="J113" s="126">
        <v>4842.21</v>
      </c>
      <c r="K113" s="126">
        <v>4842.21</v>
      </c>
      <c r="L113" s="127">
        <f>D113+10</f>
        <v>45500</v>
      </c>
      <c r="N113" s="127">
        <v>45584</v>
      </c>
      <c r="R113" s="56" t="str">
        <f ca="1" t="array" ref="R113">IF(AND(ISNUMBER(INDIRECT("L"&amp;ROW())),INDIRECT("L"&amp;ROW())&lt;INDIRECT("D"&amp;ROW())),1,"")</f>
        <v/>
      </c>
    </row>
    <row r="114" hidden="1" spans="1:18">
      <c r="A114" s="56" t="s">
        <v>118</v>
      </c>
      <c r="B114" s="57" t="s">
        <v>110</v>
      </c>
      <c r="C114" s="123" t="s">
        <v>119</v>
      </c>
      <c r="D114" s="124">
        <v>45490</v>
      </c>
      <c r="E114" s="125">
        <v>1740.2</v>
      </c>
      <c r="F114" s="125">
        <v>200.2</v>
      </c>
      <c r="G114" s="125">
        <v>0</v>
      </c>
      <c r="H114" s="125">
        <v>1540</v>
      </c>
      <c r="I114" s="57">
        <v>266</v>
      </c>
      <c r="J114" s="126">
        <v>1740.2</v>
      </c>
      <c r="K114" s="126">
        <v>1740.2</v>
      </c>
      <c r="L114" s="127">
        <v>45532</v>
      </c>
      <c r="N114" s="127">
        <v>45536</v>
      </c>
      <c r="Q114" s="127">
        <v>45799</v>
      </c>
      <c r="R114" s="56" t="str">
        <f ca="1" t="array" ref="R114">IF(AND(ISNUMBER(INDIRECT("L"&amp;ROW())),INDIRECT("L"&amp;ROW())&lt;INDIRECT("D"&amp;ROW())),1,"")</f>
        <v/>
      </c>
    </row>
    <row r="115" hidden="1" spans="1:18">
      <c r="A115" s="56" t="s">
        <v>120</v>
      </c>
      <c r="B115" s="57" t="s">
        <v>37</v>
      </c>
      <c r="C115" s="123">
        <v>70139</v>
      </c>
      <c r="D115" s="124">
        <v>45490</v>
      </c>
      <c r="E115" s="125">
        <v>2294</v>
      </c>
      <c r="F115" s="125">
        <v>0</v>
      </c>
      <c r="G115" s="125">
        <v>0</v>
      </c>
      <c r="H115" s="125">
        <v>2294</v>
      </c>
      <c r="I115" s="57">
        <v>344</v>
      </c>
      <c r="J115" s="126">
        <v>2294</v>
      </c>
      <c r="K115" s="126">
        <v>2294</v>
      </c>
      <c r="L115" s="127">
        <v>45552</v>
      </c>
      <c r="N115" s="127">
        <v>45536</v>
      </c>
      <c r="Q115" s="127">
        <v>45792</v>
      </c>
      <c r="R115" s="56" t="str">
        <f ca="1" t="array" ref="R115">IF(AND(ISNUMBER(INDIRECT("L"&amp;ROW())),INDIRECT("L"&amp;ROW())&lt;INDIRECT("D"&amp;ROW())),1,"")</f>
        <v/>
      </c>
    </row>
    <row r="116" hidden="1" spans="1:18">
      <c r="A116" s="56" t="s">
        <v>64</v>
      </c>
      <c r="B116" s="57" t="s">
        <v>65</v>
      </c>
      <c r="C116" s="123" t="s">
        <v>121</v>
      </c>
      <c r="D116" s="124">
        <v>45491</v>
      </c>
      <c r="E116" s="125">
        <v>-76.38</v>
      </c>
      <c r="F116" s="125">
        <v>0</v>
      </c>
      <c r="G116" s="125">
        <v>0</v>
      </c>
      <c r="H116" s="125">
        <v>-76.38</v>
      </c>
      <c r="I116" s="57">
        <v>199</v>
      </c>
      <c r="J116" s="126">
        <v>-76.38</v>
      </c>
      <c r="K116" s="126">
        <v>27817.21</v>
      </c>
      <c r="L116" s="127">
        <v>45513</v>
      </c>
      <c r="N116" s="127">
        <v>45505</v>
      </c>
      <c r="O116" s="147">
        <v>0</v>
      </c>
      <c r="Q116" s="127">
        <v>45785</v>
      </c>
      <c r="R116" s="56" t="str">
        <f ca="1" t="array" ref="R116">IF(AND(ISNUMBER(INDIRECT("L"&amp;ROW())),INDIRECT("L"&amp;ROW())&lt;INDIRECT("D"&amp;ROW())),1,"")</f>
        <v/>
      </c>
    </row>
    <row r="117" hidden="1" spans="1:18">
      <c r="A117" s="56" t="s">
        <v>64</v>
      </c>
      <c r="B117" s="57" t="s">
        <v>65</v>
      </c>
      <c r="C117" s="123" t="s">
        <v>122</v>
      </c>
      <c r="D117" s="124">
        <v>45491</v>
      </c>
      <c r="E117" s="125">
        <v>-574.75</v>
      </c>
      <c r="F117" s="125">
        <v>-12.69</v>
      </c>
      <c r="G117" s="125">
        <v>0</v>
      </c>
      <c r="H117" s="125">
        <v>-562.06</v>
      </c>
      <c r="I117" s="57">
        <v>199</v>
      </c>
      <c r="J117" s="126">
        <v>-574.75</v>
      </c>
      <c r="K117" s="126">
        <v>27817.21</v>
      </c>
      <c r="L117" s="127">
        <v>45513</v>
      </c>
      <c r="N117" s="127">
        <v>45505</v>
      </c>
      <c r="O117" s="147">
        <v>0</v>
      </c>
      <c r="Q117" s="127">
        <v>45785</v>
      </c>
      <c r="R117" s="56" t="str">
        <f ca="1" t="array" ref="R117">IF(AND(ISNUMBER(INDIRECT("L"&amp;ROW())),INDIRECT("L"&amp;ROW())&lt;INDIRECT("D"&amp;ROW())),1,"")</f>
        <v/>
      </c>
    </row>
    <row r="118" hidden="1" spans="1:18">
      <c r="A118" s="56" t="s">
        <v>58</v>
      </c>
      <c r="B118" s="57" t="s">
        <v>59</v>
      </c>
      <c r="C118" s="123" t="s">
        <v>123</v>
      </c>
      <c r="D118" s="124">
        <v>45538</v>
      </c>
      <c r="E118" s="125">
        <v>2065.71</v>
      </c>
      <c r="F118" s="125">
        <v>81.78</v>
      </c>
      <c r="G118" s="125">
        <v>163.15</v>
      </c>
      <c r="H118" s="125">
        <v>1820.78</v>
      </c>
      <c r="I118" s="57" t="s">
        <v>61</v>
      </c>
      <c r="J118" s="126">
        <v>2065.71</v>
      </c>
      <c r="K118" s="126">
        <v>2065.71</v>
      </c>
      <c r="L118" s="127">
        <f>D118+7</f>
        <v>45545</v>
      </c>
      <c r="N118" s="127">
        <v>45584</v>
      </c>
      <c r="P118" s="56" t="s">
        <v>62</v>
      </c>
      <c r="R118" s="56" t="str">
        <f ca="1" t="array" ref="R118">IF(AND(ISNUMBER(INDIRECT("L"&amp;ROW())),INDIRECT("L"&amp;ROW())&lt;INDIRECT("D"&amp;ROW())),1,"")</f>
        <v/>
      </c>
    </row>
    <row r="119" hidden="1" spans="1:18">
      <c r="A119" s="56" t="s">
        <v>104</v>
      </c>
      <c r="B119" s="57" t="s">
        <v>124</v>
      </c>
      <c r="C119" s="123">
        <v>59109951839</v>
      </c>
      <c r="D119" s="124">
        <v>45491</v>
      </c>
      <c r="E119" s="125">
        <v>195</v>
      </c>
      <c r="F119" s="125">
        <v>0</v>
      </c>
      <c r="G119" s="125">
        <v>0</v>
      </c>
      <c r="H119" s="125">
        <v>195</v>
      </c>
      <c r="I119" s="133">
        <v>576</v>
      </c>
      <c r="J119" s="126">
        <v>195</v>
      </c>
      <c r="K119" s="126">
        <v>1833</v>
      </c>
      <c r="L119" s="127">
        <v>45603</v>
      </c>
      <c r="N119" s="127">
        <v>45597</v>
      </c>
      <c r="O119" s="56">
        <v>0</v>
      </c>
      <c r="Q119" s="127">
        <v>45785</v>
      </c>
      <c r="R119" s="56" t="str">
        <f ca="1" t="array" ref="R119">IF(AND(ISNUMBER(INDIRECT("L"&amp;ROW())),INDIRECT("L"&amp;ROW())&lt;INDIRECT("D"&amp;ROW())),1,"")</f>
        <v/>
      </c>
    </row>
    <row r="120" hidden="1" spans="1:18">
      <c r="A120" s="56" t="s">
        <v>104</v>
      </c>
      <c r="B120" s="57" t="s">
        <v>124</v>
      </c>
      <c r="C120" s="123">
        <v>59109951778</v>
      </c>
      <c r="D120" s="124">
        <v>45491</v>
      </c>
      <c r="E120" s="125">
        <v>765</v>
      </c>
      <c r="F120" s="125">
        <v>0</v>
      </c>
      <c r="G120" s="125">
        <v>0</v>
      </c>
      <c r="H120" s="125">
        <v>765</v>
      </c>
      <c r="I120" s="133">
        <v>576</v>
      </c>
      <c r="J120" s="126">
        <v>765</v>
      </c>
      <c r="K120" s="126">
        <v>1833</v>
      </c>
      <c r="L120" s="127">
        <v>45603</v>
      </c>
      <c r="N120" s="127">
        <v>45597</v>
      </c>
      <c r="O120" s="56">
        <v>0</v>
      </c>
      <c r="Q120" s="127">
        <v>45785</v>
      </c>
      <c r="R120" s="56" t="str">
        <f ca="1" t="array" ref="R120">IF(AND(ISNUMBER(INDIRECT("L"&amp;ROW())),INDIRECT("L"&amp;ROW())&lt;INDIRECT("D"&amp;ROW())),1,"")</f>
        <v/>
      </c>
    </row>
    <row r="121" hidden="1" spans="1:18">
      <c r="A121" s="56" t="s">
        <v>64</v>
      </c>
      <c r="B121" s="57" t="s">
        <v>65</v>
      </c>
      <c r="C121" s="123" t="s">
        <v>125</v>
      </c>
      <c r="D121" s="124">
        <v>45492</v>
      </c>
      <c r="E121" s="125">
        <v>31.04</v>
      </c>
      <c r="F121" s="125">
        <v>4.04</v>
      </c>
      <c r="G121" s="125">
        <v>0</v>
      </c>
      <c r="H121" s="125">
        <v>27</v>
      </c>
      <c r="I121" s="57">
        <v>321</v>
      </c>
      <c r="J121" s="126">
        <v>31.04</v>
      </c>
      <c r="K121" s="126">
        <v>43459.72</v>
      </c>
      <c r="L121" s="127">
        <v>45547</v>
      </c>
      <c r="N121" s="127">
        <v>45536</v>
      </c>
      <c r="O121" s="147">
        <v>0</v>
      </c>
      <c r="Q121" s="127">
        <v>45785</v>
      </c>
      <c r="R121" s="56" t="str">
        <f ca="1" t="array" ref="R121">IF(AND(ISNUMBER(INDIRECT("L"&amp;ROW())),INDIRECT("L"&amp;ROW())&lt;INDIRECT("D"&amp;ROW())),1,"")</f>
        <v/>
      </c>
    </row>
    <row r="122" hidden="1" spans="1:18">
      <c r="A122" s="56" t="s">
        <v>64</v>
      </c>
      <c r="B122" s="57" t="s">
        <v>65</v>
      </c>
      <c r="C122" s="123" t="s">
        <v>126</v>
      </c>
      <c r="D122" s="124">
        <v>45492</v>
      </c>
      <c r="E122" s="125">
        <v>92</v>
      </c>
      <c r="F122" s="125">
        <v>0</v>
      </c>
      <c r="G122" s="125">
        <v>0</v>
      </c>
      <c r="H122" s="125">
        <v>92</v>
      </c>
      <c r="I122" s="57">
        <v>321</v>
      </c>
      <c r="J122" s="126">
        <v>92</v>
      </c>
      <c r="K122" s="126">
        <v>43459.72</v>
      </c>
      <c r="L122" s="127">
        <v>45547</v>
      </c>
      <c r="N122" s="127">
        <v>45536</v>
      </c>
      <c r="O122" s="147">
        <v>0</v>
      </c>
      <c r="Q122" s="127">
        <v>45785</v>
      </c>
      <c r="R122" s="56" t="str">
        <f ca="1" t="array" ref="R122">IF(AND(ISNUMBER(INDIRECT("L"&amp;ROW())),INDIRECT("L"&amp;ROW())&lt;INDIRECT("D"&amp;ROW())),1,"")</f>
        <v/>
      </c>
    </row>
    <row r="123" hidden="1" spans="1:18">
      <c r="A123" s="56" t="s">
        <v>64</v>
      </c>
      <c r="B123" s="57" t="s">
        <v>65</v>
      </c>
      <c r="C123" s="123" t="s">
        <v>127</v>
      </c>
      <c r="D123" s="124">
        <v>45492</v>
      </c>
      <c r="E123" s="125">
        <v>9232.61</v>
      </c>
      <c r="F123" s="125">
        <v>27.7</v>
      </c>
      <c r="G123" s="125">
        <v>0</v>
      </c>
      <c r="H123" s="125">
        <v>9204.91</v>
      </c>
      <c r="I123" s="57">
        <v>321</v>
      </c>
      <c r="J123" s="126">
        <v>9232.61</v>
      </c>
      <c r="K123" s="126">
        <v>43459.72</v>
      </c>
      <c r="L123" s="127">
        <v>45547</v>
      </c>
      <c r="N123" s="127">
        <v>45536</v>
      </c>
      <c r="O123" s="147">
        <v>0</v>
      </c>
      <c r="Q123" s="127">
        <v>45785</v>
      </c>
      <c r="R123" s="56" t="str">
        <f ca="1" t="array" ref="R123">IF(AND(ISNUMBER(INDIRECT("L"&amp;ROW())),INDIRECT("L"&amp;ROW())&lt;INDIRECT("D"&amp;ROW())),1,"")</f>
        <v/>
      </c>
    </row>
    <row r="124" hidden="1" spans="1:18">
      <c r="A124" s="56" t="s">
        <v>64</v>
      </c>
      <c r="B124" s="57" t="s">
        <v>65</v>
      </c>
      <c r="C124" s="123" t="s">
        <v>128</v>
      </c>
      <c r="D124" s="124">
        <v>45492</v>
      </c>
      <c r="E124" s="125">
        <v>432.85</v>
      </c>
      <c r="F124" s="125">
        <v>0</v>
      </c>
      <c r="G124" s="125">
        <v>0</v>
      </c>
      <c r="H124" s="125">
        <v>432.85</v>
      </c>
      <c r="I124" s="57">
        <v>321</v>
      </c>
      <c r="J124" s="126">
        <v>432.85</v>
      </c>
      <c r="K124" s="126">
        <v>43459.72</v>
      </c>
      <c r="L124" s="127">
        <v>45547</v>
      </c>
      <c r="N124" s="127">
        <v>45536</v>
      </c>
      <c r="O124" s="147">
        <v>0</v>
      </c>
      <c r="Q124" s="127">
        <v>45785</v>
      </c>
      <c r="R124" s="56" t="str">
        <f ca="1" t="array" ref="R124">IF(AND(ISNUMBER(INDIRECT("L"&amp;ROW())),INDIRECT("L"&amp;ROW())&lt;INDIRECT("D"&amp;ROW())),1,"")</f>
        <v/>
      </c>
    </row>
    <row r="125" hidden="1" spans="1:18">
      <c r="A125" s="56" t="s">
        <v>69</v>
      </c>
      <c r="B125" s="57" t="s">
        <v>19</v>
      </c>
      <c r="C125" s="123" t="s">
        <v>129</v>
      </c>
      <c r="D125" s="124">
        <v>45495</v>
      </c>
      <c r="E125" s="125">
        <v>11784.34</v>
      </c>
      <c r="F125" s="125">
        <v>250.54</v>
      </c>
      <c r="G125" s="125">
        <v>0</v>
      </c>
      <c r="I125" s="57" t="s">
        <v>32</v>
      </c>
      <c r="J125" s="126">
        <v>11784.34</v>
      </c>
      <c r="K125" s="126">
        <v>11784.34</v>
      </c>
      <c r="L125" s="127">
        <f>D125+10</f>
        <v>45505</v>
      </c>
      <c r="N125" s="127">
        <v>45584</v>
      </c>
      <c r="R125" s="56" t="str">
        <f ca="1" t="array" ref="R125">IF(AND(ISNUMBER(INDIRECT("L"&amp;ROW())),INDIRECT("L"&amp;ROW())&lt;INDIRECT("D"&amp;ROW())),1,"")</f>
        <v/>
      </c>
    </row>
    <row r="126" hidden="1" spans="1:18">
      <c r="A126" s="56" t="s">
        <v>69</v>
      </c>
      <c r="B126" s="57" t="s">
        <v>19</v>
      </c>
      <c r="C126" s="123" t="s">
        <v>130</v>
      </c>
      <c r="D126" s="124">
        <v>45495</v>
      </c>
      <c r="E126" s="125">
        <v>14721.07</v>
      </c>
      <c r="F126" s="125">
        <v>80.42</v>
      </c>
      <c r="G126" s="125">
        <v>0</v>
      </c>
      <c r="I126" s="57" t="s">
        <v>32</v>
      </c>
      <c r="J126" s="126">
        <v>14721.07</v>
      </c>
      <c r="K126" s="126">
        <v>14721.07</v>
      </c>
      <c r="L126" s="127">
        <f>D126+10</f>
        <v>45505</v>
      </c>
      <c r="N126" s="127">
        <v>45584</v>
      </c>
      <c r="R126" s="56" t="str">
        <f ca="1" t="array" ref="R126">IF(AND(ISNUMBER(INDIRECT("L"&amp;ROW())),INDIRECT("L"&amp;ROW())&lt;INDIRECT("D"&amp;ROW())),1,"")</f>
        <v/>
      </c>
    </row>
    <row r="127" hidden="1" spans="1:14">
      <c r="A127" s="56" t="s">
        <v>58</v>
      </c>
      <c r="B127" s="57" t="s">
        <v>59</v>
      </c>
      <c r="C127" s="123" t="s">
        <v>131</v>
      </c>
      <c r="D127" s="124">
        <v>45656</v>
      </c>
      <c r="E127" s="125">
        <v>2046.89</v>
      </c>
      <c r="F127" s="125">
        <f>E127*F126/E126</f>
        <v>11.181992463863</v>
      </c>
      <c r="G127" s="125">
        <f>E127*G126/E126</f>
        <v>0</v>
      </c>
      <c r="I127" s="57" t="s">
        <v>61</v>
      </c>
      <c r="J127" s="126">
        <v>2046.89</v>
      </c>
      <c r="K127" s="126">
        <v>2046.89</v>
      </c>
      <c r="L127" s="127">
        <f>D127+7</f>
        <v>45663</v>
      </c>
      <c r="N127" s="127">
        <v>45584</v>
      </c>
    </row>
    <row r="128" hidden="1" spans="1:18">
      <c r="A128" s="56" t="s">
        <v>69</v>
      </c>
      <c r="B128" s="57" t="s">
        <v>19</v>
      </c>
      <c r="C128" s="123" t="s">
        <v>132</v>
      </c>
      <c r="D128" s="124">
        <v>45496</v>
      </c>
      <c r="E128" s="125">
        <v>607.32</v>
      </c>
      <c r="F128" s="125">
        <v>28.92</v>
      </c>
      <c r="G128" s="125">
        <v>0</v>
      </c>
      <c r="I128" s="57" t="s">
        <v>32</v>
      </c>
      <c r="J128" s="126">
        <v>607.32</v>
      </c>
      <c r="K128" s="126">
        <v>607.32</v>
      </c>
      <c r="L128" s="127">
        <f>D128+10</f>
        <v>45506</v>
      </c>
      <c r="N128" s="127">
        <v>45584</v>
      </c>
      <c r="R128" s="56" t="str">
        <f ca="1" t="array" ref="R128">IF(AND(ISNUMBER(INDIRECT("L"&amp;ROW())),INDIRECT("L"&amp;ROW())&lt;INDIRECT("D"&amp;ROW())),1,"")</f>
        <v/>
      </c>
    </row>
    <row r="129" hidden="1" spans="1:14">
      <c r="A129" s="56" t="s">
        <v>58</v>
      </c>
      <c r="B129" s="57" t="s">
        <v>59</v>
      </c>
      <c r="C129" s="123" t="s">
        <v>133</v>
      </c>
      <c r="D129" s="124">
        <v>45708</v>
      </c>
      <c r="E129" s="125">
        <v>2186.32</v>
      </c>
      <c r="F129" s="125">
        <v>87.06</v>
      </c>
      <c r="G129" s="125">
        <v>173.69</v>
      </c>
      <c r="I129" s="57" t="s">
        <v>61</v>
      </c>
      <c r="J129" s="126">
        <f>E129</f>
        <v>2186.32</v>
      </c>
      <c r="K129" s="126">
        <f>E129</f>
        <v>2186.32</v>
      </c>
      <c r="L129" s="127">
        <f>D129+7</f>
        <v>45715</v>
      </c>
      <c r="N129" s="127">
        <v>45584</v>
      </c>
    </row>
    <row r="130" hidden="1" spans="1:18">
      <c r="A130" s="56" t="s">
        <v>134</v>
      </c>
      <c r="B130" s="57" t="s">
        <v>19</v>
      </c>
      <c r="C130" s="123">
        <v>139230</v>
      </c>
      <c r="D130" s="124">
        <v>45497</v>
      </c>
      <c r="E130" s="125">
        <v>4839.29</v>
      </c>
      <c r="F130" s="125">
        <v>147.29</v>
      </c>
      <c r="G130" s="125">
        <v>0</v>
      </c>
      <c r="I130" s="57">
        <v>235</v>
      </c>
      <c r="J130" s="126">
        <v>4839.29</v>
      </c>
      <c r="K130" s="126">
        <v>4839.29</v>
      </c>
      <c r="L130" s="127">
        <v>45524</v>
      </c>
      <c r="N130" s="127">
        <v>45536</v>
      </c>
      <c r="R130" s="56" t="str">
        <f ca="1" t="array" ref="R130">IF(AND(ISNUMBER(INDIRECT("L"&amp;ROW())),INDIRECT("L"&amp;ROW())&lt;INDIRECT("D"&amp;ROW())),1,"")</f>
        <v/>
      </c>
    </row>
    <row r="131" hidden="1" spans="1:18">
      <c r="A131" s="56" t="s">
        <v>135</v>
      </c>
      <c r="B131" s="57" t="s">
        <v>19</v>
      </c>
      <c r="C131" s="123">
        <v>5539</v>
      </c>
      <c r="D131" s="124">
        <v>45497</v>
      </c>
      <c r="E131" s="125">
        <v>389.07</v>
      </c>
      <c r="F131" s="125">
        <v>16.92</v>
      </c>
      <c r="G131" s="125">
        <v>33.75</v>
      </c>
      <c r="I131" s="57">
        <v>234</v>
      </c>
      <c r="J131" s="126">
        <v>389.07</v>
      </c>
      <c r="K131" s="126">
        <v>389.07</v>
      </c>
      <c r="L131" s="127">
        <v>45524</v>
      </c>
      <c r="N131" s="127">
        <v>45536</v>
      </c>
      <c r="R131" s="56" t="str">
        <f ca="1" t="array" ref="R131">IF(AND(ISNUMBER(INDIRECT("L"&amp;ROW())),INDIRECT("L"&amp;ROW())&lt;INDIRECT("D"&amp;ROW())),1,"")</f>
        <v/>
      </c>
    </row>
    <row r="132" hidden="1" spans="1:14">
      <c r="A132" s="56" t="s">
        <v>58</v>
      </c>
      <c r="B132" s="57" t="s">
        <v>59</v>
      </c>
      <c r="C132" s="123" t="s">
        <v>136</v>
      </c>
      <c r="D132" s="124">
        <v>45750</v>
      </c>
      <c r="E132" s="125">
        <v>955.07</v>
      </c>
      <c r="F132" s="125">
        <v>38.91</v>
      </c>
      <c r="G132" s="125">
        <v>77.62</v>
      </c>
      <c r="I132" s="57" t="s">
        <v>61</v>
      </c>
      <c r="J132" s="126">
        <f>E132</f>
        <v>955.07</v>
      </c>
      <c r="K132" s="126">
        <f>J132</f>
        <v>955.07</v>
      </c>
      <c r="L132" s="127">
        <f>D132+7</f>
        <v>45757</v>
      </c>
      <c r="N132" s="127">
        <v>45584</v>
      </c>
    </row>
    <row r="133" hidden="1" spans="1:18">
      <c r="A133" s="56" t="s">
        <v>137</v>
      </c>
      <c r="B133" s="57" t="s">
        <v>19</v>
      </c>
      <c r="C133" s="123">
        <v>568218</v>
      </c>
      <c r="D133" s="124">
        <v>45498</v>
      </c>
      <c r="E133" s="125">
        <v>3295.05</v>
      </c>
      <c r="F133" s="125">
        <v>26.75</v>
      </c>
      <c r="G133" s="125">
        <v>0</v>
      </c>
      <c r="I133" s="57" t="s">
        <v>138</v>
      </c>
      <c r="J133" s="126">
        <v>3295.05</v>
      </c>
      <c r="K133" s="126">
        <v>3295.05</v>
      </c>
      <c r="L133" s="127">
        <v>45498</v>
      </c>
      <c r="N133" s="127">
        <v>45584</v>
      </c>
      <c r="R133" s="56" t="str">
        <f ca="1" t="array" ref="R133">IF(AND(ISNUMBER(INDIRECT("L"&amp;ROW())),INDIRECT("L"&amp;ROW())&lt;INDIRECT("D"&amp;ROW())),1,"")</f>
        <v/>
      </c>
    </row>
    <row r="134" hidden="1" spans="1:18">
      <c r="A134" s="56" t="s">
        <v>58</v>
      </c>
      <c r="B134" s="57" t="s">
        <v>59</v>
      </c>
      <c r="C134" s="133">
        <v>1011967372</v>
      </c>
      <c r="D134" s="124">
        <v>45769</v>
      </c>
      <c r="E134" s="125">
        <v>0</v>
      </c>
      <c r="F134" s="125">
        <v>0</v>
      </c>
      <c r="G134" s="125">
        <v>0</v>
      </c>
      <c r="H134" s="125">
        <v>0</v>
      </c>
      <c r="I134" s="57" t="s">
        <v>61</v>
      </c>
      <c r="J134" s="126">
        <f>E134</f>
        <v>0</v>
      </c>
      <c r="K134" s="126">
        <f>E134</f>
        <v>0</v>
      </c>
      <c r="L134" s="127">
        <f>D134+7</f>
        <v>45776</v>
      </c>
      <c r="N134" s="127">
        <v>45584</v>
      </c>
      <c r="O134" s="147">
        <v>0</v>
      </c>
      <c r="R134" s="56" t="str">
        <f ca="1" t="array" ref="R134">IF(AND(ISNUMBER(INDIRECT("L"&amp;ROW())),INDIRECT("L"&amp;ROW())&lt;INDIRECT("D"&amp;ROW())),1,"")</f>
        <v/>
      </c>
    </row>
    <row r="135" hidden="1" spans="1:14">
      <c r="A135" s="56" t="s">
        <v>58</v>
      </c>
      <c r="B135" s="57" t="s">
        <v>59</v>
      </c>
      <c r="C135" s="123" t="s">
        <v>139</v>
      </c>
      <c r="D135" s="124">
        <v>45792</v>
      </c>
      <c r="E135" s="125">
        <v>1300.54</v>
      </c>
      <c r="F135" s="125">
        <v>51.5</v>
      </c>
      <c r="G135" s="125">
        <v>102.74</v>
      </c>
      <c r="I135" s="57" t="s">
        <v>61</v>
      </c>
      <c r="J135" s="126">
        <v>1300.54</v>
      </c>
      <c r="K135" s="126">
        <v>1300.54</v>
      </c>
      <c r="L135" s="127">
        <f>D135+7</f>
        <v>45799</v>
      </c>
      <c r="N135" s="127">
        <v>45584</v>
      </c>
    </row>
    <row r="136" s="104" customFormat="1" hidden="1" spans="1:18">
      <c r="A136" s="56" t="s">
        <v>104</v>
      </c>
      <c r="B136" s="57" t="s">
        <v>124</v>
      </c>
      <c r="C136" s="123">
        <v>59110256098</v>
      </c>
      <c r="D136" s="124">
        <v>45498</v>
      </c>
      <c r="E136" s="125">
        <v>733</v>
      </c>
      <c r="F136" s="125">
        <v>0</v>
      </c>
      <c r="G136" s="125">
        <v>0</v>
      </c>
      <c r="H136" s="125">
        <v>733</v>
      </c>
      <c r="I136" s="133">
        <v>576</v>
      </c>
      <c r="J136" s="126">
        <v>733</v>
      </c>
      <c r="K136" s="126">
        <v>1833</v>
      </c>
      <c r="L136" s="127">
        <v>45603</v>
      </c>
      <c r="M136" s="127"/>
      <c r="N136" s="127">
        <v>45597</v>
      </c>
      <c r="O136" s="56">
        <v>0</v>
      </c>
      <c r="P136" s="56"/>
      <c r="Q136" s="127">
        <v>45785</v>
      </c>
      <c r="R136" s="56" t="str">
        <f ca="1" t="array" ref="R136">IF(AND(ISNUMBER(INDIRECT("L"&amp;ROW())),INDIRECT("L"&amp;ROW())&lt;INDIRECT("D"&amp;ROW())),1,"")</f>
        <v/>
      </c>
    </row>
    <row r="137" hidden="1" spans="1:18">
      <c r="A137" s="56" t="s">
        <v>104</v>
      </c>
      <c r="B137" s="57" t="s">
        <v>124</v>
      </c>
      <c r="C137" s="123">
        <v>59110256139</v>
      </c>
      <c r="D137" s="124">
        <v>45498</v>
      </c>
      <c r="E137" s="125">
        <v>140</v>
      </c>
      <c r="F137" s="125">
        <v>0</v>
      </c>
      <c r="G137" s="125">
        <v>0</v>
      </c>
      <c r="H137" s="125">
        <v>140</v>
      </c>
      <c r="I137" s="133">
        <v>576</v>
      </c>
      <c r="J137" s="126">
        <v>140</v>
      </c>
      <c r="K137" s="126">
        <v>1833</v>
      </c>
      <c r="L137" s="127">
        <v>45603</v>
      </c>
      <c r="N137" s="127">
        <v>45597</v>
      </c>
      <c r="O137" s="56">
        <v>0</v>
      </c>
      <c r="Q137" s="127">
        <v>45785</v>
      </c>
      <c r="R137" s="56" t="str">
        <f ca="1" t="array" ref="R137">IF(AND(ISNUMBER(INDIRECT("L"&amp;ROW())),INDIRECT("L"&amp;ROW())&lt;INDIRECT("D"&amp;ROW())),1,"")</f>
        <v/>
      </c>
    </row>
    <row r="138" hidden="1" spans="1:18">
      <c r="A138" s="56" t="s">
        <v>109</v>
      </c>
      <c r="B138" s="57" t="s">
        <v>110</v>
      </c>
      <c r="C138" s="123">
        <v>18041</v>
      </c>
      <c r="D138" s="124">
        <v>45498</v>
      </c>
      <c r="E138" s="125">
        <v>5669.08</v>
      </c>
      <c r="F138" s="125">
        <v>672.37</v>
      </c>
      <c r="G138" s="125">
        <v>0</v>
      </c>
      <c r="H138" s="125">
        <v>4996.71</v>
      </c>
      <c r="I138" s="57">
        <v>347</v>
      </c>
      <c r="J138" s="126">
        <v>5669.08</v>
      </c>
      <c r="K138" s="126">
        <v>29982.97</v>
      </c>
      <c r="L138" s="127">
        <v>45553</v>
      </c>
      <c r="N138" s="127">
        <v>45566</v>
      </c>
      <c r="Q138" s="127">
        <v>45806</v>
      </c>
      <c r="R138" s="56" t="str">
        <f ca="1" t="array" ref="R138">IF(AND(ISNUMBER(INDIRECT("L"&amp;ROW())),INDIRECT("L"&amp;ROW())&lt;INDIRECT("D"&amp;ROW())),1,"")</f>
        <v/>
      </c>
    </row>
    <row r="139" hidden="1" spans="1:18">
      <c r="A139" s="109" t="s">
        <v>40</v>
      </c>
      <c r="B139" s="138" t="s">
        <v>19</v>
      </c>
      <c r="C139" s="139">
        <v>1264</v>
      </c>
      <c r="D139" s="140">
        <v>45499</v>
      </c>
      <c r="E139" s="141">
        <v>5314</v>
      </c>
      <c r="F139" s="141">
        <v>0</v>
      </c>
      <c r="G139" s="141">
        <v>0</v>
      </c>
      <c r="H139" s="141"/>
      <c r="I139" s="139">
        <v>558</v>
      </c>
      <c r="J139" s="145">
        <v>5314</v>
      </c>
      <c r="K139" s="145">
        <v>9866.5</v>
      </c>
      <c r="L139" s="146">
        <v>45600</v>
      </c>
      <c r="M139" s="146"/>
      <c r="N139" s="146">
        <v>45597</v>
      </c>
      <c r="O139" s="109"/>
      <c r="P139" s="109"/>
      <c r="Q139" s="146"/>
      <c r="R139" s="56" t="str">
        <f ca="1" t="array" ref="R139">IF(AND(ISNUMBER(INDIRECT("L"&amp;ROW())),INDIRECT("L"&amp;ROW())&lt;INDIRECT("D"&amp;ROW())),1,"")</f>
        <v/>
      </c>
    </row>
    <row r="140" hidden="1" spans="1:18">
      <c r="A140" s="56" t="s">
        <v>98</v>
      </c>
      <c r="B140" s="57" t="s">
        <v>37</v>
      </c>
      <c r="C140" s="123">
        <v>2024072601</v>
      </c>
      <c r="D140" s="124">
        <v>45499</v>
      </c>
      <c r="E140" s="125">
        <v>-500</v>
      </c>
      <c r="F140" s="125">
        <v>0</v>
      </c>
      <c r="G140" s="125">
        <v>0</v>
      </c>
      <c r="I140" s="57">
        <v>175</v>
      </c>
      <c r="J140" s="126">
        <v>-500</v>
      </c>
      <c r="K140" s="126">
        <v>8845.98</v>
      </c>
      <c r="L140" s="127">
        <v>45499</v>
      </c>
      <c r="N140" s="127">
        <v>45505</v>
      </c>
      <c r="R140" s="56" t="str">
        <f ca="1" t="array" ref="R140">IF(AND(ISNUMBER(INDIRECT("L"&amp;ROW())),INDIRECT("L"&amp;ROW())&lt;INDIRECT("D"&amp;ROW())),1,"")</f>
        <v/>
      </c>
    </row>
    <row r="141" hidden="1" spans="1:18">
      <c r="A141" s="56" t="s">
        <v>56</v>
      </c>
      <c r="B141" s="57" t="s">
        <v>19</v>
      </c>
      <c r="C141" s="244" t="s">
        <v>140</v>
      </c>
      <c r="D141" s="124">
        <v>45499</v>
      </c>
      <c r="E141" s="125">
        <v>3024</v>
      </c>
      <c r="F141" s="125">
        <v>144</v>
      </c>
      <c r="G141" s="125">
        <v>0</v>
      </c>
      <c r="I141" s="57">
        <v>318</v>
      </c>
      <c r="J141" s="126">
        <v>3024</v>
      </c>
      <c r="K141" s="126">
        <v>17893.61</v>
      </c>
      <c r="L141" s="127">
        <v>45546</v>
      </c>
      <c r="N141" s="127">
        <v>45584</v>
      </c>
      <c r="R141" s="56" t="str">
        <f ca="1" t="array" ref="R141">IF(AND(ISNUMBER(INDIRECT("L"&amp;ROW())),INDIRECT("L"&amp;ROW())&lt;INDIRECT("D"&amp;ROW())),1,"")</f>
        <v/>
      </c>
    </row>
    <row r="142" hidden="1" spans="1:18">
      <c r="A142" s="56" t="s">
        <v>141</v>
      </c>
      <c r="B142" s="57" t="s">
        <v>59</v>
      </c>
      <c r="C142" s="123">
        <v>31040679</v>
      </c>
      <c r="D142" s="124">
        <v>45499</v>
      </c>
      <c r="E142" s="125">
        <v>15645.3</v>
      </c>
      <c r="F142" s="125">
        <v>644.6</v>
      </c>
      <c r="G142" s="125">
        <v>1286.06</v>
      </c>
      <c r="H142" s="125">
        <v>13714.64</v>
      </c>
      <c r="I142" s="57">
        <v>186</v>
      </c>
      <c r="J142" s="126">
        <v>15645.3</v>
      </c>
      <c r="K142" s="126">
        <v>19583.1</v>
      </c>
      <c r="L142" s="127">
        <v>45511</v>
      </c>
      <c r="N142" s="127">
        <v>45505</v>
      </c>
      <c r="Q142" s="127">
        <v>45798</v>
      </c>
      <c r="R142" s="56" t="str">
        <f ca="1" t="array" ref="R142">IF(AND(ISNUMBER(INDIRECT("L"&amp;ROW())),INDIRECT("L"&amp;ROW())&lt;INDIRECT("D"&amp;ROW())),1,"")</f>
        <v/>
      </c>
    </row>
    <row r="143" hidden="1" spans="1:14">
      <c r="A143" s="56" t="s">
        <v>58</v>
      </c>
      <c r="B143" s="57" t="s">
        <v>59</v>
      </c>
      <c r="C143" s="123" t="s">
        <v>142</v>
      </c>
      <c r="D143" s="124">
        <v>45827</v>
      </c>
      <c r="E143" s="125">
        <v>1162.55</v>
      </c>
      <c r="F143" s="125">
        <v>46.12</v>
      </c>
      <c r="G143" s="125">
        <v>92.01</v>
      </c>
      <c r="I143" s="57" t="s">
        <v>61</v>
      </c>
      <c r="J143" s="126">
        <f>E143</f>
        <v>1162.55</v>
      </c>
      <c r="K143" s="126">
        <f>E143</f>
        <v>1162.55</v>
      </c>
      <c r="L143" s="127">
        <f>D143+7</f>
        <v>45834</v>
      </c>
      <c r="N143" s="127">
        <v>45584</v>
      </c>
    </row>
    <row r="144" hidden="1" spans="1:18">
      <c r="A144" s="56" t="s">
        <v>56</v>
      </c>
      <c r="B144" s="57" t="s">
        <v>19</v>
      </c>
      <c r="C144" s="244" t="s">
        <v>143</v>
      </c>
      <c r="D144" s="124">
        <v>45500</v>
      </c>
      <c r="E144" s="125">
        <v>3987.76</v>
      </c>
      <c r="F144" s="125">
        <v>34.96</v>
      </c>
      <c r="G144" s="125">
        <v>0</v>
      </c>
      <c r="I144" s="57">
        <v>318</v>
      </c>
      <c r="J144" s="126">
        <v>3987.76</v>
      </c>
      <c r="K144" s="126">
        <v>17893.61</v>
      </c>
      <c r="L144" s="127">
        <v>45546</v>
      </c>
      <c r="N144" s="127">
        <v>45584</v>
      </c>
      <c r="R144" s="56" t="str">
        <f ca="1" t="array" ref="R144">IF(AND(ISNUMBER(INDIRECT("L"&amp;ROW())),INDIRECT("L"&amp;ROW())&lt;INDIRECT("D"&amp;ROW())),1,"")</f>
        <v/>
      </c>
    </row>
    <row r="145" hidden="1" spans="1:18">
      <c r="A145" s="56" t="s">
        <v>31</v>
      </c>
      <c r="B145" s="57" t="s">
        <v>19</v>
      </c>
      <c r="C145" s="123">
        <v>338914</v>
      </c>
      <c r="D145" s="124">
        <v>45500</v>
      </c>
      <c r="E145" s="125">
        <v>5789.17</v>
      </c>
      <c r="F145" s="125">
        <v>19.4</v>
      </c>
      <c r="G145" s="125">
        <v>38.7</v>
      </c>
      <c r="I145" s="133">
        <v>328</v>
      </c>
      <c r="J145" s="126">
        <v>5789.17</v>
      </c>
      <c r="K145" s="126">
        <v>17280.21</v>
      </c>
      <c r="L145" s="127">
        <v>45548</v>
      </c>
      <c r="N145" s="127">
        <v>45566</v>
      </c>
      <c r="R145" s="56" t="str">
        <f ca="1" t="array" ref="R145">IF(AND(ISNUMBER(INDIRECT("L"&amp;ROW())),INDIRECT("L"&amp;ROW())&lt;INDIRECT("D"&amp;ROW())),1,"")</f>
        <v/>
      </c>
    </row>
    <row r="146" hidden="1" spans="1:18">
      <c r="A146" s="56" t="s">
        <v>96</v>
      </c>
      <c r="B146" s="57" t="s">
        <v>19</v>
      </c>
      <c r="C146" s="123">
        <v>59941</v>
      </c>
      <c r="D146" s="124">
        <v>45501</v>
      </c>
      <c r="E146" s="125">
        <v>2278.64</v>
      </c>
      <c r="F146" s="125">
        <v>15.6</v>
      </c>
      <c r="G146" s="125">
        <v>0</v>
      </c>
      <c r="I146" s="57">
        <v>222</v>
      </c>
      <c r="J146" s="126">
        <v>2278.64</v>
      </c>
      <c r="K146" s="126">
        <v>9926.42</v>
      </c>
      <c r="L146" s="127">
        <v>45523</v>
      </c>
      <c r="N146" s="127">
        <v>45505</v>
      </c>
      <c r="R146" s="56" t="str">
        <f ca="1" t="array" ref="R146">IF(AND(ISNUMBER(INDIRECT("L"&amp;ROW())),INDIRECT("L"&amp;ROW())&lt;INDIRECT("D"&amp;ROW())),1,"")</f>
        <v/>
      </c>
    </row>
    <row r="147" hidden="1" spans="1:18">
      <c r="A147" s="56" t="s">
        <v>144</v>
      </c>
      <c r="B147" s="57" t="s">
        <v>110</v>
      </c>
      <c r="C147" s="133">
        <v>127285</v>
      </c>
      <c r="D147" s="124">
        <v>45502</v>
      </c>
      <c r="E147" s="125">
        <v>3988</v>
      </c>
      <c r="F147" s="125">
        <v>0</v>
      </c>
      <c r="G147" s="125">
        <v>0</v>
      </c>
      <c r="H147" s="125">
        <v>3988</v>
      </c>
      <c r="I147" s="57" t="s">
        <v>145</v>
      </c>
      <c r="J147" s="126">
        <v>3988</v>
      </c>
      <c r="K147" s="126">
        <v>3988</v>
      </c>
      <c r="L147" s="127">
        <v>45502</v>
      </c>
      <c r="N147" s="127">
        <v>45584</v>
      </c>
      <c r="Q147" s="127">
        <v>45798</v>
      </c>
      <c r="R147" s="56" t="str">
        <f ca="1" t="array" ref="R147">IF(AND(ISNUMBER(INDIRECT("L"&amp;ROW())),INDIRECT("L"&amp;ROW())&lt;INDIRECT("D"&amp;ROW())),1,"")</f>
        <v/>
      </c>
    </row>
    <row r="148" hidden="1" spans="1:18">
      <c r="A148" s="56" t="s">
        <v>146</v>
      </c>
      <c r="B148" s="57" t="s">
        <v>124</v>
      </c>
      <c r="C148" s="123">
        <v>196262</v>
      </c>
      <c r="D148" s="124">
        <v>45502</v>
      </c>
      <c r="E148" s="125">
        <v>22725.1</v>
      </c>
      <c r="F148" s="125">
        <v>8.75</v>
      </c>
      <c r="G148" s="125">
        <v>17.46</v>
      </c>
      <c r="H148" s="125">
        <v>22698.89</v>
      </c>
      <c r="I148" s="133">
        <v>308</v>
      </c>
      <c r="J148" s="126">
        <v>22725.1</v>
      </c>
      <c r="K148" s="126">
        <v>74765.83</v>
      </c>
      <c r="L148" s="127">
        <v>45545</v>
      </c>
      <c r="N148" s="127">
        <v>45536</v>
      </c>
      <c r="Q148" s="127">
        <v>45793</v>
      </c>
      <c r="R148" s="56" t="str">
        <f ca="1" t="array" ref="R148">IF(AND(ISNUMBER(INDIRECT("L"&amp;ROW())),INDIRECT("L"&amp;ROW())&lt;INDIRECT("D"&amp;ROW())),1,"")</f>
        <v/>
      </c>
    </row>
    <row r="149" hidden="1" spans="1:18">
      <c r="A149" s="56" t="s">
        <v>21</v>
      </c>
      <c r="B149" s="57" t="s">
        <v>19</v>
      </c>
      <c r="C149" s="123">
        <v>42348</v>
      </c>
      <c r="D149" s="124">
        <v>45502</v>
      </c>
      <c r="E149" s="125">
        <v>1008.77</v>
      </c>
      <c r="F149" s="125">
        <v>116.05</v>
      </c>
      <c r="G149" s="125">
        <v>0</v>
      </c>
      <c r="I149" s="133">
        <v>443</v>
      </c>
      <c r="J149" s="126">
        <v>1008.77</v>
      </c>
      <c r="K149" s="126">
        <v>19195.03</v>
      </c>
      <c r="L149" s="127">
        <v>45568</v>
      </c>
      <c r="N149" s="127">
        <v>45566</v>
      </c>
      <c r="R149" s="56" t="str">
        <f ca="1" t="array" ref="R149">IF(AND(ISNUMBER(INDIRECT("L"&amp;ROW())),INDIRECT("L"&amp;ROW())&lt;INDIRECT("D"&amp;ROW())),1,"")</f>
        <v/>
      </c>
    </row>
    <row r="150" hidden="1" spans="1:18">
      <c r="A150" s="56" t="s">
        <v>147</v>
      </c>
      <c r="B150" s="57" t="s">
        <v>59</v>
      </c>
      <c r="C150" s="123">
        <v>42518341011</v>
      </c>
      <c r="D150" s="124">
        <v>45502</v>
      </c>
      <c r="E150" s="125">
        <v>6042.93</v>
      </c>
      <c r="F150" s="125">
        <v>216.43</v>
      </c>
      <c r="G150" s="125">
        <v>431.55</v>
      </c>
      <c r="H150" s="125">
        <v>5394.95</v>
      </c>
      <c r="I150" s="133">
        <v>178</v>
      </c>
      <c r="J150" s="126">
        <v>6042.93</v>
      </c>
      <c r="K150" s="126">
        <v>6042.93</v>
      </c>
      <c r="L150" s="127">
        <v>45502</v>
      </c>
      <c r="N150" s="127">
        <v>45505</v>
      </c>
      <c r="Q150" s="127">
        <v>45798</v>
      </c>
      <c r="R150" s="56" t="str">
        <f ca="1" t="array" ref="R150">IF(AND(ISNUMBER(INDIRECT("L"&amp;ROW())),INDIRECT("L"&amp;ROW())&lt;INDIRECT("D"&amp;ROW())),1,"")</f>
        <v/>
      </c>
    </row>
    <row r="151" hidden="1" spans="1:18">
      <c r="A151" s="56" t="s">
        <v>148</v>
      </c>
      <c r="B151" s="57" t="s">
        <v>110</v>
      </c>
      <c r="C151" s="123">
        <v>25217653</v>
      </c>
      <c r="D151" s="124">
        <v>45502</v>
      </c>
      <c r="E151" s="125">
        <v>4748</v>
      </c>
      <c r="F151" s="125">
        <v>0</v>
      </c>
      <c r="G151" s="125">
        <v>0</v>
      </c>
      <c r="H151" s="125">
        <v>4748</v>
      </c>
      <c r="I151" s="133">
        <v>549</v>
      </c>
      <c r="J151" s="126">
        <v>4748</v>
      </c>
      <c r="K151" s="126">
        <v>29275.5</v>
      </c>
      <c r="L151" s="127">
        <v>45596</v>
      </c>
      <c r="N151" s="127">
        <v>45597</v>
      </c>
      <c r="Q151" s="127">
        <v>45799</v>
      </c>
      <c r="R151" s="56" t="str">
        <f ca="1" t="array" ref="R151">IF(AND(ISNUMBER(INDIRECT("L"&amp;ROW())),INDIRECT("L"&amp;ROW())&lt;INDIRECT("D"&amp;ROW())),1,"")</f>
        <v/>
      </c>
    </row>
    <row r="152" hidden="1" spans="1:18">
      <c r="A152" s="56" t="s">
        <v>149</v>
      </c>
      <c r="B152" s="57" t="s">
        <v>110</v>
      </c>
      <c r="C152" s="133">
        <v>106079</v>
      </c>
      <c r="D152" s="124">
        <v>45502</v>
      </c>
      <c r="E152" s="125">
        <v>6381</v>
      </c>
      <c r="F152" s="125">
        <v>0</v>
      </c>
      <c r="G152" s="125">
        <v>0</v>
      </c>
      <c r="H152" s="125">
        <v>6381</v>
      </c>
      <c r="I152" s="133">
        <v>269</v>
      </c>
      <c r="J152" s="126">
        <v>6381</v>
      </c>
      <c r="K152" s="126">
        <v>12861.8</v>
      </c>
      <c r="L152" s="127">
        <v>45532</v>
      </c>
      <c r="N152" s="127">
        <v>45536</v>
      </c>
      <c r="Q152" s="127">
        <v>45800</v>
      </c>
      <c r="R152" s="56" t="str">
        <f ca="1" t="array" ref="R152">IF(AND(ISNUMBER(INDIRECT("L"&amp;ROW())),INDIRECT("L"&amp;ROW())&lt;INDIRECT("D"&amp;ROW())),1,"")</f>
        <v/>
      </c>
    </row>
    <row r="153" hidden="1" spans="1:18">
      <c r="A153" s="56" t="s">
        <v>150</v>
      </c>
      <c r="B153" s="57" t="s">
        <v>19</v>
      </c>
      <c r="C153" s="123">
        <v>70727</v>
      </c>
      <c r="D153" s="124">
        <v>45502</v>
      </c>
      <c r="E153" s="125">
        <v>11692.9</v>
      </c>
      <c r="F153" s="125">
        <v>0</v>
      </c>
      <c r="G153" s="125">
        <v>0</v>
      </c>
      <c r="I153" s="57">
        <v>196</v>
      </c>
      <c r="J153" s="126">
        <v>11692.9</v>
      </c>
      <c r="K153" s="126">
        <v>11692.9</v>
      </c>
      <c r="L153" s="127">
        <v>45512</v>
      </c>
      <c r="N153" s="127">
        <v>45536</v>
      </c>
      <c r="R153" s="56" t="str">
        <f ca="1" t="array" ref="R153">IF(AND(ISNUMBER(INDIRECT("L"&amp;ROW())),INDIRECT("L"&amp;ROW())&lt;INDIRECT("D"&amp;ROW())),1,"")</f>
        <v/>
      </c>
    </row>
    <row r="154" hidden="1" spans="1:18">
      <c r="A154" s="56" t="s">
        <v>151</v>
      </c>
      <c r="B154" s="57" t="s">
        <v>110</v>
      </c>
      <c r="C154" s="123">
        <v>168010</v>
      </c>
      <c r="D154" s="124">
        <v>45502</v>
      </c>
      <c r="E154" s="125">
        <v>4859</v>
      </c>
      <c r="F154" s="141">
        <v>0</v>
      </c>
      <c r="G154" s="141">
        <v>0</v>
      </c>
      <c r="I154" s="57">
        <v>231</v>
      </c>
      <c r="J154" s="126">
        <v>4859</v>
      </c>
      <c r="K154" s="126">
        <v>18304.66</v>
      </c>
      <c r="L154" s="127">
        <v>45524</v>
      </c>
      <c r="N154" s="127">
        <v>45584</v>
      </c>
      <c r="R154" s="56" t="str">
        <f ca="1" t="array" ref="R154">IF(AND(ISNUMBER(INDIRECT("L"&amp;ROW())),INDIRECT("L"&amp;ROW())&lt;INDIRECT("D"&amp;ROW())),1,"")</f>
        <v/>
      </c>
    </row>
    <row r="155" hidden="1" spans="1:18">
      <c r="A155" s="56" t="s">
        <v>152</v>
      </c>
      <c r="B155" s="57" t="s">
        <v>59</v>
      </c>
      <c r="C155" s="123" t="s">
        <v>153</v>
      </c>
      <c r="D155" s="124">
        <v>45572</v>
      </c>
      <c r="E155" s="125">
        <v>4143.49</v>
      </c>
      <c r="F155" s="125">
        <v>180.01</v>
      </c>
      <c r="G155" s="125">
        <v>359.06</v>
      </c>
      <c r="H155" s="125">
        <v>3604.42</v>
      </c>
      <c r="I155" s="133" t="s">
        <v>154</v>
      </c>
      <c r="J155" s="126">
        <v>4143.49</v>
      </c>
      <c r="K155" s="126">
        <v>4143.49</v>
      </c>
      <c r="L155" s="127">
        <v>45595</v>
      </c>
      <c r="N155" s="127">
        <v>45584</v>
      </c>
      <c r="R155" s="56" t="str">
        <f ca="1" t="array" ref="R155">IF(AND(ISNUMBER(INDIRECT("L"&amp;ROW())),INDIRECT("L"&amp;ROW())&lt;INDIRECT("D"&amp;ROW())),1,"")</f>
        <v/>
      </c>
    </row>
    <row r="156" hidden="1" spans="1:18">
      <c r="A156" s="56" t="s">
        <v>102</v>
      </c>
      <c r="B156" s="57" t="s">
        <v>37</v>
      </c>
      <c r="C156" s="123">
        <v>917088</v>
      </c>
      <c r="D156" s="124">
        <v>45502</v>
      </c>
      <c r="E156" s="125">
        <v>1296</v>
      </c>
      <c r="F156" s="125">
        <v>0</v>
      </c>
      <c r="G156" s="125">
        <v>0</v>
      </c>
      <c r="H156" s="125">
        <v>1296</v>
      </c>
      <c r="I156" s="57">
        <v>346</v>
      </c>
      <c r="J156" s="126">
        <v>1296</v>
      </c>
      <c r="K156" s="126">
        <v>17247</v>
      </c>
      <c r="L156" s="127">
        <v>45553</v>
      </c>
      <c r="N156" s="127">
        <v>45536</v>
      </c>
      <c r="Q156" s="127">
        <v>45792</v>
      </c>
      <c r="R156" s="56" t="str">
        <f ca="1" t="array" ref="R156">IF(AND(ISNUMBER(INDIRECT("L"&amp;ROW())),INDIRECT("L"&amp;ROW())&lt;INDIRECT("D"&amp;ROW())),1,"")</f>
        <v/>
      </c>
    </row>
    <row r="157" hidden="1" spans="1:18">
      <c r="A157" s="56" t="s">
        <v>38</v>
      </c>
      <c r="B157" s="57" t="s">
        <v>19</v>
      </c>
      <c r="C157" s="123" t="s">
        <v>155</v>
      </c>
      <c r="D157" s="124">
        <v>45502</v>
      </c>
      <c r="E157" s="125">
        <v>1569.75</v>
      </c>
      <c r="F157" s="125">
        <v>74.75</v>
      </c>
      <c r="G157" s="125">
        <v>0</v>
      </c>
      <c r="I157" s="133">
        <v>435</v>
      </c>
      <c r="J157" s="126">
        <v>1569.75</v>
      </c>
      <c r="K157" s="126">
        <v>3178.04</v>
      </c>
      <c r="L157" s="127">
        <v>45567</v>
      </c>
      <c r="N157" s="127">
        <v>45566</v>
      </c>
      <c r="R157" s="56" t="str">
        <f ca="1" t="array" ref="R157">IF(AND(ISNUMBER(INDIRECT("L"&amp;ROW())),INDIRECT("L"&amp;ROW())&lt;INDIRECT("D"&amp;ROW())),1,"")</f>
        <v/>
      </c>
    </row>
    <row r="158" hidden="1" spans="1:18">
      <c r="A158" s="56" t="s">
        <v>156</v>
      </c>
      <c r="B158" s="57" t="s">
        <v>37</v>
      </c>
      <c r="C158" s="133">
        <v>4570</v>
      </c>
      <c r="D158" s="124">
        <v>45502</v>
      </c>
      <c r="E158" s="125">
        <v>1671</v>
      </c>
      <c r="F158" s="125">
        <v>0</v>
      </c>
      <c r="G158" s="125">
        <v>0</v>
      </c>
      <c r="H158" s="125">
        <v>1671</v>
      </c>
      <c r="I158" s="133">
        <v>998541</v>
      </c>
      <c r="J158" s="126">
        <v>1671</v>
      </c>
      <c r="K158" s="126">
        <v>8187</v>
      </c>
      <c r="L158" s="127">
        <v>45625</v>
      </c>
      <c r="N158" s="127">
        <v>45627</v>
      </c>
      <c r="Q158" s="127">
        <v>45790</v>
      </c>
      <c r="R158" s="56" t="str">
        <f ca="1" t="array" ref="R158">IF(AND(ISNUMBER(INDIRECT("L"&amp;ROW())),INDIRECT("L"&amp;ROW())&lt;INDIRECT("D"&amp;ROW())),1,"")</f>
        <v/>
      </c>
    </row>
    <row r="159" hidden="1" spans="1:18">
      <c r="A159" s="56" t="s">
        <v>157</v>
      </c>
      <c r="B159" s="57" t="s">
        <v>59</v>
      </c>
      <c r="C159" s="123">
        <v>63491262</v>
      </c>
      <c r="D159" s="124">
        <v>45502</v>
      </c>
      <c r="E159" s="125">
        <v>9203.49</v>
      </c>
      <c r="F159" s="125">
        <v>383.19</v>
      </c>
      <c r="G159" s="125">
        <v>764.18</v>
      </c>
      <c r="H159" s="125">
        <v>8056.12</v>
      </c>
      <c r="I159" s="57">
        <v>180</v>
      </c>
      <c r="J159" s="126">
        <v>9203.49</v>
      </c>
      <c r="K159" s="126">
        <v>9203.49</v>
      </c>
      <c r="L159" s="127">
        <v>45502</v>
      </c>
      <c r="N159" s="127">
        <v>45505</v>
      </c>
      <c r="Q159" s="127">
        <v>45798</v>
      </c>
      <c r="R159" s="56" t="str">
        <f ca="1" t="array" ref="R159">IF(AND(ISNUMBER(INDIRECT("L"&amp;ROW())),INDIRECT("L"&amp;ROW())&lt;INDIRECT("D"&amp;ROW())),1,"")</f>
        <v/>
      </c>
    </row>
    <row r="160" hidden="1" spans="1:18">
      <c r="A160" s="56" t="s">
        <v>158</v>
      </c>
      <c r="B160" s="57" t="s">
        <v>159</v>
      </c>
      <c r="C160" s="123" t="s">
        <v>160</v>
      </c>
      <c r="D160" s="124">
        <v>45502</v>
      </c>
      <c r="E160" s="125">
        <v>8695.61</v>
      </c>
      <c r="F160" s="125">
        <v>0</v>
      </c>
      <c r="G160" s="125">
        <v>0</v>
      </c>
      <c r="H160" s="125">
        <v>8695.61</v>
      </c>
      <c r="I160" s="57">
        <v>179</v>
      </c>
      <c r="J160" s="126">
        <v>8000</v>
      </c>
      <c r="K160" s="126">
        <v>8000</v>
      </c>
      <c r="L160" s="127">
        <v>45502</v>
      </c>
      <c r="N160" s="127">
        <v>45474</v>
      </c>
      <c r="O160" s="56">
        <v>695.610000000001</v>
      </c>
      <c r="P160" s="56" t="s">
        <v>53</v>
      </c>
      <c r="Q160" s="127">
        <v>45807</v>
      </c>
      <c r="R160" s="56" t="str">
        <f ca="1" t="array" ref="R160">IF(AND(ISNUMBER(INDIRECT("L"&amp;ROW())),INDIRECT("L"&amp;ROW())&lt;INDIRECT("D"&amp;ROW())),1,"")</f>
        <v/>
      </c>
    </row>
    <row r="161" hidden="1" spans="1:18">
      <c r="A161" s="56" t="s">
        <v>152</v>
      </c>
      <c r="B161" s="57" t="s">
        <v>59</v>
      </c>
      <c r="C161" s="133" t="s">
        <v>161</v>
      </c>
      <c r="D161" s="124">
        <v>45572</v>
      </c>
      <c r="E161" s="125">
        <v>0</v>
      </c>
      <c r="F161" s="125">
        <v>0</v>
      </c>
      <c r="G161" s="125">
        <v>0</v>
      </c>
      <c r="H161" s="125">
        <v>0</v>
      </c>
      <c r="I161" s="133">
        <v>547</v>
      </c>
      <c r="J161" s="126">
        <v>0</v>
      </c>
      <c r="K161" s="126">
        <v>0</v>
      </c>
      <c r="L161" s="127">
        <v>45595</v>
      </c>
      <c r="N161" s="127">
        <v>45584</v>
      </c>
      <c r="R161" s="56" t="str">
        <f ca="1" t="array" ref="R161">IF(AND(ISNUMBER(INDIRECT("L"&amp;ROW())),INDIRECT("L"&amp;ROW())&lt;INDIRECT("D"&amp;ROW())),1,"")</f>
        <v/>
      </c>
    </row>
    <row r="162" hidden="1" spans="1:18">
      <c r="A162" s="56" t="s">
        <v>162</v>
      </c>
      <c r="B162" s="57" t="s">
        <v>163</v>
      </c>
      <c r="C162" s="123">
        <v>305651</v>
      </c>
      <c r="D162" s="124">
        <v>45503</v>
      </c>
      <c r="E162" s="125">
        <v>1300</v>
      </c>
      <c r="F162" s="125">
        <v>0</v>
      </c>
      <c r="G162" s="125">
        <v>0</v>
      </c>
      <c r="H162" s="125">
        <v>1300</v>
      </c>
      <c r="I162" s="57">
        <v>283</v>
      </c>
      <c r="J162" s="126">
        <v>1300</v>
      </c>
      <c r="K162" s="126">
        <v>5212.62</v>
      </c>
      <c r="L162" s="127">
        <v>45534</v>
      </c>
      <c r="N162" s="127">
        <v>45536</v>
      </c>
      <c r="Q162" s="127">
        <v>45793</v>
      </c>
      <c r="R162" s="56" t="str">
        <f ca="1" t="array" ref="R162">IF(AND(ISNUMBER(INDIRECT("L"&amp;ROW())),INDIRECT("L"&amp;ROW())&lt;INDIRECT("D"&amp;ROW())),1,"")</f>
        <v/>
      </c>
    </row>
    <row r="163" hidden="1" spans="1:18">
      <c r="A163" s="56" t="s">
        <v>164</v>
      </c>
      <c r="B163" s="57" t="s">
        <v>110</v>
      </c>
      <c r="C163" s="133">
        <v>6083605</v>
      </c>
      <c r="D163" s="124">
        <v>45503</v>
      </c>
      <c r="E163" s="125">
        <v>4597</v>
      </c>
      <c r="F163" s="125">
        <v>0</v>
      </c>
      <c r="G163" s="125">
        <v>0</v>
      </c>
      <c r="H163" s="125">
        <v>4597</v>
      </c>
      <c r="I163" s="57">
        <v>111</v>
      </c>
      <c r="J163" s="126">
        <v>4597</v>
      </c>
      <c r="K163" s="126">
        <v>4597</v>
      </c>
      <c r="L163" s="127">
        <v>45503</v>
      </c>
      <c r="N163" s="127">
        <v>45474</v>
      </c>
      <c r="P163" s="56" t="s">
        <v>53</v>
      </c>
      <c r="Q163" s="127">
        <v>45798</v>
      </c>
      <c r="R163" s="56" t="str">
        <f ca="1" t="array" ref="R163">IF(AND(ISNUMBER(INDIRECT("L"&amp;ROW())),INDIRECT("L"&amp;ROW())&lt;INDIRECT("D"&amp;ROW())),1,"")</f>
        <v/>
      </c>
    </row>
    <row r="164" hidden="1" spans="1:18">
      <c r="A164" s="56" t="s">
        <v>165</v>
      </c>
      <c r="B164" s="57" t="s">
        <v>110</v>
      </c>
      <c r="C164" s="123">
        <v>1619831</v>
      </c>
      <c r="D164" s="124">
        <v>45503</v>
      </c>
      <c r="E164" s="125">
        <v>5856</v>
      </c>
      <c r="F164" s="125">
        <v>0</v>
      </c>
      <c r="G164" s="125">
        <v>0</v>
      </c>
      <c r="H164" s="125">
        <v>5856</v>
      </c>
      <c r="I164" s="57">
        <v>109</v>
      </c>
      <c r="J164" s="126">
        <v>5856</v>
      </c>
      <c r="K164" s="126">
        <v>5856</v>
      </c>
      <c r="L164" s="127">
        <v>45520</v>
      </c>
      <c r="N164" s="127">
        <v>45505</v>
      </c>
      <c r="Q164" s="127">
        <v>45799</v>
      </c>
      <c r="R164" s="56" t="str">
        <f ca="1" t="array" ref="R164">IF(AND(ISNUMBER(INDIRECT("L"&amp;ROW())),INDIRECT("L"&amp;ROW())&lt;INDIRECT("D"&amp;ROW())),1,"")</f>
        <v/>
      </c>
    </row>
    <row r="165" hidden="1" spans="1:18">
      <c r="A165" s="56" t="s">
        <v>166</v>
      </c>
      <c r="B165" s="57" t="s">
        <v>19</v>
      </c>
      <c r="C165" s="123">
        <v>1010</v>
      </c>
      <c r="D165" s="124">
        <v>45503</v>
      </c>
      <c r="E165" s="125">
        <v>804</v>
      </c>
      <c r="F165" s="125">
        <v>0</v>
      </c>
      <c r="G165" s="125">
        <v>0</v>
      </c>
      <c r="I165" s="133">
        <v>287</v>
      </c>
      <c r="J165" s="126">
        <v>804</v>
      </c>
      <c r="K165" s="126">
        <v>2802</v>
      </c>
      <c r="L165" s="127">
        <v>45574</v>
      </c>
      <c r="N165" s="127">
        <v>45536</v>
      </c>
      <c r="R165" s="56" t="str">
        <f ca="1" t="array" ref="R165">IF(AND(ISNUMBER(INDIRECT("L"&amp;ROW())),INDIRECT("L"&amp;ROW())&lt;INDIRECT("D"&amp;ROW())),1,"")</f>
        <v/>
      </c>
    </row>
    <row r="166" hidden="1" spans="1:18">
      <c r="A166" s="56" t="s">
        <v>167</v>
      </c>
      <c r="B166" s="57" t="s">
        <v>59</v>
      </c>
      <c r="C166" s="133">
        <v>11630494</v>
      </c>
      <c r="D166" s="124">
        <v>45503</v>
      </c>
      <c r="E166" s="125">
        <v>2568.42</v>
      </c>
      <c r="F166" s="125">
        <v>106.25</v>
      </c>
      <c r="G166" s="125">
        <v>211.97</v>
      </c>
      <c r="H166" s="125">
        <v>2250.2</v>
      </c>
      <c r="I166" s="133">
        <v>465</v>
      </c>
      <c r="J166" s="126">
        <v>2568.42</v>
      </c>
      <c r="K166" s="126">
        <v>5444.78</v>
      </c>
      <c r="L166" s="127">
        <v>45576</v>
      </c>
      <c r="N166" s="127">
        <v>45566</v>
      </c>
      <c r="Q166" s="127">
        <v>45798</v>
      </c>
      <c r="R166" s="56" t="str">
        <f ca="1" t="array" ref="R166">IF(AND(ISNUMBER(INDIRECT("L"&amp;ROW())),INDIRECT("L"&amp;ROW())&lt;INDIRECT("D"&amp;ROW())),1,"")</f>
        <v/>
      </c>
    </row>
    <row r="167" hidden="1" spans="1:18">
      <c r="A167" s="56" t="s">
        <v>152</v>
      </c>
      <c r="B167" s="57" t="s">
        <v>59</v>
      </c>
      <c r="C167" s="123" t="s">
        <v>168</v>
      </c>
      <c r="D167" s="124">
        <v>45586</v>
      </c>
      <c r="E167" s="125">
        <v>2131.34</v>
      </c>
      <c r="F167" s="125">
        <v>92.7</v>
      </c>
      <c r="G167" s="125">
        <v>184.88</v>
      </c>
      <c r="H167" s="125">
        <v>1853.76</v>
      </c>
      <c r="I167" s="133">
        <v>532</v>
      </c>
      <c r="J167" s="126">
        <v>2131.34</v>
      </c>
      <c r="K167" s="126">
        <v>2131.34</v>
      </c>
      <c r="L167" s="127">
        <v>45590</v>
      </c>
      <c r="N167" s="127">
        <v>45597</v>
      </c>
      <c r="P167" s="56" t="s">
        <v>62</v>
      </c>
      <c r="R167" s="56" t="str">
        <f ca="1" t="array" ref="R167">IF(AND(ISNUMBER(INDIRECT("L"&amp;ROW())),INDIRECT("L"&amp;ROW())&lt;INDIRECT("D"&amp;ROW())),1,"")</f>
        <v/>
      </c>
    </row>
    <row r="168" hidden="1" spans="1:18">
      <c r="A168" s="56" t="s">
        <v>169</v>
      </c>
      <c r="B168" s="57" t="s">
        <v>170</v>
      </c>
      <c r="C168" s="123" t="s">
        <v>171</v>
      </c>
      <c r="D168" s="124">
        <v>45581</v>
      </c>
      <c r="E168" s="125">
        <v>150.86</v>
      </c>
      <c r="F168" s="125">
        <v>6.57</v>
      </c>
      <c r="G168" s="125">
        <v>13.09</v>
      </c>
      <c r="H168" s="125">
        <v>131.2</v>
      </c>
      <c r="I168" s="57" t="s">
        <v>172</v>
      </c>
      <c r="J168" s="126">
        <v>150.86</v>
      </c>
      <c r="K168" s="126">
        <v>150.86</v>
      </c>
      <c r="L168" s="127">
        <v>45581</v>
      </c>
      <c r="N168" s="127">
        <v>45584</v>
      </c>
      <c r="Q168" s="127">
        <v>45806</v>
      </c>
      <c r="R168" s="56" t="str">
        <f ca="1" t="array" ref="R168">IF(AND(ISNUMBER(INDIRECT("L"&amp;ROW())),INDIRECT("L"&amp;ROW())&lt;INDIRECT("D"&amp;ROW())),1,"")</f>
        <v/>
      </c>
    </row>
    <row r="169" hidden="1" spans="1:18">
      <c r="A169" s="56" t="s">
        <v>63</v>
      </c>
      <c r="B169" s="57" t="s">
        <v>19</v>
      </c>
      <c r="C169" s="133">
        <v>1268130</v>
      </c>
      <c r="D169" s="124">
        <v>45503</v>
      </c>
      <c r="E169" s="125">
        <v>2200</v>
      </c>
      <c r="F169" s="125">
        <v>0</v>
      </c>
      <c r="G169" s="125">
        <v>0</v>
      </c>
      <c r="H169" s="125">
        <v>2200</v>
      </c>
      <c r="I169" s="133">
        <v>522</v>
      </c>
      <c r="J169" s="126">
        <v>2200</v>
      </c>
      <c r="K169" s="126">
        <v>28432.75</v>
      </c>
      <c r="L169" s="127">
        <v>45588</v>
      </c>
      <c r="N169" s="127">
        <v>45597</v>
      </c>
      <c r="Q169" s="127">
        <v>45793</v>
      </c>
      <c r="R169" s="56" t="str">
        <f ca="1" t="array" ref="R169">IF(AND(ISNUMBER(INDIRECT("L"&amp;ROW())),INDIRECT("L"&amp;ROW())&lt;INDIRECT("D"&amp;ROW())),1,"")</f>
        <v/>
      </c>
    </row>
    <row r="170" hidden="1" spans="1:18">
      <c r="A170" s="56" t="s">
        <v>141</v>
      </c>
      <c r="B170" s="57" t="s">
        <v>59</v>
      </c>
      <c r="C170" s="123">
        <v>53030793</v>
      </c>
      <c r="D170" s="124">
        <v>45504</v>
      </c>
      <c r="E170" s="125">
        <v>2065.3</v>
      </c>
      <c r="F170" s="125">
        <v>84.75</v>
      </c>
      <c r="G170" s="125">
        <v>168.97</v>
      </c>
      <c r="H170" s="125">
        <v>1811.58</v>
      </c>
      <c r="I170" s="57">
        <v>186</v>
      </c>
      <c r="J170" s="126">
        <v>2065.3</v>
      </c>
      <c r="K170" s="126">
        <v>19583.1</v>
      </c>
      <c r="L170" s="127">
        <v>45511</v>
      </c>
      <c r="N170" s="127">
        <v>45505</v>
      </c>
      <c r="Q170" s="127">
        <v>45798</v>
      </c>
      <c r="R170" s="56" t="str">
        <f ca="1" t="array" ref="R170">IF(AND(ISNUMBER(INDIRECT("L"&amp;ROW())),INDIRECT("L"&amp;ROW())&lt;INDIRECT("D"&amp;ROW())),1,"")</f>
        <v/>
      </c>
    </row>
    <row r="171" hidden="1" spans="1:18">
      <c r="A171" s="56" t="s">
        <v>173</v>
      </c>
      <c r="B171" s="57" t="s">
        <v>163</v>
      </c>
      <c r="C171" s="133">
        <v>1355</v>
      </c>
      <c r="D171" s="124">
        <v>45504</v>
      </c>
      <c r="E171" s="125">
        <v>2029.43</v>
      </c>
      <c r="F171" s="125">
        <v>0</v>
      </c>
      <c r="G171" s="125">
        <v>0</v>
      </c>
      <c r="H171" s="125">
        <v>2029.43</v>
      </c>
      <c r="I171" s="133">
        <v>381</v>
      </c>
      <c r="J171" s="126">
        <v>2029.43</v>
      </c>
      <c r="K171" s="126">
        <v>7839.46</v>
      </c>
      <c r="L171" s="127">
        <v>45565</v>
      </c>
      <c r="N171" s="127">
        <v>45566</v>
      </c>
      <c r="Q171" s="127">
        <v>45793</v>
      </c>
      <c r="R171" s="56" t="str">
        <f ca="1" t="array" ref="R171">IF(AND(ISNUMBER(INDIRECT("L"&amp;ROW())),INDIRECT("L"&amp;ROW())&lt;INDIRECT("D"&amp;ROW())),1,"")</f>
        <v/>
      </c>
    </row>
    <row r="172" hidden="1" spans="1:18">
      <c r="A172" s="56" t="s">
        <v>174</v>
      </c>
      <c r="B172" s="132" t="s">
        <v>23</v>
      </c>
      <c r="C172" s="133">
        <v>2498</v>
      </c>
      <c r="D172" s="124">
        <v>45504</v>
      </c>
      <c r="E172" s="125">
        <v>372.52</v>
      </c>
      <c r="F172" s="125">
        <v>16.2000434877147</v>
      </c>
      <c r="G172" s="125">
        <v>32.3190867579909</v>
      </c>
      <c r="H172" s="125">
        <v>324.000869754294</v>
      </c>
      <c r="I172" s="57">
        <v>182</v>
      </c>
      <c r="J172" s="126">
        <v>372.52</v>
      </c>
      <c r="K172" s="126">
        <v>372.52</v>
      </c>
      <c r="L172" s="127">
        <v>45518</v>
      </c>
      <c r="N172" s="127">
        <v>45584</v>
      </c>
      <c r="R172" s="56" t="str">
        <f ca="1" t="array" ref="R172">IF(AND(ISNUMBER(INDIRECT("L"&amp;ROW())),INDIRECT("L"&amp;ROW())&lt;INDIRECT("D"&amp;ROW())),1,"")</f>
        <v/>
      </c>
    </row>
    <row r="173" hidden="1" spans="1:18">
      <c r="A173" s="56" t="s">
        <v>164</v>
      </c>
      <c r="B173" s="57" t="s">
        <v>110</v>
      </c>
      <c r="C173" s="133">
        <v>6083975</v>
      </c>
      <c r="D173" s="124">
        <v>45505</v>
      </c>
      <c r="E173" s="125">
        <v>5893</v>
      </c>
      <c r="F173" s="125">
        <v>0</v>
      </c>
      <c r="G173" s="125">
        <v>0</v>
      </c>
      <c r="H173" s="125">
        <v>5893</v>
      </c>
      <c r="I173" s="57" t="s">
        <v>175</v>
      </c>
      <c r="J173" s="126">
        <v>5893</v>
      </c>
      <c r="K173" s="126">
        <v>5893</v>
      </c>
      <c r="L173" s="127">
        <v>45505</v>
      </c>
      <c r="N173" s="127">
        <v>45584</v>
      </c>
      <c r="Q173" s="127">
        <v>45798</v>
      </c>
      <c r="R173" s="56" t="str">
        <f ca="1" t="array" ref="R173">IF(AND(ISNUMBER(INDIRECT("L"&amp;ROW())),INDIRECT("L"&amp;ROW())&lt;INDIRECT("D"&amp;ROW())),1,"")</f>
        <v/>
      </c>
    </row>
    <row r="174" hidden="1" spans="1:18">
      <c r="A174" s="56" t="s">
        <v>176</v>
      </c>
      <c r="B174" s="132" t="s">
        <v>177</v>
      </c>
      <c r="C174" s="133">
        <v>86060</v>
      </c>
      <c r="D174" s="124">
        <v>45505</v>
      </c>
      <c r="E174" s="125">
        <v>3328.91</v>
      </c>
      <c r="F174" s="125">
        <v>143.73</v>
      </c>
      <c r="G174" s="125">
        <v>286.74</v>
      </c>
      <c r="H174" s="125">
        <v>2898.44</v>
      </c>
      <c r="I174" s="57">
        <v>198</v>
      </c>
      <c r="J174" s="126">
        <v>3328.91</v>
      </c>
      <c r="K174" s="126">
        <v>3328.91</v>
      </c>
      <c r="L174" s="127">
        <v>45513</v>
      </c>
      <c r="N174" s="127">
        <v>45584</v>
      </c>
      <c r="R174" s="56" t="str">
        <f ca="1" t="array" ref="R174">IF(AND(ISNUMBER(INDIRECT("L"&amp;ROW())),INDIRECT("L"&amp;ROW())&lt;INDIRECT("D"&amp;ROW())),1,"")</f>
        <v/>
      </c>
    </row>
    <row r="175" hidden="1" spans="1:18">
      <c r="A175" s="56" t="s">
        <v>165</v>
      </c>
      <c r="B175" s="57" t="s">
        <v>110</v>
      </c>
      <c r="C175" s="123">
        <v>1620411</v>
      </c>
      <c r="D175" s="124">
        <v>45505</v>
      </c>
      <c r="E175" s="125">
        <v>3465</v>
      </c>
      <c r="F175" s="125">
        <v>0</v>
      </c>
      <c r="G175" s="125">
        <v>0</v>
      </c>
      <c r="H175" s="125">
        <v>3465</v>
      </c>
      <c r="I175" s="57">
        <v>122</v>
      </c>
      <c r="J175" s="126">
        <v>3465</v>
      </c>
      <c r="K175" s="126">
        <v>2709</v>
      </c>
      <c r="L175" s="127">
        <v>45506</v>
      </c>
      <c r="N175" s="127">
        <v>45505</v>
      </c>
      <c r="Q175" s="127">
        <v>45799</v>
      </c>
      <c r="R175" s="56" t="str">
        <f ca="1" t="array" ref="R175">IF(AND(ISNUMBER(INDIRECT("L"&amp;ROW())),INDIRECT("L"&amp;ROW())&lt;INDIRECT("D"&amp;ROW())),1,"")</f>
        <v/>
      </c>
    </row>
    <row r="176" hidden="1" spans="1:18">
      <c r="A176" s="56" t="s">
        <v>178</v>
      </c>
      <c r="B176" s="57" t="s">
        <v>59</v>
      </c>
      <c r="C176" s="123" t="s">
        <v>179</v>
      </c>
      <c r="D176" s="124">
        <v>45505</v>
      </c>
      <c r="E176" s="125">
        <v>749.25</v>
      </c>
      <c r="F176" s="125">
        <v>31.44</v>
      </c>
      <c r="G176" s="125">
        <v>62.71</v>
      </c>
      <c r="H176" s="125">
        <v>655.1</v>
      </c>
      <c r="I176" s="133">
        <v>194</v>
      </c>
      <c r="J176" s="126">
        <v>749.25</v>
      </c>
      <c r="K176" s="126">
        <v>749.25</v>
      </c>
      <c r="L176" s="127">
        <v>45511</v>
      </c>
      <c r="N176" s="127">
        <v>45505</v>
      </c>
      <c r="Q176" s="127">
        <v>45798</v>
      </c>
      <c r="R176" s="56" t="str">
        <f ca="1" t="array" ref="R176">IF(AND(ISNUMBER(INDIRECT("L"&amp;ROW())),INDIRECT("L"&amp;ROW())&lt;INDIRECT("D"&amp;ROW())),1,"")</f>
        <v/>
      </c>
    </row>
    <row r="177" hidden="1" spans="1:18">
      <c r="A177" s="56" t="s">
        <v>151</v>
      </c>
      <c r="B177" s="57" t="s">
        <v>110</v>
      </c>
      <c r="C177" s="123">
        <v>168177</v>
      </c>
      <c r="D177" s="124">
        <v>45505</v>
      </c>
      <c r="E177" s="125">
        <v>1793.52</v>
      </c>
      <c r="F177" s="141">
        <v>0</v>
      </c>
      <c r="G177" s="141">
        <v>0</v>
      </c>
      <c r="I177" s="57">
        <v>231</v>
      </c>
      <c r="J177" s="126">
        <v>1793.52</v>
      </c>
      <c r="K177" s="126">
        <v>18304.66</v>
      </c>
      <c r="L177" s="127">
        <v>45524</v>
      </c>
      <c r="N177" s="127">
        <v>45584</v>
      </c>
      <c r="R177" s="56" t="str">
        <f ca="1" t="array" ref="R177">IF(AND(ISNUMBER(INDIRECT("L"&amp;ROW())),INDIRECT("L"&amp;ROW())&lt;INDIRECT("D"&amp;ROW())),1,"")</f>
        <v/>
      </c>
    </row>
    <row r="178" hidden="1" spans="1:18">
      <c r="A178" s="56" t="s">
        <v>169</v>
      </c>
      <c r="B178" s="57" t="s">
        <v>170</v>
      </c>
      <c r="C178" s="123" t="s">
        <v>180</v>
      </c>
      <c r="D178" s="124">
        <v>45645</v>
      </c>
      <c r="E178" s="125">
        <v>-164.51</v>
      </c>
      <c r="F178" s="125">
        <v>0</v>
      </c>
      <c r="G178" s="125">
        <v>0</v>
      </c>
      <c r="H178" s="125">
        <v>-164.51</v>
      </c>
      <c r="I178" s="57" t="s">
        <v>172</v>
      </c>
      <c r="J178" s="126">
        <v>-164.51</v>
      </c>
      <c r="K178" s="126">
        <v>-164.51</v>
      </c>
      <c r="L178" s="127">
        <v>45645</v>
      </c>
      <c r="N178" s="127">
        <v>45584</v>
      </c>
      <c r="Q178" s="127">
        <v>45806</v>
      </c>
      <c r="R178" s="56" t="str">
        <f ca="1" t="array" ref="R178">IF(AND(ISNUMBER(INDIRECT("L"&amp;ROW())),INDIRECT("L"&amp;ROW())&lt;INDIRECT("D"&amp;ROW())),1,"")</f>
        <v/>
      </c>
    </row>
    <row r="179" hidden="1" spans="1:18">
      <c r="A179" s="56" t="s">
        <v>169</v>
      </c>
      <c r="B179" s="57" t="s">
        <v>170</v>
      </c>
      <c r="C179" s="123" t="s">
        <v>181</v>
      </c>
      <c r="D179" s="124">
        <v>45645</v>
      </c>
      <c r="E179" s="125">
        <v>765.36</v>
      </c>
      <c r="F179" s="125">
        <v>0</v>
      </c>
      <c r="G179" s="125">
        <v>0</v>
      </c>
      <c r="H179" s="125">
        <v>765.36</v>
      </c>
      <c r="I179" s="57" t="s">
        <v>172</v>
      </c>
      <c r="J179" s="126">
        <v>765.36</v>
      </c>
      <c r="K179" s="126">
        <v>765.36</v>
      </c>
      <c r="L179" s="127">
        <v>45645</v>
      </c>
      <c r="N179" s="127">
        <v>45584</v>
      </c>
      <c r="Q179" s="127">
        <v>45806</v>
      </c>
      <c r="R179" s="56" t="str">
        <f ca="1" t="array" ref="R179">IF(AND(ISNUMBER(INDIRECT("L"&amp;ROW())),INDIRECT("L"&amp;ROW())&lt;INDIRECT("D"&amp;ROW())),1,"")</f>
        <v/>
      </c>
    </row>
    <row r="180" hidden="1" spans="1:18">
      <c r="A180" s="56" t="s">
        <v>169</v>
      </c>
      <c r="B180" s="57" t="s">
        <v>170</v>
      </c>
      <c r="C180" s="123" t="s">
        <v>182</v>
      </c>
      <c r="D180" s="124">
        <v>45708</v>
      </c>
      <c r="E180" s="125">
        <v>-92.33</v>
      </c>
      <c r="F180" s="125">
        <v>0</v>
      </c>
      <c r="G180" s="125">
        <v>0</v>
      </c>
      <c r="H180" s="125">
        <v>-92.33</v>
      </c>
      <c r="I180" s="57" t="s">
        <v>172</v>
      </c>
      <c r="J180" s="126">
        <v>-92.33</v>
      </c>
      <c r="K180" s="126">
        <v>-92.33</v>
      </c>
      <c r="L180" s="127">
        <v>45708</v>
      </c>
      <c r="N180" s="127">
        <v>45584</v>
      </c>
      <c r="Q180" s="127">
        <v>45806</v>
      </c>
      <c r="R180" s="56" t="str">
        <f ca="1" t="array" ref="R180">IF(AND(ISNUMBER(INDIRECT("L"&amp;ROW())),INDIRECT("L"&amp;ROW())&lt;INDIRECT("D"&amp;ROW())),1,"")</f>
        <v/>
      </c>
    </row>
    <row r="181" hidden="1" spans="1:18">
      <c r="A181" s="56" t="s">
        <v>165</v>
      </c>
      <c r="B181" s="57" t="s">
        <v>110</v>
      </c>
      <c r="C181" s="123" t="s">
        <v>183</v>
      </c>
      <c r="D181" s="124">
        <v>45506</v>
      </c>
      <c r="E181" s="125">
        <v>-292</v>
      </c>
      <c r="F181" s="125">
        <v>0</v>
      </c>
      <c r="G181" s="125">
        <v>0</v>
      </c>
      <c r="H181" s="125">
        <v>-292</v>
      </c>
      <c r="I181" s="57">
        <v>122</v>
      </c>
      <c r="J181" s="126">
        <v>-292</v>
      </c>
      <c r="K181" s="126">
        <v>2709</v>
      </c>
      <c r="L181" s="127">
        <v>45506</v>
      </c>
      <c r="N181" s="127">
        <v>45505</v>
      </c>
      <c r="Q181" s="127">
        <v>45799</v>
      </c>
      <c r="R181" s="56" t="str">
        <f ca="1" t="array" ref="R181">IF(AND(ISNUMBER(INDIRECT("L"&amp;ROW())),INDIRECT("L"&amp;ROW())&lt;INDIRECT("D"&amp;ROW())),1,"")</f>
        <v/>
      </c>
    </row>
    <row r="182" hidden="1" spans="1:18">
      <c r="A182" s="108" t="s">
        <v>165</v>
      </c>
      <c r="B182" s="149" t="s">
        <v>110</v>
      </c>
      <c r="C182" s="150" t="s">
        <v>184</v>
      </c>
      <c r="D182" s="151">
        <v>45506</v>
      </c>
      <c r="E182" s="152">
        <v>-464</v>
      </c>
      <c r="F182" s="152">
        <v>0</v>
      </c>
      <c r="G182" s="152">
        <v>0</v>
      </c>
      <c r="H182" s="152"/>
      <c r="I182" s="149">
        <v>122</v>
      </c>
      <c r="J182" s="153">
        <v>-464</v>
      </c>
      <c r="K182" s="153">
        <v>2709</v>
      </c>
      <c r="L182" s="154">
        <v>45506</v>
      </c>
      <c r="M182" s="154"/>
      <c r="N182" s="154">
        <v>45505</v>
      </c>
      <c r="O182" s="108"/>
      <c r="P182" s="108" t="s">
        <v>185</v>
      </c>
      <c r="Q182" s="154">
        <v>45807</v>
      </c>
      <c r="R182" s="56" t="str">
        <f ca="1" t="array" ref="R182">IF(AND(ISNUMBER(INDIRECT("L"&amp;ROW())),INDIRECT("L"&amp;ROW())&lt;INDIRECT("D"&amp;ROW())),1,"")</f>
        <v/>
      </c>
    </row>
    <row r="183" hidden="1" spans="1:18">
      <c r="A183" s="56" t="s">
        <v>186</v>
      </c>
      <c r="B183" s="57" t="s">
        <v>110</v>
      </c>
      <c r="C183" s="133">
        <v>11645</v>
      </c>
      <c r="D183" s="124">
        <v>45506</v>
      </c>
      <c r="E183" s="125">
        <v>711.9</v>
      </c>
      <c r="F183" s="125">
        <v>81.9</v>
      </c>
      <c r="G183" s="125">
        <v>0</v>
      </c>
      <c r="H183" s="125">
        <v>630</v>
      </c>
      <c r="I183" s="133">
        <v>506</v>
      </c>
      <c r="J183" s="126">
        <v>711.9</v>
      </c>
      <c r="K183" s="126">
        <v>5390.1</v>
      </c>
      <c r="L183" s="127">
        <v>45577</v>
      </c>
      <c r="N183" s="127">
        <v>45597</v>
      </c>
      <c r="Q183" s="127">
        <v>45800</v>
      </c>
      <c r="R183" s="56" t="str">
        <f ca="1" t="array" ref="R183">IF(AND(ISNUMBER(INDIRECT("L"&amp;ROW())),INDIRECT("L"&amp;ROW())&lt;INDIRECT("D"&amp;ROW())),1,"")</f>
        <v/>
      </c>
    </row>
    <row r="184" hidden="1" spans="1:18">
      <c r="A184" s="56" t="s">
        <v>169</v>
      </c>
      <c r="B184" s="57" t="s">
        <v>170</v>
      </c>
      <c r="C184" s="123" t="s">
        <v>187</v>
      </c>
      <c r="D184" s="124">
        <v>45708</v>
      </c>
      <c r="E184" s="125">
        <v>709.34</v>
      </c>
      <c r="F184" s="125">
        <v>0</v>
      </c>
      <c r="G184" s="125">
        <v>0</v>
      </c>
      <c r="H184" s="125">
        <v>709.34</v>
      </c>
      <c r="I184" s="57" t="s">
        <v>172</v>
      </c>
      <c r="J184" s="126">
        <v>709.34</v>
      </c>
      <c r="K184" s="126">
        <v>709.34</v>
      </c>
      <c r="L184" s="127">
        <v>45708</v>
      </c>
      <c r="N184" s="127">
        <v>45584</v>
      </c>
      <c r="Q184" s="127">
        <v>45806</v>
      </c>
      <c r="R184" s="56" t="str">
        <f ca="1" t="array" ref="R184">IF(AND(ISNUMBER(INDIRECT("L"&amp;ROW())),INDIRECT("L"&amp;ROW())&lt;INDIRECT("D"&amp;ROW())),1,"")</f>
        <v/>
      </c>
    </row>
    <row r="185" hidden="1" spans="1:18">
      <c r="A185" s="56" t="s">
        <v>157</v>
      </c>
      <c r="B185" s="57" t="s">
        <v>59</v>
      </c>
      <c r="C185" s="123">
        <v>63493900</v>
      </c>
      <c r="D185" s="124">
        <v>45506</v>
      </c>
      <c r="E185" s="125">
        <v>15061.6</v>
      </c>
      <c r="F185" s="125">
        <v>620.04</v>
      </c>
      <c r="G185" s="125">
        <v>1237.07</v>
      </c>
      <c r="H185" s="125">
        <v>13204.49</v>
      </c>
      <c r="I185" s="57">
        <v>183</v>
      </c>
      <c r="J185" s="126">
        <v>15061.6</v>
      </c>
      <c r="K185" s="126">
        <v>15061.6</v>
      </c>
      <c r="L185" s="127">
        <v>45506</v>
      </c>
      <c r="N185" s="127">
        <v>45505</v>
      </c>
      <c r="Q185" s="127">
        <v>45798</v>
      </c>
      <c r="R185" s="56" t="str">
        <f ca="1" t="array" ref="R185">IF(AND(ISNUMBER(INDIRECT("L"&amp;ROW())),INDIRECT("L"&amp;ROW())&lt;INDIRECT("D"&amp;ROW())),1,"")</f>
        <v/>
      </c>
    </row>
    <row r="186" hidden="1" spans="1:18">
      <c r="A186" s="56" t="s">
        <v>164</v>
      </c>
      <c r="B186" s="57" t="s">
        <v>110</v>
      </c>
      <c r="C186" s="133">
        <v>6085691</v>
      </c>
      <c r="D186" s="124">
        <v>45507</v>
      </c>
      <c r="E186" s="125">
        <v>11059</v>
      </c>
      <c r="F186" s="125">
        <v>0</v>
      </c>
      <c r="G186" s="125">
        <v>0</v>
      </c>
      <c r="H186" s="125">
        <v>11059</v>
      </c>
      <c r="I186" s="57">
        <v>123</v>
      </c>
      <c r="J186" s="126">
        <v>11059</v>
      </c>
      <c r="K186" s="126">
        <v>11059</v>
      </c>
      <c r="L186" s="127">
        <v>45507</v>
      </c>
      <c r="N186" s="127">
        <v>45505</v>
      </c>
      <c r="Q186" s="127">
        <v>45798</v>
      </c>
      <c r="R186" s="56" t="str">
        <f ca="1" t="array" ref="R186">IF(AND(ISNUMBER(INDIRECT("L"&amp;ROW())),INDIRECT("L"&amp;ROW())&lt;INDIRECT("D"&amp;ROW())),1,"")</f>
        <v/>
      </c>
    </row>
    <row r="187" hidden="1" spans="1:18">
      <c r="A187" s="56" t="s">
        <v>31</v>
      </c>
      <c r="B187" s="57" t="s">
        <v>19</v>
      </c>
      <c r="C187" s="123">
        <v>339716</v>
      </c>
      <c r="D187" s="124">
        <v>45507</v>
      </c>
      <c r="E187" s="125">
        <v>2175.59</v>
      </c>
      <c r="F187" s="125">
        <v>10</v>
      </c>
      <c r="G187" s="125">
        <v>19.95</v>
      </c>
      <c r="I187" s="133">
        <v>328</v>
      </c>
      <c r="J187" s="126">
        <v>2175.59</v>
      </c>
      <c r="K187" s="126">
        <v>17280.21</v>
      </c>
      <c r="L187" s="127">
        <v>45548</v>
      </c>
      <c r="N187" s="127">
        <v>45566</v>
      </c>
      <c r="R187" s="56" t="str">
        <f ca="1" t="array" ref="R187">IF(AND(ISNUMBER(INDIRECT("L"&amp;ROW())),INDIRECT("L"&amp;ROW())&lt;INDIRECT("D"&amp;ROW())),1,"")</f>
        <v/>
      </c>
    </row>
    <row r="188" hidden="1" spans="1:18">
      <c r="A188" s="56" t="s">
        <v>188</v>
      </c>
      <c r="B188" s="57" t="s">
        <v>65</v>
      </c>
      <c r="C188" s="123" t="s">
        <v>189</v>
      </c>
      <c r="D188" s="124">
        <v>45507</v>
      </c>
      <c r="E188" s="125">
        <v>2900.23</v>
      </c>
      <c r="F188" s="125">
        <v>377.86</v>
      </c>
      <c r="G188" s="125">
        <v>0</v>
      </c>
      <c r="H188" s="125">
        <v>2522.37</v>
      </c>
      <c r="I188" s="133">
        <v>309</v>
      </c>
      <c r="J188" s="126">
        <v>2900.23</v>
      </c>
      <c r="K188" s="126">
        <v>5240.76</v>
      </c>
      <c r="L188" s="127">
        <v>45545</v>
      </c>
      <c r="N188" s="127">
        <v>45536</v>
      </c>
      <c r="O188" s="56">
        <v>0</v>
      </c>
      <c r="Q188" s="127">
        <v>45784</v>
      </c>
      <c r="R188" s="56" t="str">
        <f ca="1" t="array" ref="R188">IF(AND(ISNUMBER(INDIRECT("L"&amp;ROW())),INDIRECT("L"&amp;ROW())&lt;INDIRECT("D"&amp;ROW())),1,"")</f>
        <v/>
      </c>
    </row>
    <row r="189" hidden="1" spans="1:18">
      <c r="A189" s="56" t="s">
        <v>104</v>
      </c>
      <c r="B189" s="57" t="s">
        <v>65</v>
      </c>
      <c r="C189" s="123">
        <v>59110667566</v>
      </c>
      <c r="D189" s="124">
        <v>45507</v>
      </c>
      <c r="E189" s="125">
        <v>3077.32</v>
      </c>
      <c r="F189" s="125">
        <v>0</v>
      </c>
      <c r="G189" s="125">
        <v>0</v>
      </c>
      <c r="H189" s="125">
        <v>3077.32</v>
      </c>
      <c r="I189" s="133">
        <v>575</v>
      </c>
      <c r="J189" s="126">
        <v>3077.32</v>
      </c>
      <c r="K189" s="126">
        <v>8292.1</v>
      </c>
      <c r="L189" s="127">
        <v>45603</v>
      </c>
      <c r="N189" s="127">
        <v>45597</v>
      </c>
      <c r="O189" s="56">
        <v>0</v>
      </c>
      <c r="Q189" s="127">
        <v>45785</v>
      </c>
      <c r="R189" s="56" t="str">
        <f ca="1" t="array" ref="R189">IF(AND(ISNUMBER(INDIRECT("L"&amp;ROW())),INDIRECT("L"&amp;ROW())&lt;INDIRECT("D"&amp;ROW())),1,"")</f>
        <v/>
      </c>
    </row>
    <row r="190" hidden="1" spans="1:18">
      <c r="A190" s="56" t="s">
        <v>104</v>
      </c>
      <c r="B190" s="57" t="s">
        <v>65</v>
      </c>
      <c r="C190" s="123">
        <v>59110713177</v>
      </c>
      <c r="D190" s="124">
        <v>45507</v>
      </c>
      <c r="E190" s="125">
        <v>92</v>
      </c>
      <c r="F190" s="125">
        <v>0</v>
      </c>
      <c r="G190" s="125">
        <v>0</v>
      </c>
      <c r="H190" s="125">
        <v>92</v>
      </c>
      <c r="I190" s="133">
        <v>575</v>
      </c>
      <c r="J190" s="126">
        <v>92</v>
      </c>
      <c r="K190" s="126">
        <v>8292.1</v>
      </c>
      <c r="L190" s="127">
        <v>45603</v>
      </c>
      <c r="N190" s="127">
        <v>45597</v>
      </c>
      <c r="O190" s="56">
        <v>0</v>
      </c>
      <c r="Q190" s="127">
        <v>45785</v>
      </c>
      <c r="R190" s="56" t="str">
        <f ca="1" t="array" ref="R190">IF(AND(ISNUMBER(INDIRECT("L"&amp;ROW())),INDIRECT("L"&amp;ROW())&lt;INDIRECT("D"&amp;ROW())),1,"")</f>
        <v/>
      </c>
    </row>
    <row r="191" hidden="1" spans="1:18">
      <c r="A191" s="56" t="s">
        <v>104</v>
      </c>
      <c r="B191" s="57" t="s">
        <v>65</v>
      </c>
      <c r="C191" s="123">
        <v>59110712797</v>
      </c>
      <c r="D191" s="124">
        <v>45507</v>
      </c>
      <c r="E191" s="125">
        <v>2488</v>
      </c>
      <c r="F191" s="125">
        <v>0</v>
      </c>
      <c r="G191" s="125">
        <v>0</v>
      </c>
      <c r="H191" s="125">
        <v>2488</v>
      </c>
      <c r="I191" s="133">
        <v>575</v>
      </c>
      <c r="J191" s="126">
        <v>2488</v>
      </c>
      <c r="K191" s="126">
        <v>8292.1</v>
      </c>
      <c r="L191" s="127">
        <v>45603</v>
      </c>
      <c r="N191" s="127">
        <v>45597</v>
      </c>
      <c r="O191" s="56">
        <v>0</v>
      </c>
      <c r="Q191" s="127">
        <v>45785</v>
      </c>
      <c r="R191" s="56" t="str">
        <f ca="1" t="array" ref="R191">IF(AND(ISNUMBER(INDIRECT("L"&amp;ROW())),INDIRECT("L"&amp;ROW())&lt;INDIRECT("D"&amp;ROW())),1,"")</f>
        <v/>
      </c>
    </row>
    <row r="192" hidden="1" spans="1:18">
      <c r="A192" s="56" t="s">
        <v>173</v>
      </c>
      <c r="B192" s="57" t="s">
        <v>163</v>
      </c>
      <c r="C192" s="133">
        <v>1400</v>
      </c>
      <c r="D192" s="124">
        <v>45508</v>
      </c>
      <c r="E192" s="125">
        <v>2050.29</v>
      </c>
      <c r="F192" s="125">
        <v>0</v>
      </c>
      <c r="G192" s="125">
        <v>0</v>
      </c>
      <c r="H192" s="125">
        <v>2050.29</v>
      </c>
      <c r="I192" s="133">
        <v>381</v>
      </c>
      <c r="J192" s="126">
        <v>2050.29</v>
      </c>
      <c r="K192" s="126">
        <v>7839.46</v>
      </c>
      <c r="L192" s="127">
        <v>45565</v>
      </c>
      <c r="N192" s="127">
        <v>45566</v>
      </c>
      <c r="Q192" s="127">
        <v>45793</v>
      </c>
      <c r="R192" s="56" t="str">
        <f ca="1" t="array" ref="R192">IF(AND(ISNUMBER(INDIRECT("L"&amp;ROW())),INDIRECT("L"&amp;ROW())&lt;INDIRECT("D"&amp;ROW())),1,"")</f>
        <v/>
      </c>
    </row>
    <row r="193" hidden="1" spans="1:18">
      <c r="A193" s="56" t="s">
        <v>72</v>
      </c>
      <c r="B193" s="57" t="s">
        <v>19</v>
      </c>
      <c r="C193" s="123">
        <v>2333165</v>
      </c>
      <c r="D193" s="124">
        <v>45509</v>
      </c>
      <c r="E193" s="125">
        <v>4656</v>
      </c>
      <c r="F193" s="125">
        <v>0</v>
      </c>
      <c r="G193" s="125">
        <v>0</v>
      </c>
      <c r="I193" s="57">
        <v>524</v>
      </c>
      <c r="J193" s="126">
        <v>4656</v>
      </c>
      <c r="K193" s="126">
        <v>4656</v>
      </c>
      <c r="L193" s="127">
        <v>45589</v>
      </c>
      <c r="N193" s="127">
        <v>45597</v>
      </c>
      <c r="R193" s="56" t="str">
        <f ca="1" t="array" ref="R193">IF(AND(ISNUMBER(INDIRECT("L"&amp;ROW())),INDIRECT("L"&amp;ROW())&lt;INDIRECT("D"&amp;ROW())),1,"")</f>
        <v/>
      </c>
    </row>
    <row r="194" hidden="1" spans="1:18">
      <c r="A194" s="56" t="s">
        <v>146</v>
      </c>
      <c r="B194" s="57" t="s">
        <v>124</v>
      </c>
      <c r="C194" s="123">
        <v>196460</v>
      </c>
      <c r="D194" s="124">
        <v>45509</v>
      </c>
      <c r="E194" s="125">
        <v>8395.2</v>
      </c>
      <c r="F194" s="125">
        <v>0</v>
      </c>
      <c r="G194" s="125">
        <v>0</v>
      </c>
      <c r="H194" s="125">
        <v>8395.2</v>
      </c>
      <c r="I194" s="133">
        <v>308</v>
      </c>
      <c r="J194" s="126">
        <v>8395.2</v>
      </c>
      <c r="K194" s="126">
        <v>74765.83</v>
      </c>
      <c r="L194" s="127">
        <v>45545</v>
      </c>
      <c r="N194" s="127">
        <v>45536</v>
      </c>
      <c r="Q194" s="127">
        <v>45793</v>
      </c>
      <c r="R194" s="56" t="str">
        <f ca="1" t="array" ref="R194">IF(AND(ISNUMBER(INDIRECT("L"&amp;ROW())),INDIRECT("L"&amp;ROW())&lt;INDIRECT("D"&amp;ROW())),1,"")</f>
        <v/>
      </c>
    </row>
    <row r="195" hidden="1" spans="1:18">
      <c r="A195" s="56" t="s">
        <v>146</v>
      </c>
      <c r="B195" s="57" t="s">
        <v>124</v>
      </c>
      <c r="C195" s="123">
        <v>196461</v>
      </c>
      <c r="D195" s="124">
        <v>45509</v>
      </c>
      <c r="E195" s="125">
        <v>10625.88</v>
      </c>
      <c r="F195" s="125">
        <v>8.75</v>
      </c>
      <c r="G195" s="125">
        <v>17.46</v>
      </c>
      <c r="H195" s="125">
        <v>10599.67</v>
      </c>
      <c r="I195" s="133">
        <v>308</v>
      </c>
      <c r="J195" s="126">
        <v>10625.88</v>
      </c>
      <c r="K195" s="126">
        <v>74765.83</v>
      </c>
      <c r="L195" s="127">
        <v>45545</v>
      </c>
      <c r="N195" s="127">
        <v>45536</v>
      </c>
      <c r="Q195" s="127">
        <v>45793</v>
      </c>
      <c r="R195" s="56" t="str">
        <f ca="1" t="array" ref="R195">IF(AND(ISNUMBER(INDIRECT("L"&amp;ROW())),INDIRECT("L"&amp;ROW())&lt;INDIRECT("D"&amp;ROW())),1,"")</f>
        <v/>
      </c>
    </row>
    <row r="196" hidden="1" spans="1:18">
      <c r="A196" s="56" t="s">
        <v>164</v>
      </c>
      <c r="B196" s="57" t="s">
        <v>110</v>
      </c>
      <c r="C196" s="133">
        <v>6086329</v>
      </c>
      <c r="D196" s="124">
        <v>45509</v>
      </c>
      <c r="E196" s="125">
        <v>9770</v>
      </c>
      <c r="F196" s="125">
        <v>0</v>
      </c>
      <c r="G196" s="125">
        <v>0</v>
      </c>
      <c r="H196" s="125">
        <v>9770</v>
      </c>
      <c r="I196" s="57">
        <v>124</v>
      </c>
      <c r="J196" s="126">
        <v>9770</v>
      </c>
      <c r="K196" s="126">
        <v>9770</v>
      </c>
      <c r="L196" s="127">
        <v>45509</v>
      </c>
      <c r="N196" s="127">
        <v>45505</v>
      </c>
      <c r="Q196" s="127">
        <v>45798</v>
      </c>
      <c r="R196" s="56" t="str">
        <f ca="1" t="array" ref="R196">IF(AND(ISNUMBER(INDIRECT("L"&amp;ROW())),INDIRECT("L"&amp;ROW())&lt;INDIRECT("D"&amp;ROW())),1,"")</f>
        <v/>
      </c>
    </row>
    <row r="197" hidden="1" spans="1:18">
      <c r="A197" s="56" t="s">
        <v>21</v>
      </c>
      <c r="B197" s="57" t="s">
        <v>19</v>
      </c>
      <c r="C197" s="123">
        <v>42450</v>
      </c>
      <c r="D197" s="124">
        <v>45509</v>
      </c>
      <c r="E197" s="125">
        <v>2159.23</v>
      </c>
      <c r="F197" s="125">
        <v>248.41</v>
      </c>
      <c r="G197" s="125">
        <v>0</v>
      </c>
      <c r="I197" s="133">
        <v>443</v>
      </c>
      <c r="J197" s="126">
        <v>2159.23</v>
      </c>
      <c r="K197" s="126">
        <v>19195.03</v>
      </c>
      <c r="L197" s="127">
        <v>45568</v>
      </c>
      <c r="N197" s="127">
        <v>45566</v>
      </c>
      <c r="R197" s="56" t="str">
        <f ca="1" t="array" ref="R197">IF(AND(ISNUMBER(INDIRECT("L"&amp;ROW())),INDIRECT("L"&amp;ROW())&lt;INDIRECT("D"&amp;ROW())),1,"")</f>
        <v/>
      </c>
    </row>
    <row r="198" hidden="1" spans="1:18">
      <c r="A198" s="56" t="s">
        <v>77</v>
      </c>
      <c r="B198" s="57" t="s">
        <v>19</v>
      </c>
      <c r="C198" s="123" t="s">
        <v>190</v>
      </c>
      <c r="D198" s="124">
        <v>45509</v>
      </c>
      <c r="E198" s="125">
        <v>8357.13</v>
      </c>
      <c r="F198" s="125">
        <v>107.88</v>
      </c>
      <c r="G198" s="125">
        <v>0</v>
      </c>
      <c r="I198" s="133">
        <v>508</v>
      </c>
      <c r="J198" s="126">
        <v>8357.13</v>
      </c>
      <c r="K198" s="126">
        <v>23236.33</v>
      </c>
      <c r="L198" s="127">
        <v>45582</v>
      </c>
      <c r="N198" s="127">
        <v>45566</v>
      </c>
      <c r="R198" s="56" t="str">
        <f ca="1" t="array" ref="R198">IF(AND(ISNUMBER(INDIRECT("L"&amp;ROW())),INDIRECT("L"&amp;ROW())&lt;INDIRECT("D"&amp;ROW())),1,"")</f>
        <v/>
      </c>
    </row>
    <row r="199" hidden="1" spans="1:18">
      <c r="A199" s="56" t="s">
        <v>56</v>
      </c>
      <c r="B199" s="57" t="s">
        <v>19</v>
      </c>
      <c r="C199" s="244" t="s">
        <v>191</v>
      </c>
      <c r="D199" s="124">
        <v>45509</v>
      </c>
      <c r="E199" s="125">
        <v>10401.26</v>
      </c>
      <c r="F199" s="125">
        <v>190.98</v>
      </c>
      <c r="G199" s="125">
        <v>0</v>
      </c>
      <c r="I199" s="133">
        <v>758</v>
      </c>
      <c r="J199" s="126">
        <v>10401.26</v>
      </c>
      <c r="K199" s="126">
        <v>95617.76</v>
      </c>
      <c r="L199" s="127">
        <v>45657</v>
      </c>
      <c r="N199" s="127">
        <v>45658</v>
      </c>
      <c r="R199" s="56" t="str">
        <f ca="1" t="array" ref="R199">IF(AND(ISNUMBER(INDIRECT("L"&amp;ROW())),INDIRECT("L"&amp;ROW())&lt;INDIRECT("D"&amp;ROW())),1,"")</f>
        <v/>
      </c>
    </row>
    <row r="200" hidden="1" spans="1:18">
      <c r="A200" s="56" t="s">
        <v>192</v>
      </c>
      <c r="B200" s="57" t="s">
        <v>65</v>
      </c>
      <c r="C200" s="133">
        <v>1556654</v>
      </c>
      <c r="D200" s="124">
        <v>45509</v>
      </c>
      <c r="E200" s="125">
        <v>744</v>
      </c>
      <c r="F200" s="125">
        <v>0</v>
      </c>
      <c r="G200" s="125">
        <v>0</v>
      </c>
      <c r="H200" s="125">
        <v>744</v>
      </c>
      <c r="I200" s="133">
        <v>358</v>
      </c>
      <c r="J200" s="126">
        <v>744</v>
      </c>
      <c r="K200" s="126">
        <v>2529</v>
      </c>
      <c r="L200" s="127">
        <v>45561</v>
      </c>
      <c r="N200" s="127">
        <v>45566</v>
      </c>
      <c r="O200" s="56">
        <v>0</v>
      </c>
      <c r="Q200" s="127">
        <v>45784</v>
      </c>
      <c r="R200" s="56" t="str">
        <f ca="1" t="array" ref="R200">IF(AND(ISNUMBER(INDIRECT("L"&amp;ROW())),INDIRECT("L"&amp;ROW())&lt;INDIRECT("D"&amp;ROW())),1,"")</f>
        <v/>
      </c>
    </row>
    <row r="201" hidden="1" spans="1:18">
      <c r="A201" s="56" t="s">
        <v>156</v>
      </c>
      <c r="B201" s="57" t="s">
        <v>37</v>
      </c>
      <c r="C201" s="133">
        <v>4683</v>
      </c>
      <c r="D201" s="124">
        <v>45509</v>
      </c>
      <c r="E201" s="125">
        <v>1530</v>
      </c>
      <c r="F201" s="125">
        <v>0</v>
      </c>
      <c r="G201" s="125">
        <v>0</v>
      </c>
      <c r="H201" s="125">
        <v>1530</v>
      </c>
      <c r="I201" s="133">
        <v>998541</v>
      </c>
      <c r="J201" s="126">
        <v>1530</v>
      </c>
      <c r="K201" s="126">
        <v>8187</v>
      </c>
      <c r="L201" s="127">
        <v>45625</v>
      </c>
      <c r="N201" s="127">
        <v>45627</v>
      </c>
      <c r="Q201" s="127">
        <v>45790</v>
      </c>
      <c r="R201" s="56" t="str">
        <f ca="1" t="array" ref="R201">IF(AND(ISNUMBER(INDIRECT("L"&amp;ROW())),INDIRECT("L"&amp;ROW())&lt;INDIRECT("D"&amp;ROW())),1,"")</f>
        <v/>
      </c>
    </row>
    <row r="202" hidden="1" spans="1:18">
      <c r="A202" s="56" t="s">
        <v>169</v>
      </c>
      <c r="B202" s="57" t="s">
        <v>170</v>
      </c>
      <c r="C202" s="123" t="s">
        <v>193</v>
      </c>
      <c r="D202" s="124">
        <v>45715</v>
      </c>
      <c r="E202" s="125">
        <v>679.83</v>
      </c>
      <c r="F202" s="125">
        <v>0</v>
      </c>
      <c r="G202" s="125">
        <v>0</v>
      </c>
      <c r="H202" s="125">
        <v>679.83</v>
      </c>
      <c r="I202" s="57" t="s">
        <v>172</v>
      </c>
      <c r="J202" s="126">
        <v>679.83</v>
      </c>
      <c r="K202" s="126">
        <v>679.83</v>
      </c>
      <c r="L202" s="127">
        <v>45715</v>
      </c>
      <c r="N202" s="127">
        <v>45584</v>
      </c>
      <c r="Q202" s="127">
        <v>45806</v>
      </c>
      <c r="R202" s="56" t="str">
        <f ca="1" t="array" ref="R202">IF(AND(ISNUMBER(INDIRECT("L"&amp;ROW())),INDIRECT("L"&amp;ROW())&lt;INDIRECT("D"&amp;ROW())),1,"")</f>
        <v/>
      </c>
    </row>
    <row r="203" hidden="1" spans="1:18">
      <c r="A203" s="56" t="s">
        <v>63</v>
      </c>
      <c r="B203" s="57" t="s">
        <v>19</v>
      </c>
      <c r="C203" s="133">
        <v>1269623</v>
      </c>
      <c r="D203" s="124">
        <v>45509</v>
      </c>
      <c r="E203" s="125">
        <v>2935.95</v>
      </c>
      <c r="F203" s="125">
        <v>36.875</v>
      </c>
      <c r="G203" s="125">
        <v>73.575</v>
      </c>
      <c r="H203" s="125">
        <v>2825.5</v>
      </c>
      <c r="I203" s="133">
        <v>522</v>
      </c>
      <c r="J203" s="126">
        <v>2935.95</v>
      </c>
      <c r="K203" s="126">
        <v>28432.75</v>
      </c>
      <c r="L203" s="127">
        <v>45588</v>
      </c>
      <c r="N203" s="127">
        <v>45597</v>
      </c>
      <c r="Q203" s="127">
        <v>45793</v>
      </c>
      <c r="R203" s="56" t="str">
        <f ca="1" t="array" ref="R203">IF(AND(ISNUMBER(INDIRECT("L"&amp;ROW())),INDIRECT("L"&amp;ROW())&lt;INDIRECT("D"&amp;ROW())),1,"")</f>
        <v/>
      </c>
    </row>
    <row r="204" hidden="1" spans="1:18">
      <c r="A204" s="56" t="s">
        <v>63</v>
      </c>
      <c r="B204" s="57" t="s">
        <v>19</v>
      </c>
      <c r="C204" s="133">
        <v>1269612</v>
      </c>
      <c r="D204" s="124">
        <v>45509</v>
      </c>
      <c r="E204" s="125">
        <v>3868.98</v>
      </c>
      <c r="F204" s="125">
        <v>20.46</v>
      </c>
      <c r="G204" s="125">
        <v>40.82</v>
      </c>
      <c r="H204" s="125">
        <v>3807.7</v>
      </c>
      <c r="I204" s="133">
        <v>522</v>
      </c>
      <c r="J204" s="126">
        <v>3868.98</v>
      </c>
      <c r="K204" s="126">
        <v>28432.75</v>
      </c>
      <c r="L204" s="127">
        <v>45588</v>
      </c>
      <c r="N204" s="127">
        <v>45597</v>
      </c>
      <c r="Q204" s="127">
        <v>45793</v>
      </c>
      <c r="R204" s="56" t="str">
        <f ca="1" t="array" ref="R204">IF(AND(ISNUMBER(INDIRECT("L"&amp;ROW())),INDIRECT("L"&amp;ROW())&lt;INDIRECT("D"&amp;ROW())),1,"")</f>
        <v/>
      </c>
    </row>
    <row r="205" hidden="1" spans="1:18">
      <c r="A205" s="56" t="s">
        <v>63</v>
      </c>
      <c r="B205" s="57" t="s">
        <v>19</v>
      </c>
      <c r="C205" s="133">
        <v>1269626</v>
      </c>
      <c r="D205" s="124">
        <v>45509</v>
      </c>
      <c r="E205" s="125">
        <v>3567.05</v>
      </c>
      <c r="F205" s="125">
        <v>109.2</v>
      </c>
      <c r="G205" s="125">
        <v>217.85</v>
      </c>
      <c r="H205" s="125">
        <v>3240</v>
      </c>
      <c r="I205" s="133">
        <v>522</v>
      </c>
      <c r="J205" s="126">
        <v>3567.05</v>
      </c>
      <c r="K205" s="126">
        <v>28432.75</v>
      </c>
      <c r="L205" s="127">
        <v>45588</v>
      </c>
      <c r="N205" s="127">
        <v>45597</v>
      </c>
      <c r="Q205" s="127">
        <v>45793</v>
      </c>
      <c r="R205" s="56" t="str">
        <f ca="1" t="array" ref="R205">IF(AND(ISNUMBER(INDIRECT("L"&amp;ROW())),INDIRECT("L"&amp;ROW())&lt;INDIRECT("D"&amp;ROW())),1,"")</f>
        <v/>
      </c>
    </row>
    <row r="206" hidden="1" spans="1:18">
      <c r="A206" s="56" t="s">
        <v>52</v>
      </c>
      <c r="B206" s="57" t="s">
        <v>37</v>
      </c>
      <c r="C206" s="123">
        <v>255259</v>
      </c>
      <c r="D206" s="124">
        <v>45509</v>
      </c>
      <c r="E206" s="125">
        <v>819</v>
      </c>
      <c r="F206" s="125">
        <v>39</v>
      </c>
      <c r="G206" s="125">
        <v>0</v>
      </c>
      <c r="I206" s="57">
        <v>320</v>
      </c>
      <c r="J206" s="126">
        <v>819</v>
      </c>
      <c r="K206" s="126">
        <v>23952.79</v>
      </c>
      <c r="L206" s="127">
        <v>45546</v>
      </c>
      <c r="N206" s="127">
        <v>45536</v>
      </c>
      <c r="Q206" s="127">
        <v>45791</v>
      </c>
      <c r="R206" s="56" t="str">
        <f ca="1" t="array" ref="R206">IF(AND(ISNUMBER(INDIRECT("L"&amp;ROW())),INDIRECT("L"&amp;ROW())&lt;INDIRECT("D"&amp;ROW())),1,"")</f>
        <v/>
      </c>
    </row>
    <row r="207" hidden="1" spans="1:18">
      <c r="A207" s="56" t="s">
        <v>52</v>
      </c>
      <c r="B207" s="57" t="s">
        <v>37</v>
      </c>
      <c r="C207" s="123">
        <v>255261</v>
      </c>
      <c r="D207" s="124">
        <v>45509</v>
      </c>
      <c r="E207" s="125">
        <v>2600.75</v>
      </c>
      <c r="F207" s="125">
        <v>74.25</v>
      </c>
      <c r="G207" s="125">
        <v>0</v>
      </c>
      <c r="I207" s="57">
        <v>320</v>
      </c>
      <c r="J207" s="126">
        <v>2600.75</v>
      </c>
      <c r="K207" s="126">
        <v>23952.79</v>
      </c>
      <c r="L207" s="127">
        <v>45546</v>
      </c>
      <c r="N207" s="127">
        <v>45536</v>
      </c>
      <c r="Q207" s="127">
        <v>45791</v>
      </c>
      <c r="R207" s="56" t="str">
        <f ca="1" t="array" ref="R207">IF(AND(ISNUMBER(INDIRECT("L"&amp;ROW())),INDIRECT("L"&amp;ROW())&lt;INDIRECT("D"&amp;ROW())),1,"")</f>
        <v/>
      </c>
    </row>
    <row r="208" hidden="1" spans="1:18">
      <c r="A208" s="56" t="s">
        <v>52</v>
      </c>
      <c r="B208" s="57" t="s">
        <v>37</v>
      </c>
      <c r="C208" s="123">
        <v>255262</v>
      </c>
      <c r="D208" s="124">
        <v>45509</v>
      </c>
      <c r="E208" s="125">
        <v>1300</v>
      </c>
      <c r="F208" s="125">
        <v>0</v>
      </c>
      <c r="G208" s="125">
        <v>0</v>
      </c>
      <c r="I208" s="57">
        <v>320</v>
      </c>
      <c r="J208" s="126">
        <v>1300</v>
      </c>
      <c r="K208" s="126">
        <v>23952.79</v>
      </c>
      <c r="L208" s="127">
        <v>45546</v>
      </c>
      <c r="N208" s="127">
        <v>45536</v>
      </c>
      <c r="Q208" s="127">
        <v>45791</v>
      </c>
      <c r="R208" s="56" t="str">
        <f ca="1" t="array" ref="R208">IF(AND(ISNUMBER(INDIRECT("L"&amp;ROW())),INDIRECT("L"&amp;ROW())&lt;INDIRECT("D"&amp;ROW())),1,"")</f>
        <v/>
      </c>
    </row>
    <row r="209" hidden="1" spans="1:18">
      <c r="A209" s="56" t="s">
        <v>52</v>
      </c>
      <c r="B209" s="57" t="s">
        <v>37</v>
      </c>
      <c r="C209" s="123">
        <v>255263</v>
      </c>
      <c r="D209" s="124">
        <v>45509</v>
      </c>
      <c r="E209" s="125">
        <v>743</v>
      </c>
      <c r="F209" s="125">
        <v>0</v>
      </c>
      <c r="G209" s="125">
        <v>0</v>
      </c>
      <c r="I209" s="57">
        <v>320</v>
      </c>
      <c r="J209" s="126">
        <v>743</v>
      </c>
      <c r="K209" s="126">
        <v>23952.79</v>
      </c>
      <c r="L209" s="127">
        <v>45546</v>
      </c>
      <c r="N209" s="127">
        <v>45536</v>
      </c>
      <c r="Q209" s="127">
        <v>45791</v>
      </c>
      <c r="R209" s="56" t="str">
        <f ca="1" t="array" ref="R209">IF(AND(ISNUMBER(INDIRECT("L"&amp;ROW())),INDIRECT("L"&amp;ROW())&lt;INDIRECT("D"&amp;ROW())),1,"")</f>
        <v/>
      </c>
    </row>
    <row r="210" hidden="1" spans="1:18">
      <c r="A210" s="56" t="s">
        <v>52</v>
      </c>
      <c r="B210" s="57" t="s">
        <v>37</v>
      </c>
      <c r="C210" s="123">
        <v>255278</v>
      </c>
      <c r="D210" s="124">
        <v>45509</v>
      </c>
      <c r="E210" s="125">
        <v>170</v>
      </c>
      <c r="F210" s="125">
        <v>0</v>
      </c>
      <c r="G210" s="125">
        <v>0</v>
      </c>
      <c r="I210" s="57">
        <v>320</v>
      </c>
      <c r="J210" s="126">
        <v>170</v>
      </c>
      <c r="K210" s="126">
        <v>23952.79</v>
      </c>
      <c r="L210" s="127">
        <v>45546</v>
      </c>
      <c r="N210" s="127">
        <v>45536</v>
      </c>
      <c r="Q210" s="127">
        <v>45791</v>
      </c>
      <c r="R210" s="56" t="str">
        <f ca="1" t="array" ref="R210">IF(AND(ISNUMBER(INDIRECT("L"&amp;ROW())),INDIRECT("L"&amp;ROW())&lt;INDIRECT("D"&amp;ROW())),1,"")</f>
        <v/>
      </c>
    </row>
    <row r="211" hidden="1" spans="1:18">
      <c r="A211" s="56" t="s">
        <v>52</v>
      </c>
      <c r="B211" s="57" t="s">
        <v>37</v>
      </c>
      <c r="C211" s="123">
        <v>255312</v>
      </c>
      <c r="D211" s="124">
        <v>45509</v>
      </c>
      <c r="E211" s="125">
        <v>3734.8</v>
      </c>
      <c r="F211" s="125">
        <v>25</v>
      </c>
      <c r="G211" s="125">
        <v>0</v>
      </c>
      <c r="I211" s="57">
        <v>320</v>
      </c>
      <c r="J211" s="126">
        <v>3734.8</v>
      </c>
      <c r="K211" s="126">
        <v>23952.79</v>
      </c>
      <c r="L211" s="127">
        <v>45546</v>
      </c>
      <c r="N211" s="127">
        <v>45536</v>
      </c>
      <c r="Q211" s="127">
        <v>45791</v>
      </c>
      <c r="R211" s="56" t="str">
        <f ca="1" t="array" ref="R211">IF(AND(ISNUMBER(INDIRECT("L"&amp;ROW())),INDIRECT("L"&amp;ROW())&lt;INDIRECT("D"&amp;ROW())),1,"")</f>
        <v/>
      </c>
    </row>
    <row r="212" hidden="1" spans="1:18">
      <c r="A212" s="56" t="s">
        <v>52</v>
      </c>
      <c r="B212" s="57" t="s">
        <v>37</v>
      </c>
      <c r="C212" s="123">
        <v>255313</v>
      </c>
      <c r="D212" s="124">
        <v>45509</v>
      </c>
      <c r="E212" s="125">
        <v>1638</v>
      </c>
      <c r="F212" s="125">
        <v>78</v>
      </c>
      <c r="G212" s="125">
        <v>0</v>
      </c>
      <c r="I212" s="57">
        <v>320</v>
      </c>
      <c r="J212" s="126">
        <v>1638</v>
      </c>
      <c r="K212" s="126">
        <v>23952.79</v>
      </c>
      <c r="L212" s="127">
        <v>45546</v>
      </c>
      <c r="N212" s="127">
        <v>45536</v>
      </c>
      <c r="Q212" s="127">
        <v>45791</v>
      </c>
      <c r="R212" s="56" t="str">
        <f ca="1" t="array" ref="R212">IF(AND(ISNUMBER(INDIRECT("L"&amp;ROW())),INDIRECT("L"&amp;ROW())&lt;INDIRECT("D"&amp;ROW())),1,"")</f>
        <v/>
      </c>
    </row>
    <row r="213" hidden="1" spans="1:18">
      <c r="A213" s="56" t="s">
        <v>64</v>
      </c>
      <c r="B213" s="57" t="s">
        <v>65</v>
      </c>
      <c r="C213" s="123" t="s">
        <v>194</v>
      </c>
      <c r="D213" s="124">
        <v>45510</v>
      </c>
      <c r="E213" s="125">
        <v>2709.59</v>
      </c>
      <c r="F213" s="125">
        <v>0</v>
      </c>
      <c r="G213" s="125">
        <v>0</v>
      </c>
      <c r="H213" s="125">
        <v>2709.59</v>
      </c>
      <c r="I213" s="57">
        <v>321</v>
      </c>
      <c r="J213" s="126">
        <v>2709.59</v>
      </c>
      <c r="K213" s="126">
        <v>43459.72</v>
      </c>
      <c r="L213" s="127">
        <v>45547</v>
      </c>
      <c r="N213" s="127">
        <v>45536</v>
      </c>
      <c r="O213" s="147">
        <v>0</v>
      </c>
      <c r="Q213" s="127">
        <v>45785</v>
      </c>
      <c r="R213" s="56" t="str">
        <f ca="1" t="array" ref="R213">IF(AND(ISNUMBER(INDIRECT("L"&amp;ROW())),INDIRECT("L"&amp;ROW())&lt;INDIRECT("D"&amp;ROW())),1,"")</f>
        <v/>
      </c>
    </row>
    <row r="214" hidden="1" spans="1:18">
      <c r="A214" s="56" t="s">
        <v>162</v>
      </c>
      <c r="B214" s="57" t="s">
        <v>163</v>
      </c>
      <c r="C214" s="123">
        <v>305811</v>
      </c>
      <c r="D214" s="124">
        <v>45510</v>
      </c>
      <c r="E214" s="125">
        <v>1477.95</v>
      </c>
      <c r="F214" s="125">
        <v>0</v>
      </c>
      <c r="G214" s="125">
        <v>0</v>
      </c>
      <c r="H214" s="125">
        <v>1477.95</v>
      </c>
      <c r="I214" s="57">
        <v>283</v>
      </c>
      <c r="J214" s="126">
        <v>1477.95</v>
      </c>
      <c r="K214" s="126">
        <v>5212.62</v>
      </c>
      <c r="L214" s="127">
        <v>45534</v>
      </c>
      <c r="N214" s="127">
        <v>45536</v>
      </c>
      <c r="Q214" s="127">
        <v>45793</v>
      </c>
      <c r="R214" s="56" t="str">
        <f ca="1" t="array" ref="R214">IF(AND(ISNUMBER(INDIRECT("L"&amp;ROW())),INDIRECT("L"&amp;ROW())&lt;INDIRECT("D"&amp;ROW())),1,"")</f>
        <v/>
      </c>
    </row>
    <row r="215" hidden="1" spans="1:18">
      <c r="A215" s="56" t="s">
        <v>164</v>
      </c>
      <c r="B215" s="57" t="s">
        <v>110</v>
      </c>
      <c r="C215" s="133">
        <v>6086598</v>
      </c>
      <c r="D215" s="124">
        <v>45510</v>
      </c>
      <c r="E215" s="125">
        <v>3651</v>
      </c>
      <c r="F215" s="125">
        <v>0</v>
      </c>
      <c r="G215" s="125">
        <v>0</v>
      </c>
      <c r="H215" s="125">
        <v>3651</v>
      </c>
      <c r="I215" s="57">
        <v>126</v>
      </c>
      <c r="J215" s="126">
        <v>3651</v>
      </c>
      <c r="K215" s="126">
        <v>3651</v>
      </c>
      <c r="L215" s="127">
        <v>45510</v>
      </c>
      <c r="N215" s="127">
        <v>45505</v>
      </c>
      <c r="Q215" s="127">
        <v>45798</v>
      </c>
      <c r="R215" s="56" t="str">
        <f ca="1" t="array" ref="R215">IF(AND(ISNUMBER(INDIRECT("L"&amp;ROW())),INDIRECT("L"&amp;ROW())&lt;INDIRECT("D"&amp;ROW())),1,"")</f>
        <v/>
      </c>
    </row>
    <row r="216" hidden="1" spans="1:18">
      <c r="A216" s="56" t="s">
        <v>97</v>
      </c>
      <c r="B216" s="57" t="s">
        <v>37</v>
      </c>
      <c r="C216" s="123">
        <v>137923</v>
      </c>
      <c r="D216" s="124">
        <v>45510</v>
      </c>
      <c r="E216" s="125">
        <v>5501.5</v>
      </c>
      <c r="F216" s="125">
        <v>0</v>
      </c>
      <c r="G216" s="125">
        <v>0</v>
      </c>
      <c r="H216" s="125">
        <v>5501.5</v>
      </c>
      <c r="I216" s="57">
        <v>331</v>
      </c>
      <c r="J216" s="126">
        <v>5501.5</v>
      </c>
      <c r="K216" s="126">
        <v>29272.36</v>
      </c>
      <c r="L216" s="127">
        <v>45548</v>
      </c>
      <c r="N216" s="127">
        <v>45536</v>
      </c>
      <c r="Q216" s="127">
        <v>45791</v>
      </c>
      <c r="R216" s="56" t="str">
        <f ca="1" t="array" ref="R216">IF(AND(ISNUMBER(INDIRECT("L"&amp;ROW())),INDIRECT("L"&amp;ROW())&lt;INDIRECT("D"&amp;ROW())),1,"")</f>
        <v/>
      </c>
    </row>
    <row r="217" hidden="1" spans="1:18">
      <c r="A217" s="56" t="s">
        <v>195</v>
      </c>
      <c r="B217" s="57" t="s">
        <v>37</v>
      </c>
      <c r="C217" s="133">
        <v>345</v>
      </c>
      <c r="D217" s="124">
        <v>45510</v>
      </c>
      <c r="E217" s="125">
        <v>840</v>
      </c>
      <c r="F217" s="125">
        <v>0</v>
      </c>
      <c r="G217" s="125">
        <v>0</v>
      </c>
      <c r="H217" s="125">
        <v>840</v>
      </c>
      <c r="I217" s="133">
        <v>230</v>
      </c>
      <c r="J217" s="126">
        <v>840</v>
      </c>
      <c r="K217" s="126">
        <v>840</v>
      </c>
      <c r="L217" s="127">
        <v>45523</v>
      </c>
      <c r="N217" s="127">
        <v>45536</v>
      </c>
      <c r="Q217" s="127">
        <v>45791</v>
      </c>
      <c r="R217" s="56" t="str">
        <f ca="1" t="array" ref="R217">IF(AND(ISNUMBER(INDIRECT("L"&amp;ROW())),INDIRECT("L"&amp;ROW())&lt;INDIRECT("D"&amp;ROW())),1,"")</f>
        <v/>
      </c>
    </row>
    <row r="218" hidden="1" spans="1:18">
      <c r="A218" s="56" t="s">
        <v>148</v>
      </c>
      <c r="B218" s="57" t="s">
        <v>110</v>
      </c>
      <c r="C218" s="123">
        <v>25217905</v>
      </c>
      <c r="D218" s="124">
        <v>45510</v>
      </c>
      <c r="E218" s="125">
        <v>9310</v>
      </c>
      <c r="F218" s="125">
        <v>0</v>
      </c>
      <c r="G218" s="125">
        <v>0</v>
      </c>
      <c r="H218" s="125">
        <v>9310</v>
      </c>
      <c r="I218" s="133">
        <v>549</v>
      </c>
      <c r="J218" s="126">
        <v>9310</v>
      </c>
      <c r="K218" s="126">
        <v>29275.5</v>
      </c>
      <c r="L218" s="127">
        <v>45596</v>
      </c>
      <c r="N218" s="127">
        <v>45597</v>
      </c>
      <c r="Q218" s="127">
        <v>45799</v>
      </c>
      <c r="R218" s="56" t="str">
        <f ca="1" t="array" ref="R218">IF(AND(ISNUMBER(INDIRECT("L"&amp;ROW())),INDIRECT("L"&amp;ROW())&lt;INDIRECT("D"&amp;ROW())),1,"")</f>
        <v/>
      </c>
    </row>
    <row r="219" hidden="1" spans="1:18">
      <c r="A219" s="56" t="s">
        <v>98</v>
      </c>
      <c r="B219" s="57" t="s">
        <v>37</v>
      </c>
      <c r="C219" s="123">
        <v>127397</v>
      </c>
      <c r="D219" s="124">
        <v>45510</v>
      </c>
      <c r="E219" s="125">
        <v>750</v>
      </c>
      <c r="F219" s="125">
        <v>0</v>
      </c>
      <c r="G219" s="125">
        <v>0</v>
      </c>
      <c r="I219" s="57">
        <v>502</v>
      </c>
      <c r="J219" s="126">
        <v>750</v>
      </c>
      <c r="K219" s="126">
        <v>19020.09</v>
      </c>
      <c r="L219" s="127">
        <v>45577</v>
      </c>
      <c r="N219" s="127">
        <v>45597</v>
      </c>
      <c r="R219" s="56" t="str">
        <f ca="1" t="array" ref="R219">IF(AND(ISNUMBER(INDIRECT("L"&amp;ROW())),INDIRECT("L"&amp;ROW())&lt;INDIRECT("D"&amp;ROW())),1,"")</f>
        <v/>
      </c>
    </row>
    <row r="220" hidden="1" spans="1:18">
      <c r="A220" s="56" t="s">
        <v>98</v>
      </c>
      <c r="B220" s="57" t="s">
        <v>37</v>
      </c>
      <c r="C220" s="123">
        <v>127398</v>
      </c>
      <c r="D220" s="124">
        <v>45510</v>
      </c>
      <c r="E220" s="125">
        <v>2357.8</v>
      </c>
      <c r="F220" s="125">
        <v>0</v>
      </c>
      <c r="G220" s="125">
        <v>0</v>
      </c>
      <c r="I220" s="57">
        <v>502</v>
      </c>
      <c r="J220" s="126">
        <v>2357.8</v>
      </c>
      <c r="K220" s="126">
        <v>19020.09</v>
      </c>
      <c r="L220" s="127">
        <v>45577</v>
      </c>
      <c r="N220" s="127">
        <v>45597</v>
      </c>
      <c r="R220" s="56" t="str">
        <f ca="1" t="array" ref="R220">IF(AND(ISNUMBER(INDIRECT("L"&amp;ROW())),INDIRECT("L"&amp;ROW())&lt;INDIRECT("D"&amp;ROW())),1,"")</f>
        <v/>
      </c>
    </row>
    <row r="221" hidden="1" spans="1:18">
      <c r="A221" s="56" t="s">
        <v>98</v>
      </c>
      <c r="B221" s="57" t="s">
        <v>37</v>
      </c>
      <c r="C221" s="123">
        <v>127399</v>
      </c>
      <c r="D221" s="124">
        <v>45510</v>
      </c>
      <c r="E221" s="125">
        <v>2217.76</v>
      </c>
      <c r="F221" s="125">
        <v>0</v>
      </c>
      <c r="G221" s="125">
        <v>0</v>
      </c>
      <c r="I221" s="57">
        <v>502</v>
      </c>
      <c r="J221" s="126">
        <v>2217.76</v>
      </c>
      <c r="K221" s="126">
        <v>19020.09</v>
      </c>
      <c r="L221" s="127">
        <v>45577</v>
      </c>
      <c r="N221" s="127">
        <v>45597</v>
      </c>
      <c r="R221" s="56" t="str">
        <f ca="1" t="array" ref="R221">IF(AND(ISNUMBER(INDIRECT("L"&amp;ROW())),INDIRECT("L"&amp;ROW())&lt;INDIRECT("D"&amp;ROW())),1,"")</f>
        <v/>
      </c>
    </row>
    <row r="222" hidden="1" spans="1:18">
      <c r="A222" s="56" t="s">
        <v>98</v>
      </c>
      <c r="B222" s="57" t="s">
        <v>37</v>
      </c>
      <c r="C222" s="123">
        <v>127400</v>
      </c>
      <c r="D222" s="124">
        <v>45510</v>
      </c>
      <c r="E222" s="125">
        <v>4225</v>
      </c>
      <c r="F222" s="125">
        <v>0</v>
      </c>
      <c r="G222" s="125">
        <v>0</v>
      </c>
      <c r="I222" s="57">
        <v>502</v>
      </c>
      <c r="J222" s="126">
        <v>4225</v>
      </c>
      <c r="K222" s="126">
        <v>19020.09</v>
      </c>
      <c r="L222" s="127">
        <v>45577</v>
      </c>
      <c r="N222" s="127">
        <v>45597</v>
      </c>
      <c r="R222" s="56" t="str">
        <f ca="1" t="array" ref="R222">IF(AND(ISNUMBER(INDIRECT("L"&amp;ROW())),INDIRECT("L"&amp;ROW())&lt;INDIRECT("D"&amp;ROW())),1,"")</f>
        <v/>
      </c>
    </row>
    <row r="223" hidden="1" spans="1:18">
      <c r="A223" s="56" t="s">
        <v>149</v>
      </c>
      <c r="B223" s="57" t="s">
        <v>110</v>
      </c>
      <c r="C223" s="133">
        <v>106308</v>
      </c>
      <c r="D223" s="124">
        <v>45510</v>
      </c>
      <c r="E223" s="125">
        <v>2351.5</v>
      </c>
      <c r="F223" s="125">
        <v>0</v>
      </c>
      <c r="G223" s="125">
        <v>0</v>
      </c>
      <c r="H223" s="125">
        <v>2351.5</v>
      </c>
      <c r="I223" s="133">
        <v>269</v>
      </c>
      <c r="J223" s="126">
        <v>2351.5</v>
      </c>
      <c r="K223" s="126">
        <v>12861.8</v>
      </c>
      <c r="L223" s="127">
        <v>45532</v>
      </c>
      <c r="N223" s="127">
        <v>45536</v>
      </c>
      <c r="Q223" s="127">
        <v>45800</v>
      </c>
      <c r="R223" s="56" t="str">
        <f ca="1" t="array" ref="R223">IF(AND(ISNUMBER(INDIRECT("L"&amp;ROW())),INDIRECT("L"&amp;ROW())&lt;INDIRECT("D"&amp;ROW())),1,"")</f>
        <v/>
      </c>
    </row>
    <row r="224" hidden="1" spans="1:18">
      <c r="A224" s="56" t="s">
        <v>151</v>
      </c>
      <c r="B224" s="57" t="s">
        <v>110</v>
      </c>
      <c r="C224" s="123">
        <v>168312</v>
      </c>
      <c r="D224" s="124">
        <v>45510</v>
      </c>
      <c r="E224" s="125">
        <v>6098.2</v>
      </c>
      <c r="F224" s="141">
        <v>0</v>
      </c>
      <c r="G224" s="141">
        <v>0</v>
      </c>
      <c r="I224" s="57">
        <v>231</v>
      </c>
      <c r="J224" s="126">
        <v>6098.2</v>
      </c>
      <c r="K224" s="126">
        <v>18304.66</v>
      </c>
      <c r="L224" s="127">
        <v>45524</v>
      </c>
      <c r="N224" s="127">
        <v>45584</v>
      </c>
      <c r="R224" s="56" t="str">
        <f ca="1" t="array" ref="R224">IF(AND(ISNUMBER(INDIRECT("L"&amp;ROW())),INDIRECT("L"&amp;ROW())&lt;INDIRECT("D"&amp;ROW())),1,"")</f>
        <v/>
      </c>
    </row>
    <row r="225" hidden="1" spans="1:18">
      <c r="A225" s="56" t="s">
        <v>196</v>
      </c>
      <c r="B225" s="57" t="s">
        <v>37</v>
      </c>
      <c r="C225" s="133">
        <v>2641</v>
      </c>
      <c r="D225" s="124">
        <v>45510</v>
      </c>
      <c r="E225" s="125">
        <v>1399</v>
      </c>
      <c r="F225" s="125">
        <v>0</v>
      </c>
      <c r="G225" s="125">
        <v>0</v>
      </c>
      <c r="H225" s="125">
        <v>1399.5</v>
      </c>
      <c r="I225" s="57">
        <v>268</v>
      </c>
      <c r="J225" s="126">
        <v>1399</v>
      </c>
      <c r="K225" s="126">
        <v>1399</v>
      </c>
      <c r="L225" s="127">
        <v>45532</v>
      </c>
      <c r="N225" s="127">
        <v>45536</v>
      </c>
      <c r="Q225" s="127">
        <v>45792</v>
      </c>
      <c r="R225" s="56" t="str">
        <f ca="1" t="array" ref="R225">IF(AND(ISNUMBER(INDIRECT("L"&amp;ROW())),INDIRECT("L"&amp;ROW())&lt;INDIRECT("D"&amp;ROW())),1,"")</f>
        <v/>
      </c>
    </row>
    <row r="226" hidden="1" spans="1:18">
      <c r="A226" s="56" t="s">
        <v>169</v>
      </c>
      <c r="B226" s="57" t="s">
        <v>170</v>
      </c>
      <c r="C226" s="123" t="s">
        <v>197</v>
      </c>
      <c r="D226" s="124">
        <v>45715</v>
      </c>
      <c r="E226" s="125">
        <v>-47.45</v>
      </c>
      <c r="F226" s="125">
        <v>0</v>
      </c>
      <c r="G226" s="125">
        <v>0</v>
      </c>
      <c r="H226" s="125">
        <v>-47.45</v>
      </c>
      <c r="I226" s="57" t="s">
        <v>172</v>
      </c>
      <c r="J226" s="126">
        <v>-47.45</v>
      </c>
      <c r="K226" s="126">
        <v>-47.45</v>
      </c>
      <c r="L226" s="127">
        <v>45715</v>
      </c>
      <c r="N226" s="127">
        <v>45584</v>
      </c>
      <c r="Q226" s="127">
        <v>45806</v>
      </c>
      <c r="R226" s="56" t="str">
        <f ca="1" t="array" ref="R226">IF(AND(ISNUMBER(INDIRECT("L"&amp;ROW())),INDIRECT("L"&amp;ROW())&lt;INDIRECT("D"&amp;ROW())),1,"")</f>
        <v/>
      </c>
    </row>
    <row r="227" hidden="1" spans="1:18">
      <c r="A227" s="56" t="s">
        <v>173</v>
      </c>
      <c r="B227" s="57" t="s">
        <v>163</v>
      </c>
      <c r="C227" s="133">
        <v>1415</v>
      </c>
      <c r="D227" s="124">
        <v>45510</v>
      </c>
      <c r="E227" s="125">
        <v>1255.89</v>
      </c>
      <c r="F227" s="125">
        <v>0</v>
      </c>
      <c r="G227" s="125">
        <v>0</v>
      </c>
      <c r="H227" s="125">
        <v>1255.89</v>
      </c>
      <c r="I227" s="133">
        <v>381</v>
      </c>
      <c r="J227" s="126">
        <v>1255.89</v>
      </c>
      <c r="K227" s="126">
        <v>7839.46</v>
      </c>
      <c r="L227" s="127">
        <v>45565</v>
      </c>
      <c r="N227" s="127">
        <v>45566</v>
      </c>
      <c r="Q227" s="127">
        <v>45793</v>
      </c>
      <c r="R227" s="56" t="str">
        <f ca="1" t="array" ref="R227">IF(AND(ISNUMBER(INDIRECT("L"&amp;ROW())),INDIRECT("L"&amp;ROW())&lt;INDIRECT("D"&amp;ROW())),1,"")</f>
        <v/>
      </c>
    </row>
    <row r="228" hidden="1" spans="1:18">
      <c r="A228" s="56" t="s">
        <v>24</v>
      </c>
      <c r="B228" s="57" t="s">
        <v>19</v>
      </c>
      <c r="C228" s="123" t="s">
        <v>198</v>
      </c>
      <c r="D228" s="124">
        <v>45510</v>
      </c>
      <c r="E228" s="125">
        <v>38401.07</v>
      </c>
      <c r="F228" s="125">
        <v>137.83</v>
      </c>
      <c r="G228" s="125">
        <v>0</v>
      </c>
      <c r="I228" s="57">
        <v>281</v>
      </c>
      <c r="J228" s="126">
        <v>38401.07</v>
      </c>
      <c r="K228" s="126">
        <v>38401.07</v>
      </c>
      <c r="L228" s="127">
        <v>45531</v>
      </c>
      <c r="N228" s="127">
        <v>45536</v>
      </c>
      <c r="R228" s="56" t="str">
        <f ca="1" t="array" ref="R228">IF(AND(ISNUMBER(INDIRECT("L"&amp;ROW())),INDIRECT("L"&amp;ROW())&lt;INDIRECT("D"&amp;ROW())),1,"")</f>
        <v/>
      </c>
    </row>
    <row r="229" hidden="1" spans="1:18">
      <c r="A229" s="56" t="s">
        <v>169</v>
      </c>
      <c r="B229" s="57" t="s">
        <v>170</v>
      </c>
      <c r="C229" s="123" t="s">
        <v>199</v>
      </c>
      <c r="D229" s="124">
        <v>45722</v>
      </c>
      <c r="E229" s="125">
        <v>727.29</v>
      </c>
      <c r="F229" s="125">
        <v>0</v>
      </c>
      <c r="G229" s="125">
        <v>0</v>
      </c>
      <c r="H229" s="125">
        <v>727.29</v>
      </c>
      <c r="I229" s="57" t="s">
        <v>172</v>
      </c>
      <c r="J229" s="126">
        <v>727.29</v>
      </c>
      <c r="K229" s="126">
        <v>727.29</v>
      </c>
      <c r="L229" s="127">
        <v>45722</v>
      </c>
      <c r="N229" s="127">
        <v>45584</v>
      </c>
      <c r="Q229" s="127">
        <v>45806</v>
      </c>
      <c r="R229" s="56" t="str">
        <f ca="1" t="array" ref="R229">IF(AND(ISNUMBER(INDIRECT("L"&amp;ROW())),INDIRECT("L"&amp;ROW())&lt;INDIRECT("D"&amp;ROW())),1,"")</f>
        <v/>
      </c>
    </row>
    <row r="230" hidden="1" spans="1:18">
      <c r="A230" s="56" t="s">
        <v>200</v>
      </c>
      <c r="B230" s="57" t="s">
        <v>37</v>
      </c>
      <c r="C230" s="123">
        <v>18145</v>
      </c>
      <c r="D230" s="124">
        <v>45510</v>
      </c>
      <c r="E230" s="125">
        <v>7182.5</v>
      </c>
      <c r="F230" s="125">
        <v>0</v>
      </c>
      <c r="G230" s="125">
        <v>0</v>
      </c>
      <c r="H230" s="125">
        <v>7182.5</v>
      </c>
      <c r="I230" s="133">
        <v>353</v>
      </c>
      <c r="J230" s="126">
        <v>7182.5</v>
      </c>
      <c r="K230" s="126">
        <v>11246.7</v>
      </c>
      <c r="L230" s="127">
        <v>45559</v>
      </c>
      <c r="N230" s="127">
        <v>45536</v>
      </c>
      <c r="Q230" s="127">
        <v>45792</v>
      </c>
      <c r="R230" s="56" t="str">
        <f ca="1" t="array" ref="R230">IF(AND(ISNUMBER(INDIRECT("L"&amp;ROW())),INDIRECT("L"&amp;ROW())&lt;INDIRECT("D"&amp;ROW())),1,"")</f>
        <v/>
      </c>
    </row>
    <row r="231" hidden="1" spans="1:18">
      <c r="A231" s="56" t="s">
        <v>201</v>
      </c>
      <c r="B231" s="57" t="s">
        <v>37</v>
      </c>
      <c r="C231" s="123">
        <v>89792</v>
      </c>
      <c r="D231" s="124">
        <v>45510</v>
      </c>
      <c r="E231" s="125">
        <v>2981</v>
      </c>
      <c r="F231" s="125">
        <v>0</v>
      </c>
      <c r="G231" s="125">
        <v>0</v>
      </c>
      <c r="H231" s="125">
        <v>2981</v>
      </c>
      <c r="I231" s="57">
        <v>305</v>
      </c>
      <c r="J231" s="126">
        <v>2981</v>
      </c>
      <c r="K231" s="126">
        <v>2981</v>
      </c>
      <c r="L231" s="127">
        <v>45545</v>
      </c>
      <c r="N231" s="127">
        <v>45536</v>
      </c>
      <c r="Q231" s="127">
        <v>45793</v>
      </c>
      <c r="R231" s="56" t="str">
        <f ca="1" t="array" ref="R231">IF(AND(ISNUMBER(INDIRECT("L"&amp;ROW())),INDIRECT("L"&amp;ROW())&lt;INDIRECT("D"&amp;ROW())),1,"")</f>
        <v/>
      </c>
    </row>
    <row r="232" hidden="1" spans="1:18">
      <c r="A232" s="56" t="s">
        <v>202</v>
      </c>
      <c r="B232" s="57" t="s">
        <v>65</v>
      </c>
      <c r="C232" s="133">
        <v>10141</v>
      </c>
      <c r="D232" s="124">
        <v>45510</v>
      </c>
      <c r="E232" s="125">
        <v>4041.71</v>
      </c>
      <c r="F232" s="125">
        <v>0</v>
      </c>
      <c r="G232" s="125">
        <v>0</v>
      </c>
      <c r="H232" s="125">
        <v>4041.71</v>
      </c>
      <c r="I232" s="133">
        <v>337</v>
      </c>
      <c r="J232" s="126">
        <v>4041.71</v>
      </c>
      <c r="K232" s="126">
        <v>11085.67</v>
      </c>
      <c r="L232" s="127">
        <v>45551</v>
      </c>
      <c r="N232" s="127">
        <v>45566</v>
      </c>
      <c r="O232" s="147">
        <v>0</v>
      </c>
      <c r="Q232" s="127">
        <v>45785</v>
      </c>
      <c r="R232" s="56" t="str">
        <f ca="1" t="array" ref="R232">IF(AND(ISNUMBER(INDIRECT("L"&amp;ROW())),INDIRECT("L"&amp;ROW())&lt;INDIRECT("D"&amp;ROW())),1,"")</f>
        <v/>
      </c>
    </row>
    <row r="233" hidden="1" spans="1:18">
      <c r="A233" s="56" t="s">
        <v>169</v>
      </c>
      <c r="B233" s="57" t="s">
        <v>170</v>
      </c>
      <c r="C233" s="123" t="s">
        <v>203</v>
      </c>
      <c r="D233" s="124">
        <v>45722</v>
      </c>
      <c r="E233" s="125">
        <v>-42.84</v>
      </c>
      <c r="F233" s="125">
        <v>0</v>
      </c>
      <c r="G233" s="125">
        <v>0</v>
      </c>
      <c r="H233" s="125">
        <v>-42.84</v>
      </c>
      <c r="I233" s="57" t="s">
        <v>172</v>
      </c>
      <c r="J233" s="126">
        <v>-42.84</v>
      </c>
      <c r="K233" s="126">
        <v>-42.84</v>
      </c>
      <c r="L233" s="127">
        <v>45722</v>
      </c>
      <c r="N233" s="127">
        <v>45584</v>
      </c>
      <c r="Q233" s="127">
        <v>45806</v>
      </c>
      <c r="R233" s="56" t="str">
        <f ca="1" t="array" ref="R233">IF(AND(ISNUMBER(INDIRECT("L"&amp;ROW())),INDIRECT("L"&amp;ROW())&lt;INDIRECT("D"&amp;ROW())),1,"")</f>
        <v/>
      </c>
    </row>
    <row r="234" hidden="1" spans="1:18">
      <c r="A234" s="56" t="s">
        <v>164</v>
      </c>
      <c r="B234" s="57" t="s">
        <v>110</v>
      </c>
      <c r="C234" s="123" t="s">
        <v>204</v>
      </c>
      <c r="D234" s="124">
        <v>45511</v>
      </c>
      <c r="E234" s="125">
        <v>-686</v>
      </c>
      <c r="F234" s="125">
        <v>0</v>
      </c>
      <c r="G234" s="125">
        <v>0</v>
      </c>
      <c r="H234" s="125">
        <v>-686</v>
      </c>
      <c r="I234" s="57">
        <v>129</v>
      </c>
      <c r="J234" s="126">
        <v>-686</v>
      </c>
      <c r="K234" s="126">
        <v>3746</v>
      </c>
      <c r="L234" s="127">
        <v>45519</v>
      </c>
      <c r="N234" s="127">
        <v>45505</v>
      </c>
      <c r="Q234" s="127">
        <v>45798</v>
      </c>
      <c r="R234" s="56" t="str">
        <f ca="1" t="array" ref="R234">IF(AND(ISNUMBER(INDIRECT("L"&amp;ROW())),INDIRECT("L"&amp;ROW())&lt;INDIRECT("D"&amp;ROW())),1,"")</f>
        <v/>
      </c>
    </row>
    <row r="235" hidden="1" spans="1:18">
      <c r="A235" s="56" t="s">
        <v>97</v>
      </c>
      <c r="B235" s="57" t="s">
        <v>37</v>
      </c>
      <c r="C235" s="123">
        <v>137924</v>
      </c>
      <c r="D235" s="124">
        <v>45511</v>
      </c>
      <c r="E235" s="125">
        <v>5855.16</v>
      </c>
      <c r="F235" s="125">
        <v>0</v>
      </c>
      <c r="G235" s="125">
        <v>0</v>
      </c>
      <c r="H235" s="125">
        <v>5855.16</v>
      </c>
      <c r="I235" s="57">
        <v>331</v>
      </c>
      <c r="J235" s="126">
        <v>5855.16</v>
      </c>
      <c r="K235" s="126">
        <v>29272.36</v>
      </c>
      <c r="L235" s="127">
        <v>45548</v>
      </c>
      <c r="N235" s="127">
        <v>45536</v>
      </c>
      <c r="Q235" s="127">
        <v>45791</v>
      </c>
      <c r="R235" s="56" t="str">
        <f ca="1" t="array" ref="R235">IF(AND(ISNUMBER(INDIRECT("L"&amp;ROW())),INDIRECT("L"&amp;ROW())&lt;INDIRECT("D"&amp;ROW())),1,"")</f>
        <v/>
      </c>
    </row>
    <row r="236" hidden="1" spans="1:18">
      <c r="A236" s="56" t="s">
        <v>88</v>
      </c>
      <c r="B236" s="57" t="s">
        <v>19</v>
      </c>
      <c r="C236" s="123">
        <v>22408095</v>
      </c>
      <c r="D236" s="124">
        <v>45511</v>
      </c>
      <c r="E236" s="125">
        <v>20150.4</v>
      </c>
      <c r="F236" s="125">
        <v>343.2</v>
      </c>
      <c r="G236" s="125">
        <v>1</v>
      </c>
      <c r="I236" s="57">
        <v>425</v>
      </c>
      <c r="J236" s="126">
        <v>20150.4</v>
      </c>
      <c r="K236" s="126">
        <v>20150.4</v>
      </c>
      <c r="L236" s="127">
        <v>45563</v>
      </c>
      <c r="N236" s="127">
        <v>45566</v>
      </c>
      <c r="R236" s="56" t="str">
        <f ca="1" t="array" ref="R236">IF(AND(ISNUMBER(INDIRECT("L"&amp;ROW())),INDIRECT("L"&amp;ROW())&lt;INDIRECT("D"&amp;ROW())),1,"")</f>
        <v/>
      </c>
    </row>
    <row r="237" hidden="1" spans="1:18">
      <c r="A237" s="56" t="s">
        <v>88</v>
      </c>
      <c r="B237" s="57" t="s">
        <v>19</v>
      </c>
      <c r="C237" s="123">
        <v>22408096</v>
      </c>
      <c r="D237" s="124">
        <v>45511</v>
      </c>
      <c r="E237" s="125">
        <v>21958.7</v>
      </c>
      <c r="F237" s="125">
        <v>1027</v>
      </c>
      <c r="G237" s="125">
        <v>2</v>
      </c>
      <c r="I237" s="57">
        <v>426</v>
      </c>
      <c r="J237" s="126">
        <v>21958.7</v>
      </c>
      <c r="K237" s="126">
        <v>21958.7</v>
      </c>
      <c r="L237" s="127">
        <v>45563</v>
      </c>
      <c r="N237" s="127">
        <v>45566</v>
      </c>
      <c r="R237" s="56" t="str">
        <f ca="1" t="array" ref="R237">IF(AND(ISNUMBER(INDIRECT("L"&amp;ROW())),INDIRECT("L"&amp;ROW())&lt;INDIRECT("D"&amp;ROW())),1,"")</f>
        <v/>
      </c>
    </row>
    <row r="238" hidden="1" spans="1:18">
      <c r="A238" s="56" t="s">
        <v>205</v>
      </c>
      <c r="B238" s="57" t="s">
        <v>110</v>
      </c>
      <c r="C238" s="123">
        <v>2314958</v>
      </c>
      <c r="D238" s="124">
        <v>45511</v>
      </c>
      <c r="E238" s="125">
        <v>10295.88</v>
      </c>
      <c r="F238" s="125">
        <v>0</v>
      </c>
      <c r="G238" s="125">
        <v>0</v>
      </c>
      <c r="H238" s="125">
        <v>10295.88</v>
      </c>
      <c r="I238" s="57">
        <v>345</v>
      </c>
      <c r="J238" s="126">
        <v>10295.88</v>
      </c>
      <c r="K238" s="126">
        <v>10927.88</v>
      </c>
      <c r="L238" s="127">
        <v>45552</v>
      </c>
      <c r="N238" s="127">
        <v>45566</v>
      </c>
      <c r="Q238" s="127">
        <v>45800</v>
      </c>
      <c r="R238" s="56" t="str">
        <f ca="1" t="array" ref="R238">IF(AND(ISNUMBER(INDIRECT("L"&amp;ROW())),INDIRECT("L"&amp;ROW())&lt;INDIRECT("D"&amp;ROW())),1,"")</f>
        <v/>
      </c>
    </row>
    <row r="239" hidden="1" spans="1:18">
      <c r="A239" s="56" t="s">
        <v>206</v>
      </c>
      <c r="B239" s="57" t="s">
        <v>19</v>
      </c>
      <c r="C239" s="123">
        <v>7325</v>
      </c>
      <c r="D239" s="124">
        <v>45511</v>
      </c>
      <c r="E239" s="125">
        <v>2213.4</v>
      </c>
      <c r="F239" s="125">
        <v>0</v>
      </c>
      <c r="G239" s="125">
        <v>0</v>
      </c>
      <c r="I239" s="133">
        <v>228</v>
      </c>
      <c r="J239" s="126">
        <v>2213.4</v>
      </c>
      <c r="K239" s="126">
        <v>2213.4</v>
      </c>
      <c r="L239" s="127">
        <v>45523</v>
      </c>
      <c r="N239" s="127">
        <v>45536</v>
      </c>
      <c r="R239" s="56" t="str">
        <f ca="1" t="array" ref="R239">IF(AND(ISNUMBER(INDIRECT("L"&amp;ROW())),INDIRECT("L"&amp;ROW())&lt;INDIRECT("D"&amp;ROW())),1,"")</f>
        <v/>
      </c>
    </row>
    <row r="240" hidden="1" spans="1:18">
      <c r="A240" s="56" t="s">
        <v>33</v>
      </c>
      <c r="B240" s="57" t="s">
        <v>19</v>
      </c>
      <c r="C240" s="123" t="s">
        <v>207</v>
      </c>
      <c r="D240" s="124">
        <v>45511</v>
      </c>
      <c r="E240" s="125">
        <v>384.48</v>
      </c>
      <c r="F240" s="125">
        <v>16.72</v>
      </c>
      <c r="G240" s="125">
        <v>33.36</v>
      </c>
      <c r="I240" s="57">
        <v>258</v>
      </c>
      <c r="J240" s="126">
        <v>384.48</v>
      </c>
      <c r="K240" s="126">
        <v>6110.39</v>
      </c>
      <c r="L240" s="127">
        <v>45530</v>
      </c>
      <c r="N240" s="127">
        <v>45536</v>
      </c>
      <c r="R240" s="56" t="str">
        <f ca="1" t="array" ref="R240">IF(AND(ISNUMBER(INDIRECT("L"&amp;ROW())),INDIRECT("L"&amp;ROW())&lt;INDIRECT("D"&amp;ROW())),1,"")</f>
        <v/>
      </c>
    </row>
    <row r="241" hidden="1" spans="1:18">
      <c r="A241" s="56" t="s">
        <v>208</v>
      </c>
      <c r="B241" s="57" t="s">
        <v>19</v>
      </c>
      <c r="C241" s="123">
        <v>73813</v>
      </c>
      <c r="D241" s="124">
        <v>45511</v>
      </c>
      <c r="E241" s="125">
        <v>1936.62</v>
      </c>
      <c r="F241" s="125">
        <v>222.8</v>
      </c>
      <c r="G241" s="125">
        <v>0</v>
      </c>
      <c r="I241" s="133">
        <v>630</v>
      </c>
      <c r="J241" s="126">
        <v>1936.62</v>
      </c>
      <c r="K241" s="126">
        <v>10234.47</v>
      </c>
      <c r="L241" s="127">
        <v>45611</v>
      </c>
      <c r="N241" s="127">
        <v>45597</v>
      </c>
      <c r="R241" s="56" t="str">
        <f ca="1" t="array" ref="R241">IF(AND(ISNUMBER(INDIRECT("L"&amp;ROW())),INDIRECT("L"&amp;ROW())&lt;INDIRECT("D"&amp;ROW())),1,"")</f>
        <v/>
      </c>
    </row>
    <row r="242" hidden="1" spans="1:18">
      <c r="A242" s="56" t="s">
        <v>208</v>
      </c>
      <c r="B242" s="57" t="s">
        <v>19</v>
      </c>
      <c r="C242" s="123">
        <v>73814</v>
      </c>
      <c r="D242" s="124">
        <v>45511</v>
      </c>
      <c r="E242" s="125">
        <v>8297.85</v>
      </c>
      <c r="F242" s="125">
        <v>954.62</v>
      </c>
      <c r="G242" s="125">
        <v>0</v>
      </c>
      <c r="I242" s="57">
        <v>630</v>
      </c>
      <c r="J242" s="126">
        <v>8297.85</v>
      </c>
      <c r="K242" s="126">
        <v>10234.47</v>
      </c>
      <c r="L242" s="127">
        <v>45611</v>
      </c>
      <c r="N242" s="127">
        <v>45597</v>
      </c>
      <c r="R242" s="56" t="str">
        <f ca="1" t="array" ref="R242">IF(AND(ISNUMBER(INDIRECT("L"&amp;ROW())),INDIRECT("L"&amp;ROW())&lt;INDIRECT("D"&amp;ROW())),1,"")</f>
        <v/>
      </c>
    </row>
    <row r="243" hidden="1" spans="1:18">
      <c r="A243" s="56" t="s">
        <v>141</v>
      </c>
      <c r="B243" s="57" t="s">
        <v>59</v>
      </c>
      <c r="C243" s="123">
        <v>53030896</v>
      </c>
      <c r="D243" s="124">
        <v>45511</v>
      </c>
      <c r="E243" s="125">
        <v>1872.5</v>
      </c>
      <c r="F243" s="125">
        <v>78.72</v>
      </c>
      <c r="G243" s="125">
        <v>157.04</v>
      </c>
      <c r="H243" s="125">
        <v>1636.74</v>
      </c>
      <c r="I243" s="57">
        <v>186</v>
      </c>
      <c r="J243" s="126">
        <v>1872.5</v>
      </c>
      <c r="K243" s="126">
        <v>19583.1</v>
      </c>
      <c r="L243" s="127">
        <v>45511</v>
      </c>
      <c r="N243" s="127">
        <v>45505</v>
      </c>
      <c r="Q243" s="127">
        <v>45798</v>
      </c>
      <c r="R243" s="56" t="str">
        <f ca="1" t="array" ref="R243">IF(AND(ISNUMBER(INDIRECT("L"&amp;ROW())),INDIRECT("L"&amp;ROW())&lt;INDIRECT("D"&amp;ROW())),1,"")</f>
        <v/>
      </c>
    </row>
    <row r="244" hidden="1" spans="1:18">
      <c r="A244" s="56" t="s">
        <v>82</v>
      </c>
      <c r="B244" s="57" t="s">
        <v>37</v>
      </c>
      <c r="C244" s="123">
        <v>254781</v>
      </c>
      <c r="D244" s="124">
        <v>45511</v>
      </c>
      <c r="E244" s="125">
        <v>6024.2</v>
      </c>
      <c r="F244" s="125">
        <v>0</v>
      </c>
      <c r="G244" s="125">
        <v>0</v>
      </c>
      <c r="H244" s="125">
        <v>6024.2</v>
      </c>
      <c r="I244" s="57">
        <v>264</v>
      </c>
      <c r="J244" s="126">
        <v>6024.2</v>
      </c>
      <c r="K244" s="126">
        <v>6574.2</v>
      </c>
      <c r="L244" s="127">
        <v>45531</v>
      </c>
      <c r="N244" s="127">
        <v>45536</v>
      </c>
      <c r="Q244" s="127">
        <v>45792</v>
      </c>
      <c r="R244" s="56" t="str">
        <f ca="1" t="array" ref="R244">IF(AND(ISNUMBER(INDIRECT("L"&amp;ROW())),INDIRECT("L"&amp;ROW())&lt;INDIRECT("D"&amp;ROW())),1,"")</f>
        <v/>
      </c>
    </row>
    <row r="245" hidden="1" spans="1:18">
      <c r="A245" s="56" t="s">
        <v>82</v>
      </c>
      <c r="B245" s="57" t="s">
        <v>37</v>
      </c>
      <c r="C245" s="123">
        <v>254782</v>
      </c>
      <c r="D245" s="124">
        <v>45511</v>
      </c>
      <c r="E245" s="125">
        <v>550</v>
      </c>
      <c r="F245" s="125">
        <v>0</v>
      </c>
      <c r="G245" s="125">
        <v>0</v>
      </c>
      <c r="H245" s="125">
        <v>550</v>
      </c>
      <c r="I245" s="57">
        <v>264</v>
      </c>
      <c r="J245" s="126">
        <v>550</v>
      </c>
      <c r="K245" s="126">
        <v>6574.2</v>
      </c>
      <c r="L245" s="127">
        <v>45531</v>
      </c>
      <c r="N245" s="127">
        <v>45536</v>
      </c>
      <c r="Q245" s="127">
        <v>45792</v>
      </c>
      <c r="R245" s="56" t="str">
        <f ca="1" t="array" ref="R245">IF(AND(ISNUMBER(INDIRECT("L"&amp;ROW())),INDIRECT("L"&amp;ROW())&lt;INDIRECT("D"&amp;ROW())),1,"")</f>
        <v/>
      </c>
    </row>
    <row r="246" hidden="1" spans="1:18">
      <c r="A246" s="56" t="s">
        <v>96</v>
      </c>
      <c r="B246" s="57" t="s">
        <v>19</v>
      </c>
      <c r="C246" s="123">
        <v>60232</v>
      </c>
      <c r="D246" s="124">
        <v>45511</v>
      </c>
      <c r="E246" s="125">
        <v>7210.48</v>
      </c>
      <c r="F246" s="125">
        <v>480.48</v>
      </c>
      <c r="G246" s="125">
        <v>0</v>
      </c>
      <c r="I246" s="133">
        <v>512</v>
      </c>
      <c r="J246" s="126">
        <v>7210.48</v>
      </c>
      <c r="K246" s="126">
        <v>15082.56</v>
      </c>
      <c r="L246" s="127">
        <v>45583</v>
      </c>
      <c r="N246" s="127">
        <v>45597</v>
      </c>
      <c r="R246" s="56" t="str">
        <f ca="1" t="array" ref="R246">IF(AND(ISNUMBER(INDIRECT("L"&amp;ROW())),INDIRECT("L"&amp;ROW())&lt;INDIRECT("D"&amp;ROW())),1,"")</f>
        <v/>
      </c>
    </row>
    <row r="247" hidden="1" spans="1:18">
      <c r="A247" s="56" t="s">
        <v>209</v>
      </c>
      <c r="B247" s="57" t="s">
        <v>37</v>
      </c>
      <c r="C247" s="123" t="s">
        <v>210</v>
      </c>
      <c r="D247" s="124">
        <v>45511</v>
      </c>
      <c r="E247" s="125">
        <v>1180.65</v>
      </c>
      <c r="F247" s="125">
        <v>0</v>
      </c>
      <c r="G247" s="125">
        <v>0</v>
      </c>
      <c r="H247" s="125">
        <v>1180.65</v>
      </c>
      <c r="I247" s="57">
        <v>247</v>
      </c>
      <c r="J247" s="126">
        <v>1180.65</v>
      </c>
      <c r="K247" s="126">
        <v>1180.65</v>
      </c>
      <c r="L247" s="127">
        <v>45525</v>
      </c>
      <c r="N247" s="127">
        <v>45566</v>
      </c>
      <c r="Q247" s="127">
        <v>45792</v>
      </c>
      <c r="R247" s="56" t="str">
        <f ca="1" t="array" ref="R247">IF(AND(ISNUMBER(INDIRECT("L"&amp;ROW())),INDIRECT("L"&amp;ROW())&lt;INDIRECT("D"&amp;ROW())),1,"")</f>
        <v/>
      </c>
    </row>
    <row r="248" hidden="1" spans="1:18">
      <c r="A248" s="56" t="s">
        <v>63</v>
      </c>
      <c r="B248" s="57" t="s">
        <v>19</v>
      </c>
      <c r="C248" s="133">
        <v>1270776</v>
      </c>
      <c r="D248" s="124">
        <v>45511</v>
      </c>
      <c r="E248" s="125">
        <v>284.1</v>
      </c>
      <c r="F248" s="125">
        <v>0</v>
      </c>
      <c r="G248" s="125">
        <v>0</v>
      </c>
      <c r="H248" s="125">
        <v>284.1</v>
      </c>
      <c r="I248" s="133">
        <v>522</v>
      </c>
      <c r="J248" s="126">
        <v>284.1</v>
      </c>
      <c r="K248" s="126">
        <v>28432.75</v>
      </c>
      <c r="L248" s="127">
        <v>45588</v>
      </c>
      <c r="N248" s="127">
        <v>45597</v>
      </c>
      <c r="Q248" s="127">
        <v>45793</v>
      </c>
      <c r="R248" s="56" t="str">
        <f ca="1" t="array" ref="R248">IF(AND(ISNUMBER(INDIRECT("L"&amp;ROW())),INDIRECT("L"&amp;ROW())&lt;INDIRECT("D"&amp;ROW())),1,"")</f>
        <v/>
      </c>
    </row>
    <row r="249" hidden="1" spans="1:18">
      <c r="A249" s="56" t="s">
        <v>211</v>
      </c>
      <c r="B249" s="57" t="s">
        <v>37</v>
      </c>
      <c r="C249" s="133">
        <v>4644</v>
      </c>
      <c r="D249" s="124">
        <v>45511</v>
      </c>
      <c r="E249" s="125">
        <v>1919.88</v>
      </c>
      <c r="F249" s="125">
        <v>0</v>
      </c>
      <c r="G249" s="125">
        <v>0</v>
      </c>
      <c r="H249" s="125">
        <v>1919.88</v>
      </c>
      <c r="I249" s="133">
        <v>541</v>
      </c>
      <c r="J249" s="126">
        <v>1919.88</v>
      </c>
      <c r="K249" s="126">
        <v>7110.01</v>
      </c>
      <c r="L249" s="127">
        <v>45595</v>
      </c>
      <c r="N249" s="127">
        <v>45597</v>
      </c>
      <c r="Q249" s="127">
        <v>45791</v>
      </c>
      <c r="R249" s="56" t="str">
        <f ca="1" t="array" ref="R249">IF(AND(ISNUMBER(INDIRECT("L"&amp;ROW())),INDIRECT("L"&amp;ROW())&lt;INDIRECT("D"&amp;ROW())),1,"")</f>
        <v/>
      </c>
    </row>
    <row r="250" hidden="1" spans="1:18">
      <c r="A250" s="56" t="s">
        <v>212</v>
      </c>
      <c r="B250" s="57" t="s">
        <v>19</v>
      </c>
      <c r="C250" s="123">
        <v>46930</v>
      </c>
      <c r="D250" s="124">
        <v>45511</v>
      </c>
      <c r="E250" s="125">
        <v>5639.25</v>
      </c>
      <c r="I250" s="57">
        <v>246</v>
      </c>
      <c r="J250" s="126">
        <v>5639.25</v>
      </c>
      <c r="K250" s="126">
        <v>5639.25</v>
      </c>
      <c r="L250" s="127">
        <v>45524</v>
      </c>
      <c r="N250" s="127">
        <v>45536</v>
      </c>
      <c r="R250" s="56" t="str">
        <f ca="1" t="array" ref="R250">IF(AND(ISNUMBER(INDIRECT("L"&amp;ROW())),INDIRECT("L"&amp;ROW())&lt;INDIRECT("D"&amp;ROW())),1,"")</f>
        <v/>
      </c>
    </row>
    <row r="251" hidden="1" spans="1:18">
      <c r="A251" s="56" t="s">
        <v>213</v>
      </c>
      <c r="B251" s="57" t="s">
        <v>124</v>
      </c>
      <c r="C251" s="133">
        <v>19925</v>
      </c>
      <c r="D251" s="124">
        <v>45512</v>
      </c>
      <c r="E251" s="125">
        <v>11456.4</v>
      </c>
      <c r="F251" s="125">
        <v>0</v>
      </c>
      <c r="G251" s="125">
        <v>0</v>
      </c>
      <c r="I251" s="57">
        <v>195</v>
      </c>
      <c r="J251" s="126">
        <v>11456.4</v>
      </c>
      <c r="K251" s="126">
        <v>11456.4</v>
      </c>
      <c r="L251" s="127">
        <v>45512</v>
      </c>
      <c r="N251" s="127">
        <v>45505</v>
      </c>
      <c r="R251" s="56" t="str">
        <f ca="1" t="array" ref="R251">IF(AND(ISNUMBER(INDIRECT("L"&amp;ROW())),INDIRECT("L"&amp;ROW())&lt;INDIRECT("D"&amp;ROW())),1,"")</f>
        <v/>
      </c>
    </row>
    <row r="252" hidden="1" spans="1:18">
      <c r="A252" s="56" t="s">
        <v>166</v>
      </c>
      <c r="B252" s="57" t="s">
        <v>19</v>
      </c>
      <c r="C252" s="123">
        <v>1025</v>
      </c>
      <c r="D252" s="124">
        <v>45512</v>
      </c>
      <c r="E252" s="125">
        <v>1998</v>
      </c>
      <c r="F252" s="125">
        <v>0</v>
      </c>
      <c r="G252" s="125">
        <v>0</v>
      </c>
      <c r="I252" s="133">
        <v>287</v>
      </c>
      <c r="J252" s="126">
        <v>1998</v>
      </c>
      <c r="K252" s="126">
        <v>2802</v>
      </c>
      <c r="L252" s="127">
        <v>45574</v>
      </c>
      <c r="N252" s="127">
        <v>45536</v>
      </c>
      <c r="R252" s="56" t="str">
        <f ca="1" t="array" ref="R252">IF(AND(ISNUMBER(INDIRECT("L"&amp;ROW())),INDIRECT("L"&amp;ROW())&lt;INDIRECT("D"&amp;ROW())),1,"")</f>
        <v/>
      </c>
    </row>
    <row r="253" s="105" customFormat="1" hidden="1" spans="1:18">
      <c r="A253" s="56" t="s">
        <v>33</v>
      </c>
      <c r="B253" s="57" t="s">
        <v>19</v>
      </c>
      <c r="C253" s="123" t="s">
        <v>214</v>
      </c>
      <c r="D253" s="124">
        <v>45512</v>
      </c>
      <c r="E253" s="125">
        <v>2991.02</v>
      </c>
      <c r="F253" s="125">
        <v>8.34</v>
      </c>
      <c r="G253" s="125">
        <v>16.62</v>
      </c>
      <c r="H253" s="125"/>
      <c r="I253" s="57">
        <v>258</v>
      </c>
      <c r="J253" s="126">
        <v>2991.02</v>
      </c>
      <c r="K253" s="126">
        <v>6110.39</v>
      </c>
      <c r="L253" s="127">
        <v>45530</v>
      </c>
      <c r="M253" s="127"/>
      <c r="N253" s="127">
        <v>45536</v>
      </c>
      <c r="O253" s="56"/>
      <c r="P253" s="56"/>
      <c r="Q253" s="127"/>
      <c r="R253" s="56" t="str">
        <f ca="1" t="array" ref="R253">IF(AND(ISNUMBER(INDIRECT("L"&amp;ROW())),INDIRECT("L"&amp;ROW())&lt;INDIRECT("D"&amp;ROW())),1,"")</f>
        <v/>
      </c>
    </row>
    <row r="254" hidden="1" spans="1:18">
      <c r="A254" s="56" t="s">
        <v>33</v>
      </c>
      <c r="B254" s="57" t="s">
        <v>19</v>
      </c>
      <c r="C254" s="123" t="s">
        <v>215</v>
      </c>
      <c r="D254" s="124">
        <v>45512</v>
      </c>
      <c r="E254" s="125">
        <v>2611.89</v>
      </c>
      <c r="F254" s="125">
        <v>37.55</v>
      </c>
      <c r="G254" s="125">
        <v>74.94</v>
      </c>
      <c r="I254" s="57">
        <v>258</v>
      </c>
      <c r="J254" s="126">
        <v>2611.89</v>
      </c>
      <c r="K254" s="126">
        <v>6110.39</v>
      </c>
      <c r="L254" s="127">
        <v>45530</v>
      </c>
      <c r="N254" s="127">
        <v>45536</v>
      </c>
      <c r="R254" s="56" t="str">
        <f ca="1" t="array" ref="R254">IF(AND(ISNUMBER(INDIRECT("L"&amp;ROW())),INDIRECT("L"&amp;ROW())&lt;INDIRECT("D"&amp;ROW())),1,"")</f>
        <v/>
      </c>
    </row>
    <row r="255" hidden="1" spans="1:18">
      <c r="A255" s="56" t="s">
        <v>33</v>
      </c>
      <c r="B255" s="57" t="s">
        <v>19</v>
      </c>
      <c r="C255" s="123" t="s">
        <v>216</v>
      </c>
      <c r="D255" s="124">
        <v>45512</v>
      </c>
      <c r="E255" s="125">
        <v>123</v>
      </c>
      <c r="F255" s="125">
        <v>0</v>
      </c>
      <c r="G255" s="125">
        <v>0</v>
      </c>
      <c r="I255" s="57">
        <v>258</v>
      </c>
      <c r="J255" s="126">
        <v>123</v>
      </c>
      <c r="K255" s="126">
        <v>6110.39</v>
      </c>
      <c r="L255" s="127">
        <v>45530</v>
      </c>
      <c r="N255" s="127">
        <v>45536</v>
      </c>
      <c r="R255" s="56" t="str">
        <f ca="1" t="array" ref="R255">IF(AND(ISNUMBER(INDIRECT("L"&amp;ROW())),INDIRECT("L"&amp;ROW())&lt;INDIRECT("D"&amp;ROW())),1,"")</f>
        <v/>
      </c>
    </row>
    <row r="256" hidden="1" spans="1:18">
      <c r="A256" s="56" t="s">
        <v>217</v>
      </c>
      <c r="B256" s="57" t="s">
        <v>163</v>
      </c>
      <c r="C256" s="123" t="s">
        <v>218</v>
      </c>
      <c r="D256" s="124">
        <v>45512</v>
      </c>
      <c r="E256" s="125">
        <v>1143.67</v>
      </c>
      <c r="F256" s="125">
        <v>0</v>
      </c>
      <c r="G256" s="125">
        <v>0</v>
      </c>
      <c r="I256" s="133">
        <v>232</v>
      </c>
      <c r="J256" s="126">
        <v>1143.67</v>
      </c>
      <c r="K256" s="126">
        <v>1143.67</v>
      </c>
      <c r="L256" s="127">
        <v>45524</v>
      </c>
      <c r="N256" s="127">
        <v>45505</v>
      </c>
      <c r="Q256" s="127">
        <v>45793</v>
      </c>
      <c r="R256" s="56" t="str">
        <f ca="1" t="array" ref="R256">IF(AND(ISNUMBER(INDIRECT("L"&amp;ROW())),INDIRECT("L"&amp;ROW())&lt;INDIRECT("D"&amp;ROW())),1,"")</f>
        <v/>
      </c>
    </row>
    <row r="257" hidden="1" spans="1:18">
      <c r="A257" s="56" t="s">
        <v>186</v>
      </c>
      <c r="B257" s="57" t="s">
        <v>110</v>
      </c>
      <c r="C257" s="133">
        <v>11691</v>
      </c>
      <c r="D257" s="124">
        <v>45512</v>
      </c>
      <c r="E257" s="125">
        <v>1830.6</v>
      </c>
      <c r="F257" s="125">
        <v>210.6</v>
      </c>
      <c r="G257" s="125">
        <v>0</v>
      </c>
      <c r="H257" s="125">
        <v>1620</v>
      </c>
      <c r="I257" s="133">
        <v>506</v>
      </c>
      <c r="J257" s="126">
        <v>1830.6</v>
      </c>
      <c r="K257" s="126">
        <v>5390.1</v>
      </c>
      <c r="L257" s="127">
        <v>45577</v>
      </c>
      <c r="N257" s="127">
        <v>45597</v>
      </c>
      <c r="Q257" s="127">
        <v>45800</v>
      </c>
      <c r="R257" s="56" t="str">
        <f ca="1" t="array" ref="R257">IF(AND(ISNUMBER(INDIRECT("L"&amp;ROW())),INDIRECT("L"&amp;ROW())&lt;INDIRECT("D"&amp;ROW())),1,"")</f>
        <v/>
      </c>
    </row>
    <row r="258" hidden="1" spans="1:18">
      <c r="A258" s="56" t="s">
        <v>219</v>
      </c>
      <c r="B258" s="57" t="s">
        <v>37</v>
      </c>
      <c r="C258" s="123">
        <v>398109</v>
      </c>
      <c r="D258" s="124">
        <v>45512</v>
      </c>
      <c r="E258" s="125">
        <v>2888.45</v>
      </c>
      <c r="F258" s="125">
        <v>0</v>
      </c>
      <c r="G258" s="125">
        <v>0</v>
      </c>
      <c r="H258" s="125">
        <v>2888.45</v>
      </c>
      <c r="I258" s="57">
        <v>261</v>
      </c>
      <c r="J258" s="126">
        <v>2888.45</v>
      </c>
      <c r="K258" s="126">
        <v>2888.45</v>
      </c>
      <c r="L258" s="127">
        <v>45530</v>
      </c>
      <c r="N258" s="127">
        <v>45536</v>
      </c>
      <c r="Q258" s="127">
        <v>45792</v>
      </c>
      <c r="R258" s="56" t="str">
        <f ca="1" t="array" ref="R258">IF(AND(ISNUMBER(INDIRECT("L"&amp;ROW())),INDIRECT("L"&amp;ROW())&lt;INDIRECT("D"&amp;ROW())),1,"")</f>
        <v/>
      </c>
    </row>
    <row r="259" hidden="1" spans="1:18">
      <c r="A259" s="56" t="s">
        <v>169</v>
      </c>
      <c r="B259" s="57" t="s">
        <v>170</v>
      </c>
      <c r="C259" s="123" t="s">
        <v>220</v>
      </c>
      <c r="D259" s="124">
        <v>45728</v>
      </c>
      <c r="E259" s="125">
        <v>98.06</v>
      </c>
      <c r="F259" s="125">
        <v>4.27</v>
      </c>
      <c r="G259" s="125">
        <v>8.51</v>
      </c>
      <c r="H259" s="125">
        <v>85.28</v>
      </c>
      <c r="I259" s="57" t="s">
        <v>172</v>
      </c>
      <c r="J259" s="126">
        <v>98.06</v>
      </c>
      <c r="K259" s="126">
        <v>98.06</v>
      </c>
      <c r="L259" s="127">
        <v>45728</v>
      </c>
      <c r="N259" s="127">
        <v>45584</v>
      </c>
      <c r="Q259" s="127">
        <v>45806</v>
      </c>
      <c r="R259" s="56" t="str">
        <f ca="1" t="array" ref="R259">IF(AND(ISNUMBER(INDIRECT("L"&amp;ROW())),INDIRECT("L"&amp;ROW())&lt;INDIRECT("D"&amp;ROW())),1,"")</f>
        <v/>
      </c>
    </row>
    <row r="260" spans="1:18">
      <c r="A260" s="56" t="s">
        <v>42</v>
      </c>
      <c r="B260" s="57" t="s">
        <v>37</v>
      </c>
      <c r="C260" s="133">
        <v>120081</v>
      </c>
      <c r="D260" s="124">
        <v>45512</v>
      </c>
      <c r="E260" s="125">
        <v>3390</v>
      </c>
      <c r="F260" s="125">
        <v>0</v>
      </c>
      <c r="G260" s="125">
        <v>0</v>
      </c>
      <c r="I260" s="133">
        <v>639</v>
      </c>
      <c r="J260" s="126">
        <v>3390</v>
      </c>
      <c r="K260" s="126">
        <v>13044</v>
      </c>
      <c r="L260" s="127">
        <v>45615</v>
      </c>
      <c r="N260" s="127">
        <v>45597</v>
      </c>
      <c r="R260" s="56" t="str">
        <f ca="1" t="array" ref="R260">IF(AND(ISNUMBER(INDIRECT("L"&amp;ROW())),INDIRECT("L"&amp;ROW())&lt;INDIRECT("D"&amp;ROW())),1,"")</f>
        <v/>
      </c>
    </row>
    <row r="261" hidden="1" spans="1:18">
      <c r="A261" s="56" t="s">
        <v>104</v>
      </c>
      <c r="B261" s="57" t="s">
        <v>163</v>
      </c>
      <c r="C261" s="123">
        <v>59110916566</v>
      </c>
      <c r="D261" s="124">
        <v>45512</v>
      </c>
      <c r="E261" s="125">
        <v>662.37</v>
      </c>
      <c r="F261" s="125">
        <v>0</v>
      </c>
      <c r="G261" s="125">
        <v>0</v>
      </c>
      <c r="H261" s="125">
        <v>662.37</v>
      </c>
      <c r="I261" s="57">
        <v>329</v>
      </c>
      <c r="J261" s="126">
        <v>662.37</v>
      </c>
      <c r="K261" s="126">
        <v>11069.77</v>
      </c>
      <c r="L261" s="127">
        <v>45548</v>
      </c>
      <c r="N261" s="127">
        <v>45566</v>
      </c>
      <c r="O261" s="56">
        <v>0</v>
      </c>
      <c r="Q261" s="127">
        <v>45785</v>
      </c>
      <c r="R261" s="56" t="str">
        <f ca="1" t="array" ref="R261">IF(AND(ISNUMBER(INDIRECT("L"&amp;ROW())),INDIRECT("L"&amp;ROW())&lt;INDIRECT("D"&amp;ROW())),1,"")</f>
        <v/>
      </c>
    </row>
    <row r="262" hidden="1" spans="1:18">
      <c r="A262" s="56" t="s">
        <v>211</v>
      </c>
      <c r="B262" s="57" t="s">
        <v>37</v>
      </c>
      <c r="C262" s="123">
        <v>9006002338</v>
      </c>
      <c r="D262" s="124">
        <v>45512</v>
      </c>
      <c r="E262" s="125">
        <v>1616.87</v>
      </c>
      <c r="F262" s="125">
        <v>5.1</v>
      </c>
      <c r="G262" s="125">
        <v>10.17</v>
      </c>
      <c r="H262" s="125">
        <v>1601.6</v>
      </c>
      <c r="I262" s="57">
        <v>379</v>
      </c>
      <c r="J262" s="126">
        <v>1616.87</v>
      </c>
      <c r="K262" s="126">
        <v>4539.35</v>
      </c>
      <c r="L262" s="127">
        <v>45565</v>
      </c>
      <c r="N262" s="127">
        <v>45566</v>
      </c>
      <c r="P262" s="56" t="s">
        <v>221</v>
      </c>
      <c r="Q262" s="127">
        <v>45791</v>
      </c>
      <c r="R262" s="56" t="str">
        <f ca="1" t="array" ref="R262">IF(AND(ISNUMBER(INDIRECT("L"&amp;ROW())),INDIRECT("L"&amp;ROW())&lt;INDIRECT("D"&amp;ROW())),1,"")</f>
        <v/>
      </c>
    </row>
    <row r="263" hidden="1" spans="1:18">
      <c r="A263" s="56" t="s">
        <v>169</v>
      </c>
      <c r="B263" s="57" t="s">
        <v>170</v>
      </c>
      <c r="C263" s="123" t="s">
        <v>222</v>
      </c>
      <c r="D263" s="124">
        <v>45729</v>
      </c>
      <c r="E263" s="125">
        <v>-115.07</v>
      </c>
      <c r="F263" s="125">
        <v>0</v>
      </c>
      <c r="G263" s="125">
        <v>0</v>
      </c>
      <c r="H263" s="125">
        <v>-115.07</v>
      </c>
      <c r="I263" s="57" t="s">
        <v>172</v>
      </c>
      <c r="J263" s="126">
        <v>-115.07</v>
      </c>
      <c r="K263" s="126">
        <v>-115.07</v>
      </c>
      <c r="L263" s="127">
        <v>45729</v>
      </c>
      <c r="N263" s="127">
        <v>45584</v>
      </c>
      <c r="Q263" s="127">
        <v>45806</v>
      </c>
      <c r="R263" s="56" t="str">
        <f ca="1" t="array" ref="R263">IF(AND(ISNUMBER(INDIRECT("L"&amp;ROW())),INDIRECT("L"&amp;ROW())&lt;INDIRECT("D"&amp;ROW())),1,"")</f>
        <v/>
      </c>
    </row>
    <row r="264" hidden="1" spans="1:18">
      <c r="A264" s="56" t="s">
        <v>169</v>
      </c>
      <c r="B264" s="57" t="s">
        <v>170</v>
      </c>
      <c r="C264" s="123" t="s">
        <v>223</v>
      </c>
      <c r="D264" s="124">
        <v>45729</v>
      </c>
      <c r="E264" s="125">
        <v>773.97</v>
      </c>
      <c r="F264" s="125">
        <v>0</v>
      </c>
      <c r="G264" s="125">
        <v>0</v>
      </c>
      <c r="H264" s="125">
        <v>773.97</v>
      </c>
      <c r="I264" s="57" t="s">
        <v>172</v>
      </c>
      <c r="J264" s="126">
        <v>773.97</v>
      </c>
      <c r="K264" s="126">
        <v>773.97</v>
      </c>
      <c r="L264" s="127">
        <v>45729</v>
      </c>
      <c r="N264" s="127">
        <v>45584</v>
      </c>
      <c r="Q264" s="127">
        <v>45806</v>
      </c>
      <c r="R264" s="56" t="str">
        <f ca="1" t="array" ref="R264">IF(AND(ISNUMBER(INDIRECT("L"&amp;ROW())),INDIRECT("L"&amp;ROW())&lt;INDIRECT("D"&amp;ROW())),1,"")</f>
        <v/>
      </c>
    </row>
    <row r="265" hidden="1" spans="1:18">
      <c r="A265" s="56" t="s">
        <v>169</v>
      </c>
      <c r="B265" s="57" t="s">
        <v>170</v>
      </c>
      <c r="C265" s="123" t="s">
        <v>224</v>
      </c>
      <c r="D265" s="124">
        <v>45736</v>
      </c>
      <c r="E265" s="125">
        <v>727.29</v>
      </c>
      <c r="F265" s="125">
        <v>0</v>
      </c>
      <c r="G265" s="125">
        <v>0</v>
      </c>
      <c r="H265" s="125">
        <v>727.29</v>
      </c>
      <c r="I265" s="57" t="s">
        <v>172</v>
      </c>
      <c r="J265" s="126">
        <v>727.29</v>
      </c>
      <c r="K265" s="126">
        <v>727.29</v>
      </c>
      <c r="L265" s="127">
        <v>45736</v>
      </c>
      <c r="N265" s="127">
        <v>45584</v>
      </c>
      <c r="Q265" s="127">
        <v>45806</v>
      </c>
      <c r="R265" s="56" t="str">
        <f ca="1" t="array" ref="R265">IF(AND(ISNUMBER(INDIRECT("L"&amp;ROW())),INDIRECT("L"&amp;ROW())&lt;INDIRECT("D"&amp;ROW())),1,"")</f>
        <v/>
      </c>
    </row>
    <row r="266" hidden="1" spans="1:18">
      <c r="A266" s="56" t="s">
        <v>225</v>
      </c>
      <c r="B266" s="57" t="s">
        <v>65</v>
      </c>
      <c r="C266" s="133">
        <v>129552</v>
      </c>
      <c r="D266" s="124">
        <v>45513</v>
      </c>
      <c r="E266" s="125">
        <v>800</v>
      </c>
      <c r="F266" s="125">
        <v>0</v>
      </c>
      <c r="G266" s="125">
        <v>0</v>
      </c>
      <c r="H266" s="125">
        <v>800</v>
      </c>
      <c r="I266" s="133">
        <v>360</v>
      </c>
      <c r="J266" s="126">
        <v>800</v>
      </c>
      <c r="K266" s="126">
        <v>2901.74</v>
      </c>
      <c r="L266" s="127">
        <v>45561</v>
      </c>
      <c r="N266" s="127">
        <v>45566</v>
      </c>
      <c r="O266" s="147">
        <v>0</v>
      </c>
      <c r="Q266" s="127">
        <v>45784</v>
      </c>
      <c r="R266" s="56" t="str">
        <f ca="1" t="array" ref="R266">IF(AND(ISNUMBER(INDIRECT("L"&amp;ROW())),INDIRECT("L"&amp;ROW())&lt;INDIRECT("D"&amp;ROW())),1,"")</f>
        <v/>
      </c>
    </row>
    <row r="267" hidden="1" spans="1:18">
      <c r="A267" s="56" t="s">
        <v>48</v>
      </c>
      <c r="B267" s="57" t="s">
        <v>19</v>
      </c>
      <c r="C267" s="123">
        <v>7422</v>
      </c>
      <c r="D267" s="124">
        <v>45513</v>
      </c>
      <c r="E267" s="125">
        <v>1872</v>
      </c>
      <c r="F267" s="125">
        <v>0</v>
      </c>
      <c r="G267" s="125">
        <v>0</v>
      </c>
      <c r="I267" s="133">
        <v>525</v>
      </c>
      <c r="J267" s="126">
        <v>1872</v>
      </c>
      <c r="K267" s="126">
        <v>20860.39</v>
      </c>
      <c r="L267" s="127">
        <v>45589</v>
      </c>
      <c r="N267" s="127">
        <v>45597</v>
      </c>
      <c r="R267" s="56" t="str">
        <f ca="1" t="array" ref="R267">IF(AND(ISNUMBER(INDIRECT("L"&amp;ROW())),INDIRECT("L"&amp;ROW())&lt;INDIRECT("D"&amp;ROW())),1,"")</f>
        <v/>
      </c>
    </row>
    <row r="268" hidden="1" spans="1:18">
      <c r="A268" s="56" t="s">
        <v>167</v>
      </c>
      <c r="B268" s="57" t="s">
        <v>59</v>
      </c>
      <c r="C268" s="133">
        <v>11630608</v>
      </c>
      <c r="D268" s="124">
        <v>45513</v>
      </c>
      <c r="E268" s="125">
        <v>2328.96</v>
      </c>
      <c r="F268" s="125">
        <v>95.66</v>
      </c>
      <c r="G268" s="125">
        <v>190.85</v>
      </c>
      <c r="H268" s="125">
        <v>2042.45</v>
      </c>
      <c r="I268" s="133">
        <v>125</v>
      </c>
      <c r="J268" s="126">
        <v>2328.96</v>
      </c>
      <c r="K268" s="126">
        <v>2328.96</v>
      </c>
      <c r="L268" s="127">
        <v>45513</v>
      </c>
      <c r="N268" s="127">
        <v>45505</v>
      </c>
      <c r="Q268" s="127">
        <v>45798</v>
      </c>
      <c r="R268" s="56" t="str">
        <f ca="1" t="array" ref="R268">IF(AND(ISNUMBER(INDIRECT("L"&amp;ROW())),INDIRECT("L"&amp;ROW())&lt;INDIRECT("D"&amp;ROW())),1,"")</f>
        <v/>
      </c>
    </row>
    <row r="269" hidden="1" spans="1:18">
      <c r="A269" s="56" t="s">
        <v>164</v>
      </c>
      <c r="B269" s="57" t="s">
        <v>110</v>
      </c>
      <c r="C269" s="133">
        <v>6087920</v>
      </c>
      <c r="D269" s="124">
        <v>45514</v>
      </c>
      <c r="E269" s="125">
        <v>2571.5</v>
      </c>
      <c r="F269" s="125">
        <v>0</v>
      </c>
      <c r="G269" s="125">
        <v>0</v>
      </c>
      <c r="H269" s="125">
        <v>2571.5</v>
      </c>
      <c r="I269" s="57">
        <v>127</v>
      </c>
      <c r="J269" s="126">
        <v>2571.5</v>
      </c>
      <c r="K269" s="126">
        <v>2571.5</v>
      </c>
      <c r="L269" s="127">
        <v>45517</v>
      </c>
      <c r="N269" s="127">
        <v>45505</v>
      </c>
      <c r="Q269" s="127">
        <v>45798</v>
      </c>
      <c r="R269" s="56" t="str">
        <f ca="1" t="array" ref="R269">IF(AND(ISNUMBER(INDIRECT("L"&amp;ROW())),INDIRECT("L"&amp;ROW())&lt;INDIRECT("D"&amp;ROW())),1,"")</f>
        <v/>
      </c>
    </row>
    <row r="270" hidden="1" spans="1:18">
      <c r="A270" s="56" t="s">
        <v>45</v>
      </c>
      <c r="B270" s="57" t="s">
        <v>19</v>
      </c>
      <c r="C270" s="123">
        <v>64709</v>
      </c>
      <c r="D270" s="124">
        <v>45514</v>
      </c>
      <c r="E270" s="125">
        <v>12728.54</v>
      </c>
      <c r="F270" s="125">
        <v>41.18</v>
      </c>
      <c r="G270" s="125">
        <v>82.16</v>
      </c>
      <c r="I270" s="57">
        <v>313</v>
      </c>
      <c r="J270" s="126">
        <v>12728.54</v>
      </c>
      <c r="K270" s="126">
        <v>12728.54</v>
      </c>
      <c r="L270" s="127">
        <v>45546</v>
      </c>
      <c r="N270" s="127">
        <v>45536</v>
      </c>
      <c r="R270" s="56" t="str">
        <f ca="1" t="array" ref="R270">IF(AND(ISNUMBER(INDIRECT("L"&amp;ROW())),INDIRECT("L"&amp;ROW())&lt;INDIRECT("D"&amp;ROW())),1,"")</f>
        <v/>
      </c>
    </row>
    <row r="271" hidden="1" spans="1:18">
      <c r="A271" s="56" t="s">
        <v>226</v>
      </c>
      <c r="B271" s="57" t="s">
        <v>19</v>
      </c>
      <c r="C271" s="123">
        <v>22645</v>
      </c>
      <c r="D271" s="124">
        <v>45514</v>
      </c>
      <c r="E271" s="125">
        <v>4991.6</v>
      </c>
      <c r="F271" s="125">
        <v>39.6</v>
      </c>
      <c r="G271" s="125">
        <v>79</v>
      </c>
      <c r="I271" s="133">
        <v>452</v>
      </c>
      <c r="J271" s="126">
        <v>4991.6</v>
      </c>
      <c r="K271" s="126">
        <v>4991.6</v>
      </c>
      <c r="L271" s="127">
        <v>45573</v>
      </c>
      <c r="N271" s="127">
        <v>45566</v>
      </c>
      <c r="R271" s="56" t="str">
        <f ca="1" t="array" ref="R271">IF(AND(ISNUMBER(INDIRECT("L"&amp;ROW())),INDIRECT("L"&amp;ROW())&lt;INDIRECT("D"&amp;ROW())),1,"")</f>
        <v/>
      </c>
    </row>
    <row r="272" hidden="1" spans="1:18">
      <c r="A272" s="56" t="s">
        <v>31</v>
      </c>
      <c r="B272" s="57" t="s">
        <v>19</v>
      </c>
      <c r="C272" s="123">
        <v>340525</v>
      </c>
      <c r="D272" s="124">
        <v>45514</v>
      </c>
      <c r="E272" s="125">
        <v>9315.45</v>
      </c>
      <c r="F272" s="125">
        <v>5</v>
      </c>
      <c r="G272" s="125">
        <v>9.97</v>
      </c>
      <c r="I272" s="133">
        <v>328</v>
      </c>
      <c r="J272" s="126">
        <v>9315.45</v>
      </c>
      <c r="K272" s="126">
        <v>17280.21</v>
      </c>
      <c r="L272" s="127">
        <v>45548</v>
      </c>
      <c r="N272" s="127">
        <v>45566</v>
      </c>
      <c r="R272" s="56" t="str">
        <f ca="1" t="array" ref="R272">IF(AND(ISNUMBER(INDIRECT("L"&amp;ROW())),INDIRECT("L"&amp;ROW())&lt;INDIRECT("D"&amp;ROW())),1,"")</f>
        <v/>
      </c>
    </row>
    <row r="273" hidden="1" spans="1:18">
      <c r="A273" s="56" t="s">
        <v>173</v>
      </c>
      <c r="B273" s="57" t="s">
        <v>163</v>
      </c>
      <c r="C273" s="133">
        <v>1491</v>
      </c>
      <c r="D273" s="124">
        <v>45514</v>
      </c>
      <c r="E273" s="125">
        <v>841.5</v>
      </c>
      <c r="F273" s="125">
        <v>0</v>
      </c>
      <c r="G273" s="125">
        <v>0</v>
      </c>
      <c r="H273" s="125">
        <v>841.5</v>
      </c>
      <c r="I273" s="133">
        <v>381</v>
      </c>
      <c r="J273" s="126">
        <v>841.5</v>
      </c>
      <c r="K273" s="126">
        <v>7839.46</v>
      </c>
      <c r="L273" s="127">
        <v>45565</v>
      </c>
      <c r="N273" s="127">
        <v>45566</v>
      </c>
      <c r="Q273" s="127">
        <v>45793</v>
      </c>
      <c r="R273" s="56" t="str">
        <f ca="1" t="array" ref="R273">IF(AND(ISNUMBER(INDIRECT("L"&amp;ROW())),INDIRECT("L"&amp;ROW())&lt;INDIRECT("D"&amp;ROW())),1,"")</f>
        <v/>
      </c>
    </row>
    <row r="274" hidden="1" spans="1:18">
      <c r="A274" s="56" t="s">
        <v>188</v>
      </c>
      <c r="B274" s="57" t="s">
        <v>65</v>
      </c>
      <c r="C274" s="123" t="s">
        <v>227</v>
      </c>
      <c r="D274" s="124">
        <v>45514</v>
      </c>
      <c r="E274" s="125">
        <v>2340.53</v>
      </c>
      <c r="F274" s="125">
        <v>304.94</v>
      </c>
      <c r="G274" s="125">
        <v>0</v>
      </c>
      <c r="H274" s="125">
        <v>2035.59</v>
      </c>
      <c r="I274" s="133">
        <v>309</v>
      </c>
      <c r="J274" s="126">
        <v>2340.53</v>
      </c>
      <c r="K274" s="126">
        <v>5240.76</v>
      </c>
      <c r="L274" s="127">
        <v>45545</v>
      </c>
      <c r="N274" s="127">
        <v>45536</v>
      </c>
      <c r="O274" s="56">
        <v>0</v>
      </c>
      <c r="Q274" s="127">
        <v>45784</v>
      </c>
      <c r="R274" s="56" t="str">
        <f ca="1" t="array" ref="R274">IF(AND(ISNUMBER(INDIRECT("L"&amp;ROW())),INDIRECT("L"&amp;ROW())&lt;INDIRECT("D"&amp;ROW())),1,"")</f>
        <v/>
      </c>
    </row>
    <row r="275" hidden="1" spans="1:18">
      <c r="A275" s="56" t="s">
        <v>228</v>
      </c>
      <c r="B275" s="132" t="s">
        <v>23</v>
      </c>
      <c r="C275" s="133">
        <v>3034</v>
      </c>
      <c r="D275" s="124">
        <v>45514</v>
      </c>
      <c r="E275" s="125">
        <v>1299.5</v>
      </c>
      <c r="F275" s="125">
        <v>0</v>
      </c>
      <c r="G275" s="125">
        <v>149.5</v>
      </c>
      <c r="H275" s="125">
        <v>1150</v>
      </c>
      <c r="I275" s="57">
        <v>274</v>
      </c>
      <c r="J275" s="126">
        <v>1299.5</v>
      </c>
      <c r="K275" s="126">
        <v>1299.5</v>
      </c>
      <c r="L275" s="127">
        <v>45534</v>
      </c>
      <c r="N275" s="127">
        <v>45584</v>
      </c>
      <c r="R275" s="56" t="str">
        <f ca="1" t="array" ref="R275">IF(AND(ISNUMBER(INDIRECT("L"&amp;ROW())),INDIRECT("L"&amp;ROW())&lt;INDIRECT("D"&amp;ROW())),1,"")</f>
        <v/>
      </c>
    </row>
    <row r="276" hidden="1" spans="1:18">
      <c r="A276" s="56" t="s">
        <v>147</v>
      </c>
      <c r="B276" s="57" t="s">
        <v>59</v>
      </c>
      <c r="C276" s="133">
        <v>44169705004</v>
      </c>
      <c r="D276" s="124">
        <v>45515</v>
      </c>
      <c r="E276" s="125">
        <v>5271.77</v>
      </c>
      <c r="F276" s="125">
        <v>192.36</v>
      </c>
      <c r="G276" s="125">
        <v>383.74</v>
      </c>
      <c r="H276" s="125">
        <v>4695.67</v>
      </c>
      <c r="I276" s="133">
        <v>740</v>
      </c>
      <c r="J276" s="126">
        <v>5271.77</v>
      </c>
      <c r="K276" s="126">
        <v>5278.17</v>
      </c>
      <c r="L276" s="127">
        <v>45646</v>
      </c>
      <c r="N276" s="127">
        <v>45658</v>
      </c>
      <c r="Q276" s="127">
        <v>45798</v>
      </c>
      <c r="R276" s="56" t="str">
        <f ca="1" t="array" ref="R276">IF(AND(ISNUMBER(INDIRECT("L"&amp;ROW())),INDIRECT("L"&amp;ROW())&lt;INDIRECT("D"&amp;ROW())),1,"")</f>
        <v/>
      </c>
    </row>
    <row r="277" hidden="1" spans="1:18">
      <c r="A277" s="56" t="s">
        <v>147</v>
      </c>
      <c r="B277" s="57" t="s">
        <v>59</v>
      </c>
      <c r="C277" s="133">
        <v>44169705005</v>
      </c>
      <c r="D277" s="124">
        <v>45515</v>
      </c>
      <c r="E277" s="125">
        <v>6.4</v>
      </c>
      <c r="F277" s="125">
        <v>0</v>
      </c>
      <c r="G277" s="125">
        <v>0</v>
      </c>
      <c r="H277" s="125">
        <v>6.4</v>
      </c>
      <c r="I277" s="133">
        <v>740</v>
      </c>
      <c r="J277" s="126">
        <v>6.4</v>
      </c>
      <c r="K277" s="126">
        <v>5278.17</v>
      </c>
      <c r="L277" s="127">
        <v>45646</v>
      </c>
      <c r="N277" s="127">
        <v>45658</v>
      </c>
      <c r="Q277" s="127">
        <v>45798</v>
      </c>
      <c r="R277" s="56" t="str">
        <f ca="1" t="array" ref="R277">IF(AND(ISNUMBER(INDIRECT("L"&amp;ROW())),INDIRECT("L"&amp;ROW())&lt;INDIRECT("D"&amp;ROW())),1,"")</f>
        <v/>
      </c>
    </row>
    <row r="278" hidden="1" spans="1:18">
      <c r="A278" s="56" t="s">
        <v>72</v>
      </c>
      <c r="B278" s="57" t="s">
        <v>19</v>
      </c>
      <c r="C278" s="123">
        <v>2337351</v>
      </c>
      <c r="D278" s="124">
        <v>45516</v>
      </c>
      <c r="E278" s="125">
        <v>2574.84</v>
      </c>
      <c r="F278" s="125">
        <v>53.58</v>
      </c>
      <c r="G278" s="125">
        <v>106.86</v>
      </c>
      <c r="I278" s="133">
        <v>433</v>
      </c>
      <c r="J278" s="126">
        <v>2574.84</v>
      </c>
      <c r="K278" s="126">
        <v>28444.42</v>
      </c>
      <c r="L278" s="127">
        <v>45565</v>
      </c>
      <c r="N278" s="127">
        <v>45566</v>
      </c>
      <c r="R278" s="56" t="str">
        <f ca="1" t="array" ref="R278">IF(AND(ISNUMBER(INDIRECT("L"&amp;ROW())),INDIRECT("L"&amp;ROW())&lt;INDIRECT("D"&amp;ROW())),1,"")</f>
        <v/>
      </c>
    </row>
    <row r="279" hidden="1" spans="1:18">
      <c r="A279" s="56" t="s">
        <v>64</v>
      </c>
      <c r="B279" s="57" t="s">
        <v>65</v>
      </c>
      <c r="C279" s="123" t="s">
        <v>229</v>
      </c>
      <c r="D279" s="124">
        <v>45516</v>
      </c>
      <c r="E279" s="125">
        <v>7633.84</v>
      </c>
      <c r="F279" s="125">
        <v>161.79</v>
      </c>
      <c r="G279" s="125">
        <v>0</v>
      </c>
      <c r="H279" s="125">
        <v>7472.05</v>
      </c>
      <c r="I279" s="57">
        <v>321</v>
      </c>
      <c r="J279" s="126">
        <v>7633.84</v>
      </c>
      <c r="K279" s="126">
        <v>43459.72</v>
      </c>
      <c r="L279" s="127">
        <v>45547</v>
      </c>
      <c r="N279" s="127">
        <v>45536</v>
      </c>
      <c r="O279" s="147">
        <v>0</v>
      </c>
      <c r="Q279" s="127">
        <v>45785</v>
      </c>
      <c r="R279" s="56" t="str">
        <f ca="1" t="array" ref="R279">IF(AND(ISNUMBER(INDIRECT("L"&amp;ROW())),INDIRECT("L"&amp;ROW())&lt;INDIRECT("D"&amp;ROW())),1,"")</f>
        <v/>
      </c>
    </row>
    <row r="280" hidden="1" spans="1:18">
      <c r="A280" s="56" t="s">
        <v>64</v>
      </c>
      <c r="B280" s="57" t="s">
        <v>65</v>
      </c>
      <c r="C280" s="123" t="s">
        <v>230</v>
      </c>
      <c r="D280" s="124">
        <v>45516</v>
      </c>
      <c r="E280" s="125">
        <v>9438.45</v>
      </c>
      <c r="F280" s="125">
        <v>418.75</v>
      </c>
      <c r="G280" s="125">
        <v>0</v>
      </c>
      <c r="H280" s="125">
        <v>9019.7</v>
      </c>
      <c r="I280" s="57">
        <v>321</v>
      </c>
      <c r="J280" s="126">
        <v>9438.45</v>
      </c>
      <c r="K280" s="126">
        <v>43459.72</v>
      </c>
      <c r="L280" s="127">
        <v>45547</v>
      </c>
      <c r="N280" s="127">
        <v>45536</v>
      </c>
      <c r="O280" s="147">
        <v>0</v>
      </c>
      <c r="Q280" s="127">
        <v>45785</v>
      </c>
      <c r="R280" s="56" t="str">
        <f ca="1" t="array" ref="R280">IF(AND(ISNUMBER(INDIRECT("L"&amp;ROW())),INDIRECT("L"&amp;ROW())&lt;INDIRECT("D"&amp;ROW())),1,"")</f>
        <v/>
      </c>
    </row>
    <row r="281" hidden="1" spans="1:18">
      <c r="A281" s="56" t="s">
        <v>164</v>
      </c>
      <c r="B281" s="57" t="s">
        <v>110</v>
      </c>
      <c r="C281" s="133">
        <v>6088477</v>
      </c>
      <c r="D281" s="124">
        <v>45516</v>
      </c>
      <c r="E281" s="125">
        <v>4432</v>
      </c>
      <c r="F281" s="125">
        <v>0</v>
      </c>
      <c r="G281" s="125">
        <v>0</v>
      </c>
      <c r="H281" s="125">
        <v>4432</v>
      </c>
      <c r="I281" s="57">
        <v>129</v>
      </c>
      <c r="J281" s="126">
        <v>4432</v>
      </c>
      <c r="K281" s="126">
        <v>3746</v>
      </c>
      <c r="L281" s="127">
        <v>45519</v>
      </c>
      <c r="N281" s="127">
        <v>45505</v>
      </c>
      <c r="Q281" s="127">
        <v>45798</v>
      </c>
      <c r="R281" s="56" t="str">
        <f ca="1" t="array" ref="R281">IF(AND(ISNUMBER(INDIRECT("L"&amp;ROW())),INDIRECT("L"&amp;ROW())&lt;INDIRECT("D"&amp;ROW())),1,"")</f>
        <v/>
      </c>
    </row>
    <row r="282" hidden="1" spans="1:18">
      <c r="A282" s="56" t="s">
        <v>69</v>
      </c>
      <c r="B282" s="57" t="s">
        <v>19</v>
      </c>
      <c r="C282" s="123" t="s">
        <v>231</v>
      </c>
      <c r="D282" s="124">
        <v>45516</v>
      </c>
      <c r="E282" s="125">
        <v>9758.8</v>
      </c>
      <c r="F282" s="125">
        <v>0</v>
      </c>
      <c r="G282" s="125">
        <v>0</v>
      </c>
      <c r="I282" s="57">
        <v>291</v>
      </c>
      <c r="J282" s="126">
        <v>9758.8</v>
      </c>
      <c r="K282" s="126">
        <v>22794.74</v>
      </c>
      <c r="L282" s="127">
        <v>45539</v>
      </c>
      <c r="N282" s="127">
        <v>45584</v>
      </c>
      <c r="R282" s="56" t="str">
        <f ca="1" t="array" ref="R282">IF(AND(ISNUMBER(INDIRECT("L"&amp;ROW())),INDIRECT("L"&amp;ROW())&lt;INDIRECT("D"&amp;ROW())),1,"")</f>
        <v/>
      </c>
    </row>
    <row r="283" hidden="1" spans="1:18">
      <c r="A283" s="56" t="s">
        <v>69</v>
      </c>
      <c r="B283" s="57" t="s">
        <v>19</v>
      </c>
      <c r="C283" s="123" t="s">
        <v>232</v>
      </c>
      <c r="D283" s="124">
        <v>45516</v>
      </c>
      <c r="E283" s="125">
        <v>7335.94</v>
      </c>
      <c r="F283" s="125">
        <v>0</v>
      </c>
      <c r="G283" s="125">
        <v>0</v>
      </c>
      <c r="I283" s="57">
        <v>291</v>
      </c>
      <c r="J283" s="126">
        <v>7335.94</v>
      </c>
      <c r="K283" s="126">
        <v>22794.74</v>
      </c>
      <c r="L283" s="127">
        <v>45539</v>
      </c>
      <c r="N283" s="127">
        <v>45584</v>
      </c>
      <c r="R283" s="56" t="str">
        <f ca="1" t="array" ref="R283">IF(AND(ISNUMBER(INDIRECT("L"&amp;ROW())),INDIRECT("L"&amp;ROW())&lt;INDIRECT("D"&amp;ROW())),1,"")</f>
        <v/>
      </c>
    </row>
    <row r="284" hidden="1" spans="1:18">
      <c r="A284" s="56" t="s">
        <v>233</v>
      </c>
      <c r="B284" s="57" t="s">
        <v>124</v>
      </c>
      <c r="C284" s="123">
        <v>208342</v>
      </c>
      <c r="D284" s="124">
        <v>45516</v>
      </c>
      <c r="E284" s="125">
        <v>16731.8</v>
      </c>
      <c r="F284" s="125">
        <v>0</v>
      </c>
      <c r="G284" s="125">
        <v>0</v>
      </c>
      <c r="H284" s="125">
        <v>16731.8</v>
      </c>
      <c r="I284" s="57" t="s">
        <v>234</v>
      </c>
      <c r="J284" s="126">
        <v>16731.8</v>
      </c>
      <c r="K284" s="126">
        <v>16731.8</v>
      </c>
      <c r="L284" s="127">
        <v>45516</v>
      </c>
      <c r="N284" s="127">
        <v>45584</v>
      </c>
      <c r="Q284" s="127">
        <v>45793</v>
      </c>
      <c r="R284" s="56" t="str">
        <f ca="1" t="array" ref="R284">IF(AND(ISNUMBER(INDIRECT("L"&amp;ROW())),INDIRECT("L"&amp;ROW())&lt;INDIRECT("D"&amp;ROW())),1,"")</f>
        <v/>
      </c>
    </row>
    <row r="285" hidden="1" spans="1:18">
      <c r="A285" s="56" t="s">
        <v>235</v>
      </c>
      <c r="B285" s="132" t="s">
        <v>95</v>
      </c>
      <c r="C285" s="133">
        <v>16</v>
      </c>
      <c r="D285" s="124">
        <v>45516</v>
      </c>
      <c r="E285" s="125">
        <v>285</v>
      </c>
      <c r="F285" s="125">
        <v>0</v>
      </c>
      <c r="G285" s="125">
        <v>0</v>
      </c>
      <c r="H285" s="125">
        <v>285</v>
      </c>
      <c r="I285" s="57">
        <v>213</v>
      </c>
      <c r="J285" s="126">
        <v>285</v>
      </c>
      <c r="K285" s="126">
        <v>285</v>
      </c>
      <c r="L285" s="127">
        <v>45518</v>
      </c>
      <c r="N285" s="127">
        <v>45584</v>
      </c>
      <c r="R285" s="56" t="str">
        <f ca="1" t="array" ref="R285">IF(AND(ISNUMBER(INDIRECT("L"&amp;ROW())),INDIRECT("L"&amp;ROW())&lt;INDIRECT("D"&amp;ROW())),1,"")</f>
        <v/>
      </c>
    </row>
    <row r="286" hidden="1" spans="1:18">
      <c r="A286" s="56" t="s">
        <v>192</v>
      </c>
      <c r="B286" s="57" t="s">
        <v>65</v>
      </c>
      <c r="C286" s="133">
        <v>1557442</v>
      </c>
      <c r="D286" s="124">
        <v>45516</v>
      </c>
      <c r="E286" s="125">
        <v>1023</v>
      </c>
      <c r="F286" s="125">
        <v>0</v>
      </c>
      <c r="G286" s="125">
        <v>0</v>
      </c>
      <c r="H286" s="125">
        <v>1023</v>
      </c>
      <c r="I286" s="133">
        <v>358</v>
      </c>
      <c r="J286" s="126">
        <v>1023</v>
      </c>
      <c r="K286" s="126">
        <v>2529</v>
      </c>
      <c r="L286" s="127">
        <v>45561</v>
      </c>
      <c r="N286" s="127">
        <v>45566</v>
      </c>
      <c r="O286" s="56">
        <v>0</v>
      </c>
      <c r="Q286" s="127">
        <v>45784</v>
      </c>
      <c r="R286" s="56" t="str">
        <f ca="1" t="array" ref="R286">IF(AND(ISNUMBER(INDIRECT("L"&amp;ROW())),INDIRECT("L"&amp;ROW())&lt;INDIRECT("D"&amp;ROW())),1,"")</f>
        <v/>
      </c>
    </row>
    <row r="287" hidden="1" spans="1:18">
      <c r="A287" s="56" t="s">
        <v>52</v>
      </c>
      <c r="B287" s="57" t="s">
        <v>37</v>
      </c>
      <c r="C287" s="123">
        <v>256174</v>
      </c>
      <c r="D287" s="124">
        <v>45516</v>
      </c>
      <c r="E287" s="125">
        <v>1311</v>
      </c>
      <c r="F287" s="125">
        <v>0</v>
      </c>
      <c r="G287" s="125">
        <v>0</v>
      </c>
      <c r="I287" s="57">
        <v>320</v>
      </c>
      <c r="J287" s="126">
        <v>1311</v>
      </c>
      <c r="K287" s="126">
        <v>23952.79</v>
      </c>
      <c r="L287" s="127">
        <v>45546</v>
      </c>
      <c r="N287" s="127">
        <v>45536</v>
      </c>
      <c r="Q287" s="127">
        <v>45791</v>
      </c>
      <c r="R287" s="56" t="str">
        <f ca="1" t="array" ref="R287">IF(AND(ISNUMBER(INDIRECT("L"&amp;ROW())),INDIRECT("L"&amp;ROW())&lt;INDIRECT("D"&amp;ROW())),1,"")</f>
        <v/>
      </c>
    </row>
    <row r="288" hidden="1" spans="1:18">
      <c r="A288" s="56" t="s">
        <v>52</v>
      </c>
      <c r="B288" s="57" t="s">
        <v>37</v>
      </c>
      <c r="C288" s="123">
        <v>256184</v>
      </c>
      <c r="D288" s="124">
        <v>45516</v>
      </c>
      <c r="E288" s="125">
        <v>4757</v>
      </c>
      <c r="F288" s="125">
        <v>66</v>
      </c>
      <c r="G288" s="125">
        <v>0</v>
      </c>
      <c r="I288" s="57">
        <v>320</v>
      </c>
      <c r="J288" s="126">
        <v>4757</v>
      </c>
      <c r="K288" s="126">
        <v>23952.79</v>
      </c>
      <c r="L288" s="127">
        <v>45546</v>
      </c>
      <c r="N288" s="127">
        <v>45536</v>
      </c>
      <c r="Q288" s="127">
        <v>45791</v>
      </c>
      <c r="R288" s="56" t="str">
        <f ca="1" t="array" ref="R288">IF(AND(ISNUMBER(INDIRECT("L"&amp;ROW())),INDIRECT("L"&amp;ROW())&lt;INDIRECT("D"&amp;ROW())),1,"")</f>
        <v/>
      </c>
    </row>
    <row r="289" hidden="1" spans="1:18">
      <c r="A289" s="56" t="s">
        <v>52</v>
      </c>
      <c r="B289" s="57" t="s">
        <v>37</v>
      </c>
      <c r="C289" s="123">
        <v>256186</v>
      </c>
      <c r="D289" s="124">
        <v>45516</v>
      </c>
      <c r="E289" s="125">
        <v>0</v>
      </c>
      <c r="F289" s="125">
        <v>0</v>
      </c>
      <c r="G289" s="125">
        <v>0</v>
      </c>
      <c r="I289" s="57">
        <v>320</v>
      </c>
      <c r="J289" s="126">
        <v>0</v>
      </c>
      <c r="K289" s="126">
        <v>23952.79</v>
      </c>
      <c r="L289" s="127">
        <v>45546</v>
      </c>
      <c r="N289" s="127">
        <v>45536</v>
      </c>
      <c r="Q289" s="127">
        <v>45791</v>
      </c>
      <c r="R289" s="56" t="str">
        <f ca="1" t="array" ref="R289">IF(AND(ISNUMBER(INDIRECT("L"&amp;ROW())),INDIRECT("L"&amp;ROW())&lt;INDIRECT("D"&amp;ROW())),1,"")</f>
        <v/>
      </c>
    </row>
    <row r="290" hidden="1" spans="1:18">
      <c r="A290" s="56" t="s">
        <v>52</v>
      </c>
      <c r="B290" s="57" t="s">
        <v>37</v>
      </c>
      <c r="C290" s="123">
        <v>256218</v>
      </c>
      <c r="D290" s="124">
        <v>45516</v>
      </c>
      <c r="E290" s="125">
        <v>138</v>
      </c>
      <c r="F290" s="125">
        <v>0</v>
      </c>
      <c r="G290" s="125">
        <v>0</v>
      </c>
      <c r="I290" s="57">
        <v>320</v>
      </c>
      <c r="J290" s="126">
        <v>138</v>
      </c>
      <c r="K290" s="126">
        <v>23952.79</v>
      </c>
      <c r="L290" s="127">
        <v>45546</v>
      </c>
      <c r="N290" s="127">
        <v>45536</v>
      </c>
      <c r="Q290" s="127">
        <v>45791</v>
      </c>
      <c r="R290" s="56" t="str">
        <f ca="1" t="array" ref="R290">IF(AND(ISNUMBER(INDIRECT("L"&amp;ROW())),INDIRECT("L"&amp;ROW())&lt;INDIRECT("D"&amp;ROW())),1,"")</f>
        <v/>
      </c>
    </row>
    <row r="291" hidden="1" spans="1:18">
      <c r="A291" s="56" t="s">
        <v>52</v>
      </c>
      <c r="B291" s="57" t="s">
        <v>37</v>
      </c>
      <c r="C291" s="123">
        <v>256185</v>
      </c>
      <c r="D291" s="124">
        <v>45516</v>
      </c>
      <c r="E291" s="125">
        <v>192.98</v>
      </c>
      <c r="F291" s="125">
        <v>0</v>
      </c>
      <c r="G291" s="125">
        <v>0</v>
      </c>
      <c r="I291" s="57">
        <v>320</v>
      </c>
      <c r="J291" s="126">
        <v>192.98</v>
      </c>
      <c r="K291" s="126">
        <v>23952.79</v>
      </c>
      <c r="L291" s="127">
        <v>45546</v>
      </c>
      <c r="N291" s="127">
        <v>45536</v>
      </c>
      <c r="Q291" s="127">
        <v>45791</v>
      </c>
      <c r="R291" s="56" t="str">
        <f ca="1" t="array" ref="R291">IF(AND(ISNUMBER(INDIRECT("L"&amp;ROW())),INDIRECT("L"&amp;ROW())&lt;INDIRECT("D"&amp;ROW())),1,"")</f>
        <v/>
      </c>
    </row>
    <row r="292" hidden="1" spans="1:18">
      <c r="A292" s="56" t="s">
        <v>104</v>
      </c>
      <c r="B292" s="57" t="s">
        <v>65</v>
      </c>
      <c r="C292" s="123">
        <v>59111073148</v>
      </c>
      <c r="D292" s="124">
        <v>45516</v>
      </c>
      <c r="E292" s="125">
        <v>5545.6</v>
      </c>
      <c r="F292" s="125">
        <v>48.6</v>
      </c>
      <c r="G292" s="125">
        <v>0</v>
      </c>
      <c r="H292" s="125">
        <v>5497</v>
      </c>
      <c r="I292" s="57">
        <v>329</v>
      </c>
      <c r="J292" s="126">
        <v>5545.6</v>
      </c>
      <c r="K292" s="126">
        <v>11069.77</v>
      </c>
      <c r="L292" s="127">
        <v>45548</v>
      </c>
      <c r="N292" s="127">
        <v>45566</v>
      </c>
      <c r="O292" s="56">
        <v>0</v>
      </c>
      <c r="Q292" s="127">
        <v>45785</v>
      </c>
      <c r="R292" s="56" t="str">
        <f ca="1" t="array" ref="R292">IF(AND(ISNUMBER(INDIRECT("L"&amp;ROW())),INDIRECT("L"&amp;ROW())&lt;INDIRECT("D"&amp;ROW())),1,"")</f>
        <v/>
      </c>
    </row>
    <row r="293" hidden="1" spans="1:18">
      <c r="A293" s="56" t="s">
        <v>144</v>
      </c>
      <c r="B293" s="57" t="s">
        <v>110</v>
      </c>
      <c r="C293" s="133">
        <v>128101</v>
      </c>
      <c r="D293" s="124">
        <v>45517</v>
      </c>
      <c r="E293" s="125">
        <v>4503</v>
      </c>
      <c r="F293" s="125">
        <v>0</v>
      </c>
      <c r="G293" s="125">
        <v>0</v>
      </c>
      <c r="H293" s="125">
        <v>4503</v>
      </c>
      <c r="I293" s="57" t="s">
        <v>145</v>
      </c>
      <c r="J293" s="126">
        <v>4503</v>
      </c>
      <c r="K293" s="126">
        <v>4503</v>
      </c>
      <c r="L293" s="127">
        <v>45517</v>
      </c>
      <c r="N293" s="127">
        <v>45584</v>
      </c>
      <c r="Q293" s="127">
        <v>45798</v>
      </c>
      <c r="R293" s="56" t="str">
        <f ca="1" t="array" ref="R293">IF(AND(ISNUMBER(INDIRECT("L"&amp;ROW())),INDIRECT("L"&amp;ROW())&lt;INDIRECT("D"&amp;ROW())),1,"")</f>
        <v/>
      </c>
    </row>
    <row r="294" hidden="1" spans="1:18">
      <c r="A294" s="56" t="s">
        <v>162</v>
      </c>
      <c r="B294" s="57" t="s">
        <v>163</v>
      </c>
      <c r="C294" s="123">
        <v>305969</v>
      </c>
      <c r="D294" s="124">
        <v>45517</v>
      </c>
      <c r="E294" s="125">
        <v>405.45</v>
      </c>
      <c r="F294" s="125">
        <v>0</v>
      </c>
      <c r="G294" s="125">
        <v>0</v>
      </c>
      <c r="H294" s="125">
        <v>405.45</v>
      </c>
      <c r="I294" s="57">
        <v>283</v>
      </c>
      <c r="J294" s="126">
        <v>405.45</v>
      </c>
      <c r="K294" s="126">
        <v>5212.62</v>
      </c>
      <c r="L294" s="127">
        <v>45534</v>
      </c>
      <c r="N294" s="127">
        <v>45536</v>
      </c>
      <c r="Q294" s="127">
        <v>45793</v>
      </c>
      <c r="R294" s="56" t="str">
        <f ca="1" t="array" ref="R294">IF(AND(ISNUMBER(INDIRECT("L"&amp;ROW())),INDIRECT("L"&amp;ROW())&lt;INDIRECT("D"&amp;ROW())),1,"")</f>
        <v/>
      </c>
    </row>
    <row r="295" hidden="1" spans="1:18">
      <c r="A295" s="56" t="s">
        <v>169</v>
      </c>
      <c r="B295" s="57" t="s">
        <v>170</v>
      </c>
      <c r="C295" s="123" t="s">
        <v>236</v>
      </c>
      <c r="D295" s="124">
        <v>45743</v>
      </c>
      <c r="E295" s="125">
        <v>-134.21</v>
      </c>
      <c r="F295" s="125">
        <v>0</v>
      </c>
      <c r="G295" s="125">
        <v>0</v>
      </c>
      <c r="H295" s="125">
        <v>-134.21</v>
      </c>
      <c r="I295" s="57" t="s">
        <v>172</v>
      </c>
      <c r="J295" s="126">
        <v>-134.21</v>
      </c>
      <c r="K295" s="126">
        <v>-134.21</v>
      </c>
      <c r="L295" s="127">
        <v>45743</v>
      </c>
      <c r="N295" s="127">
        <v>45584</v>
      </c>
      <c r="Q295" s="127">
        <v>45806</v>
      </c>
      <c r="R295" s="56" t="str">
        <f ca="1" t="array" ref="R295">IF(AND(ISNUMBER(INDIRECT("L"&amp;ROW())),INDIRECT("L"&amp;ROW())&lt;INDIRECT("D"&amp;ROW())),1,"")</f>
        <v/>
      </c>
    </row>
    <row r="296" hidden="1" spans="1:18">
      <c r="A296" s="56" t="s">
        <v>237</v>
      </c>
      <c r="B296" s="57" t="s">
        <v>110</v>
      </c>
      <c r="C296" s="123">
        <v>268473</v>
      </c>
      <c r="D296" s="124">
        <v>45517</v>
      </c>
      <c r="E296" s="125">
        <v>1110.8</v>
      </c>
      <c r="F296" s="125">
        <v>0</v>
      </c>
      <c r="G296" s="125">
        <v>0</v>
      </c>
      <c r="H296" s="125">
        <v>1110.8</v>
      </c>
      <c r="I296" s="57">
        <v>251</v>
      </c>
      <c r="J296" s="126">
        <v>1110.8</v>
      </c>
      <c r="K296" s="126">
        <v>2511.65</v>
      </c>
      <c r="L296" s="127">
        <v>45527</v>
      </c>
      <c r="N296" s="127">
        <v>45536</v>
      </c>
      <c r="Q296" s="127">
        <v>45798</v>
      </c>
      <c r="R296" s="56" t="str">
        <f ca="1" t="array" ref="R296">IF(AND(ISNUMBER(INDIRECT("L"&amp;ROW())),INDIRECT("L"&amp;ROW())&lt;INDIRECT("D"&amp;ROW())),1,"")</f>
        <v/>
      </c>
    </row>
    <row r="297" hidden="1" spans="1:18">
      <c r="A297" s="56" t="s">
        <v>69</v>
      </c>
      <c r="B297" s="57" t="s">
        <v>19</v>
      </c>
      <c r="C297" s="123" t="s">
        <v>238</v>
      </c>
      <c r="D297" s="124">
        <v>45517</v>
      </c>
      <c r="E297" s="125">
        <v>5700</v>
      </c>
      <c r="F297" s="125">
        <v>0</v>
      </c>
      <c r="G297" s="125">
        <v>0</v>
      </c>
      <c r="I297" s="57">
        <v>291</v>
      </c>
      <c r="J297" s="126">
        <v>5700</v>
      </c>
      <c r="K297" s="126">
        <v>22794.74</v>
      </c>
      <c r="L297" s="127">
        <v>45539</v>
      </c>
      <c r="N297" s="127">
        <v>45584</v>
      </c>
      <c r="R297" s="56" t="str">
        <f ca="1" t="array" ref="R297">IF(AND(ISNUMBER(INDIRECT("L"&amp;ROW())),INDIRECT("L"&amp;ROW())&lt;INDIRECT("D"&amp;ROW())),1,"")</f>
        <v/>
      </c>
    </row>
    <row r="298" hidden="1" spans="1:18">
      <c r="A298" s="56" t="s">
        <v>69</v>
      </c>
      <c r="B298" s="57" t="s">
        <v>19</v>
      </c>
      <c r="C298" s="123" t="s">
        <v>239</v>
      </c>
      <c r="D298" s="124">
        <v>45517</v>
      </c>
      <c r="E298" s="125">
        <v>2798</v>
      </c>
      <c r="F298" s="125">
        <v>0</v>
      </c>
      <c r="G298" s="125">
        <v>0</v>
      </c>
      <c r="I298" s="57">
        <v>323</v>
      </c>
      <c r="J298" s="126">
        <v>2798</v>
      </c>
      <c r="K298" s="126">
        <v>2798</v>
      </c>
      <c r="L298" s="127">
        <v>45547</v>
      </c>
      <c r="N298" s="127">
        <v>45536</v>
      </c>
      <c r="R298" s="56" t="str">
        <f ca="1" t="array" ref="R298">IF(AND(ISNUMBER(INDIRECT("L"&amp;ROW())),INDIRECT("L"&amp;ROW())&lt;INDIRECT("D"&amp;ROW())),1,"")</f>
        <v/>
      </c>
    </row>
    <row r="299" hidden="1" spans="1:18">
      <c r="A299" s="56" t="s">
        <v>97</v>
      </c>
      <c r="B299" s="57" t="s">
        <v>37</v>
      </c>
      <c r="C299" s="123">
        <v>138043</v>
      </c>
      <c r="D299" s="124">
        <v>45517</v>
      </c>
      <c r="E299" s="125">
        <v>5165.2</v>
      </c>
      <c r="F299" s="125">
        <v>0</v>
      </c>
      <c r="G299" s="125">
        <v>0</v>
      </c>
      <c r="H299" s="125">
        <v>5165.2</v>
      </c>
      <c r="I299" s="57">
        <v>331</v>
      </c>
      <c r="J299" s="126">
        <v>5165.2</v>
      </c>
      <c r="K299" s="126">
        <v>29272.36</v>
      </c>
      <c r="L299" s="127">
        <v>45548</v>
      </c>
      <c r="N299" s="127">
        <v>45536</v>
      </c>
      <c r="Q299" s="127">
        <v>45791</v>
      </c>
      <c r="R299" s="56" t="str">
        <f ca="1" t="array" ref="R299">IF(AND(ISNUMBER(INDIRECT("L"&amp;ROW())),INDIRECT("L"&amp;ROW())&lt;INDIRECT("D"&amp;ROW())),1,"")</f>
        <v/>
      </c>
    </row>
    <row r="300" hidden="1" spans="1:18">
      <c r="A300" s="56" t="s">
        <v>233</v>
      </c>
      <c r="B300" s="57" t="s">
        <v>124</v>
      </c>
      <c r="C300" s="123">
        <v>208434</v>
      </c>
      <c r="D300" s="124">
        <v>45517</v>
      </c>
      <c r="E300" s="125">
        <v>8104.64</v>
      </c>
      <c r="F300" s="125">
        <v>0</v>
      </c>
      <c r="G300" s="125">
        <v>0</v>
      </c>
      <c r="H300" s="125">
        <v>8104.64</v>
      </c>
      <c r="I300" s="57" t="s">
        <v>234</v>
      </c>
      <c r="J300" s="126">
        <v>8104.64</v>
      </c>
      <c r="K300" s="126">
        <v>15234.66</v>
      </c>
      <c r="L300" s="127">
        <v>45521</v>
      </c>
      <c r="N300" s="127">
        <v>45584</v>
      </c>
      <c r="Q300" s="127">
        <v>45793</v>
      </c>
      <c r="R300" s="56" t="str">
        <f ca="1" t="array" ref="R300">IF(AND(ISNUMBER(INDIRECT("L"&amp;ROW())),INDIRECT("L"&amp;ROW())&lt;INDIRECT("D"&amp;ROW())),1,"")</f>
        <v/>
      </c>
    </row>
    <row r="301" hidden="1" spans="1:18">
      <c r="A301" s="56" t="s">
        <v>88</v>
      </c>
      <c r="B301" s="57" t="s">
        <v>19</v>
      </c>
      <c r="C301" s="123">
        <v>22408142</v>
      </c>
      <c r="D301" s="124">
        <v>45517</v>
      </c>
      <c r="E301" s="125">
        <v>20885</v>
      </c>
      <c r="F301" s="125">
        <v>0</v>
      </c>
      <c r="G301" s="125">
        <v>3</v>
      </c>
      <c r="I301" s="57">
        <v>427</v>
      </c>
      <c r="J301" s="126">
        <v>20885</v>
      </c>
      <c r="K301" s="126">
        <v>20885</v>
      </c>
      <c r="L301" s="127">
        <v>45563</v>
      </c>
      <c r="N301" s="127">
        <v>45566</v>
      </c>
      <c r="R301" s="56" t="str">
        <f ca="1" t="array" ref="R301">IF(AND(ISNUMBER(INDIRECT("L"&amp;ROW())),INDIRECT("L"&amp;ROW())&lt;INDIRECT("D"&amp;ROW())),1,"")</f>
        <v/>
      </c>
    </row>
    <row r="302" hidden="1" spans="1:18">
      <c r="A302" s="56" t="s">
        <v>88</v>
      </c>
      <c r="B302" s="57" t="s">
        <v>19</v>
      </c>
      <c r="C302" s="123">
        <v>22408209</v>
      </c>
      <c r="D302" s="124">
        <v>45517</v>
      </c>
      <c r="E302" s="125">
        <v>10718</v>
      </c>
      <c r="F302" s="125">
        <v>0</v>
      </c>
      <c r="G302" s="125">
        <v>4</v>
      </c>
      <c r="I302" s="57">
        <v>798</v>
      </c>
      <c r="J302" s="126">
        <v>10718</v>
      </c>
      <c r="K302" s="126">
        <v>60292.14</v>
      </c>
      <c r="L302" s="127">
        <v>45666</v>
      </c>
      <c r="N302" s="127">
        <v>45658</v>
      </c>
      <c r="R302" s="56" t="str">
        <f ca="1" t="array" ref="R302">IF(AND(ISNUMBER(INDIRECT("L"&amp;ROW())),INDIRECT("L"&amp;ROW())&lt;INDIRECT("D"&amp;ROW())),1,"")</f>
        <v/>
      </c>
    </row>
    <row r="303" hidden="1" spans="1:18">
      <c r="A303" s="56" t="s">
        <v>88</v>
      </c>
      <c r="B303" s="57" t="s">
        <v>19</v>
      </c>
      <c r="C303" s="123">
        <v>22408210</v>
      </c>
      <c r="D303" s="124">
        <v>45517</v>
      </c>
      <c r="E303" s="125">
        <v>2880</v>
      </c>
      <c r="F303" s="125">
        <v>0</v>
      </c>
      <c r="G303" s="125">
        <v>5</v>
      </c>
      <c r="I303" s="133">
        <v>998545</v>
      </c>
      <c r="J303" s="126">
        <v>2880</v>
      </c>
      <c r="K303" s="126">
        <v>40884.8</v>
      </c>
      <c r="L303" s="127">
        <v>45625</v>
      </c>
      <c r="N303" s="127">
        <v>45627</v>
      </c>
      <c r="R303" s="56" t="str">
        <f ca="1" t="array" ref="R303">IF(AND(ISNUMBER(INDIRECT("L"&amp;ROW())),INDIRECT("L"&amp;ROW())&lt;INDIRECT("D"&amp;ROW())),1,"")</f>
        <v/>
      </c>
    </row>
    <row r="304" hidden="1" spans="1:18">
      <c r="A304" s="56" t="s">
        <v>148</v>
      </c>
      <c r="B304" s="57" t="s">
        <v>110</v>
      </c>
      <c r="C304" s="123">
        <v>25218157</v>
      </c>
      <c r="D304" s="124">
        <v>45517</v>
      </c>
      <c r="E304" s="125">
        <v>5337</v>
      </c>
      <c r="F304" s="125">
        <v>0</v>
      </c>
      <c r="G304" s="125">
        <v>0</v>
      </c>
      <c r="H304" s="125">
        <v>5337</v>
      </c>
      <c r="I304" s="133">
        <v>549</v>
      </c>
      <c r="J304" s="126">
        <v>5337</v>
      </c>
      <c r="K304" s="126">
        <v>29275.5</v>
      </c>
      <c r="L304" s="127">
        <v>45596</v>
      </c>
      <c r="N304" s="127">
        <v>45597</v>
      </c>
      <c r="Q304" s="127">
        <v>45799</v>
      </c>
      <c r="R304" s="56" t="str">
        <f ca="1" t="array" ref="R304">IF(AND(ISNUMBER(INDIRECT("L"&amp;ROW())),INDIRECT("L"&amp;ROW())&lt;INDIRECT("D"&amp;ROW())),1,"")</f>
        <v/>
      </c>
    </row>
    <row r="305" s="106" customFormat="1" hidden="1" spans="1:18">
      <c r="A305" s="56" t="s">
        <v>98</v>
      </c>
      <c r="B305" s="57" t="s">
        <v>37</v>
      </c>
      <c r="C305" s="123">
        <v>127515</v>
      </c>
      <c r="D305" s="124">
        <v>45517</v>
      </c>
      <c r="E305" s="125">
        <v>2847</v>
      </c>
      <c r="F305" s="125">
        <v>0</v>
      </c>
      <c r="G305" s="125">
        <v>0</v>
      </c>
      <c r="H305" s="125"/>
      <c r="I305" s="57">
        <v>502</v>
      </c>
      <c r="J305" s="126">
        <v>2847</v>
      </c>
      <c r="K305" s="126">
        <v>19020.09</v>
      </c>
      <c r="L305" s="127">
        <v>45577</v>
      </c>
      <c r="M305" s="127"/>
      <c r="N305" s="127">
        <v>45597</v>
      </c>
      <c r="O305" s="56"/>
      <c r="P305" s="56"/>
      <c r="Q305" s="127"/>
      <c r="R305" s="56" t="str">
        <f ca="1" t="array" ref="R305">IF(AND(ISNUMBER(INDIRECT("L"&amp;ROW())),INDIRECT("L"&amp;ROW())&lt;INDIRECT("D"&amp;ROW())),1,"")</f>
        <v/>
      </c>
    </row>
    <row r="306" s="106" customFormat="1" hidden="1" spans="1:18">
      <c r="A306" s="56" t="s">
        <v>98</v>
      </c>
      <c r="B306" s="57" t="s">
        <v>37</v>
      </c>
      <c r="C306" s="123">
        <v>127516</v>
      </c>
      <c r="D306" s="124">
        <v>45517</v>
      </c>
      <c r="E306" s="125">
        <v>1475.45</v>
      </c>
      <c r="F306" s="125">
        <v>0</v>
      </c>
      <c r="G306" s="125">
        <v>0</v>
      </c>
      <c r="H306" s="125"/>
      <c r="I306" s="57">
        <v>502</v>
      </c>
      <c r="J306" s="126">
        <v>1475.45</v>
      </c>
      <c r="K306" s="126">
        <v>19020.09</v>
      </c>
      <c r="L306" s="127">
        <v>45577</v>
      </c>
      <c r="M306" s="127"/>
      <c r="N306" s="127">
        <v>45597</v>
      </c>
      <c r="O306" s="56"/>
      <c r="P306" s="56"/>
      <c r="Q306" s="127"/>
      <c r="R306" s="56" t="str">
        <f ca="1" t="array" ref="R306">IF(AND(ISNUMBER(INDIRECT("L"&amp;ROW())),INDIRECT("L"&amp;ROW())&lt;INDIRECT("D"&amp;ROW())),1,"")</f>
        <v/>
      </c>
    </row>
    <row r="307" s="106" customFormat="1" hidden="1" spans="1:18">
      <c r="A307" s="56" t="s">
        <v>149</v>
      </c>
      <c r="B307" s="57" t="s">
        <v>110</v>
      </c>
      <c r="C307" s="133">
        <v>105832</v>
      </c>
      <c r="D307" s="124">
        <v>45517</v>
      </c>
      <c r="E307" s="125">
        <v>4129.3</v>
      </c>
      <c r="F307" s="125">
        <v>0</v>
      </c>
      <c r="G307" s="125">
        <v>0</v>
      </c>
      <c r="H307" s="125">
        <v>4129.3</v>
      </c>
      <c r="I307" s="133">
        <v>269</v>
      </c>
      <c r="J307" s="126">
        <v>4129.3</v>
      </c>
      <c r="K307" s="126">
        <v>12861.8</v>
      </c>
      <c r="L307" s="127">
        <v>45532</v>
      </c>
      <c r="M307" s="127"/>
      <c r="N307" s="127">
        <v>45536</v>
      </c>
      <c r="O307" s="56"/>
      <c r="P307" s="56"/>
      <c r="Q307" s="127">
        <v>45800</v>
      </c>
      <c r="R307" s="56" t="str">
        <f ca="1" t="array" ref="R307">IF(AND(ISNUMBER(INDIRECT("L"&amp;ROW())),INDIRECT("L"&amp;ROW())&lt;INDIRECT("D"&amp;ROW())),1,"")</f>
        <v/>
      </c>
    </row>
    <row r="308" hidden="1" spans="1:18">
      <c r="A308" s="56" t="s">
        <v>205</v>
      </c>
      <c r="B308" s="57" t="s">
        <v>110</v>
      </c>
      <c r="C308" s="123">
        <v>2315018</v>
      </c>
      <c r="D308" s="124">
        <v>45517</v>
      </c>
      <c r="E308" s="125">
        <v>1632</v>
      </c>
      <c r="F308" s="125">
        <v>0</v>
      </c>
      <c r="G308" s="125">
        <v>0</v>
      </c>
      <c r="H308" s="125">
        <v>1632</v>
      </c>
      <c r="I308" s="57">
        <v>345</v>
      </c>
      <c r="J308" s="126">
        <v>1632</v>
      </c>
      <c r="K308" s="126">
        <v>10927.88</v>
      </c>
      <c r="L308" s="127">
        <v>45552</v>
      </c>
      <c r="N308" s="127">
        <v>45566</v>
      </c>
      <c r="Q308" s="127">
        <v>45800</v>
      </c>
      <c r="R308" s="56" t="str">
        <f ca="1" t="array" ref="R308">IF(AND(ISNUMBER(INDIRECT("L"&amp;ROW())),INDIRECT("L"&amp;ROW())&lt;INDIRECT("D"&amp;ROW())),1,"")</f>
        <v/>
      </c>
    </row>
    <row r="309" hidden="1" spans="1:18">
      <c r="A309" s="56" t="s">
        <v>33</v>
      </c>
      <c r="B309" s="57" t="s">
        <v>19</v>
      </c>
      <c r="C309" s="123" t="s">
        <v>240</v>
      </c>
      <c r="D309" s="124">
        <v>45517</v>
      </c>
      <c r="E309" s="125">
        <v>48.29</v>
      </c>
      <c r="F309" s="125">
        <v>2.1</v>
      </c>
      <c r="G309" s="125">
        <v>4.19</v>
      </c>
      <c r="I309" s="57">
        <v>314</v>
      </c>
      <c r="J309" s="126">
        <v>48.29</v>
      </c>
      <c r="K309" s="126">
        <v>14883.27</v>
      </c>
      <c r="L309" s="127">
        <v>45546</v>
      </c>
      <c r="N309" s="127">
        <v>45566</v>
      </c>
      <c r="R309" s="56" t="str">
        <f ca="1" t="array" ref="R309">IF(AND(ISNUMBER(INDIRECT("L"&amp;ROW())),INDIRECT("L"&amp;ROW())&lt;INDIRECT("D"&amp;ROW())),1,"")</f>
        <v/>
      </c>
    </row>
    <row r="310" hidden="1" spans="1:18">
      <c r="A310" s="56" t="s">
        <v>33</v>
      </c>
      <c r="B310" s="57" t="s">
        <v>19</v>
      </c>
      <c r="C310" s="123" t="s">
        <v>241</v>
      </c>
      <c r="D310" s="124">
        <v>45517</v>
      </c>
      <c r="E310" s="125">
        <v>703.64</v>
      </c>
      <c r="F310" s="125">
        <v>30.6</v>
      </c>
      <c r="G310" s="125">
        <v>61.04</v>
      </c>
      <c r="I310" s="57">
        <v>314</v>
      </c>
      <c r="J310" s="126">
        <v>703.64</v>
      </c>
      <c r="K310" s="126">
        <v>14883.27</v>
      </c>
      <c r="L310" s="127">
        <v>45546</v>
      </c>
      <c r="N310" s="127">
        <v>45566</v>
      </c>
      <c r="R310" s="56" t="str">
        <f ca="1" t="array" ref="R310">IF(AND(ISNUMBER(INDIRECT("L"&amp;ROW())),INDIRECT("L"&amp;ROW())&lt;INDIRECT("D"&amp;ROW())),1,"")</f>
        <v/>
      </c>
    </row>
    <row r="311" hidden="1" spans="1:18">
      <c r="A311" s="56" t="s">
        <v>33</v>
      </c>
      <c r="B311" s="57" t="s">
        <v>19</v>
      </c>
      <c r="C311" s="123" t="s">
        <v>242</v>
      </c>
      <c r="D311" s="124">
        <v>45517</v>
      </c>
      <c r="E311" s="125">
        <v>8210.78</v>
      </c>
      <c r="F311" s="125">
        <v>63.43</v>
      </c>
      <c r="G311" s="125">
        <v>126.55</v>
      </c>
      <c r="I311" s="57">
        <v>314</v>
      </c>
      <c r="J311" s="126">
        <v>8210.78</v>
      </c>
      <c r="K311" s="126">
        <v>14883.27</v>
      </c>
      <c r="L311" s="127">
        <v>45546</v>
      </c>
      <c r="N311" s="127">
        <v>45566</v>
      </c>
      <c r="R311" s="56" t="str">
        <f ca="1" t="array" ref="R311">IF(AND(ISNUMBER(INDIRECT("L"&amp;ROW())),INDIRECT("L"&amp;ROW())&lt;INDIRECT("D"&amp;ROW())),1,"")</f>
        <v/>
      </c>
    </row>
    <row r="312" hidden="1" spans="1:18">
      <c r="A312" s="56" t="s">
        <v>33</v>
      </c>
      <c r="B312" s="57" t="s">
        <v>19</v>
      </c>
      <c r="C312" s="123" t="s">
        <v>243</v>
      </c>
      <c r="D312" s="124">
        <v>45517</v>
      </c>
      <c r="E312" s="125">
        <v>702</v>
      </c>
      <c r="F312" s="125">
        <v>0</v>
      </c>
      <c r="G312" s="125">
        <v>0</v>
      </c>
      <c r="I312" s="57">
        <v>314</v>
      </c>
      <c r="J312" s="126">
        <v>702</v>
      </c>
      <c r="K312" s="126">
        <v>14883.27</v>
      </c>
      <c r="L312" s="127">
        <v>45546</v>
      </c>
      <c r="N312" s="127">
        <v>45566</v>
      </c>
      <c r="R312" s="56" t="str">
        <f ca="1" t="array" ref="R312">IF(AND(ISNUMBER(INDIRECT("L"&amp;ROW())),INDIRECT("L"&amp;ROW())&lt;INDIRECT("D"&amp;ROW())),1,"")</f>
        <v/>
      </c>
    </row>
    <row r="313" hidden="1" spans="1:18">
      <c r="A313" s="56" t="s">
        <v>99</v>
      </c>
      <c r="B313" s="57" t="s">
        <v>19</v>
      </c>
      <c r="C313" s="123" t="s">
        <v>244</v>
      </c>
      <c r="D313" s="124">
        <v>45517</v>
      </c>
      <c r="E313" s="125">
        <v>2192</v>
      </c>
      <c r="F313" s="125">
        <v>0</v>
      </c>
      <c r="G313" s="125">
        <v>0</v>
      </c>
      <c r="I313" s="133">
        <v>862</v>
      </c>
      <c r="J313" s="126">
        <v>2192</v>
      </c>
      <c r="K313" s="126">
        <v>2192</v>
      </c>
      <c r="L313" s="127">
        <v>45672</v>
      </c>
      <c r="N313" s="127">
        <v>45689</v>
      </c>
      <c r="R313" s="56" t="str">
        <f ca="1" t="array" ref="R313">IF(AND(ISNUMBER(INDIRECT("L"&amp;ROW())),INDIRECT("L"&amp;ROW())&lt;INDIRECT("D"&amp;ROW())),1,"")</f>
        <v/>
      </c>
    </row>
    <row r="314" hidden="1" spans="1:18">
      <c r="A314" s="56" t="s">
        <v>151</v>
      </c>
      <c r="B314" s="57" t="s">
        <v>110</v>
      </c>
      <c r="C314" s="123">
        <v>168570</v>
      </c>
      <c r="D314" s="124">
        <v>45517</v>
      </c>
      <c r="E314" s="125">
        <v>4059.04</v>
      </c>
      <c r="F314" s="141">
        <v>0</v>
      </c>
      <c r="G314" s="141">
        <v>0</v>
      </c>
      <c r="I314" s="57">
        <v>231</v>
      </c>
      <c r="J314" s="126">
        <v>4059.04</v>
      </c>
      <c r="K314" s="126">
        <v>18304.66</v>
      </c>
      <c r="L314" s="127">
        <v>45524</v>
      </c>
      <c r="N314" s="127">
        <v>45584</v>
      </c>
      <c r="R314" s="56" t="str">
        <f ca="1" t="array" ref="R314">IF(AND(ISNUMBER(INDIRECT("L"&amp;ROW())),INDIRECT("L"&amp;ROW())&lt;INDIRECT("D"&amp;ROW())),1,"")</f>
        <v/>
      </c>
    </row>
    <row r="315" hidden="1" spans="1:18">
      <c r="A315" s="56" t="s">
        <v>169</v>
      </c>
      <c r="B315" s="57" t="s">
        <v>170</v>
      </c>
      <c r="C315" s="123" t="s">
        <v>245</v>
      </c>
      <c r="D315" s="124">
        <v>45743</v>
      </c>
      <c r="E315" s="125">
        <v>498.15</v>
      </c>
      <c r="F315" s="125">
        <v>0</v>
      </c>
      <c r="G315" s="125">
        <v>0</v>
      </c>
      <c r="H315" s="125">
        <v>498.15</v>
      </c>
      <c r="I315" s="57" t="s">
        <v>172</v>
      </c>
      <c r="J315" s="126">
        <v>498.15</v>
      </c>
      <c r="K315" s="126">
        <v>498.15</v>
      </c>
      <c r="L315" s="127">
        <v>45743</v>
      </c>
      <c r="N315" s="127">
        <v>45584</v>
      </c>
      <c r="Q315" s="127">
        <v>45806</v>
      </c>
      <c r="R315" s="56" t="str">
        <f ca="1" t="array" ref="R315">IF(AND(ISNUMBER(INDIRECT("L"&amp;ROW())),INDIRECT("L"&amp;ROW())&lt;INDIRECT("D"&amp;ROW())),1,"")</f>
        <v/>
      </c>
    </row>
    <row r="316" hidden="1" spans="1:18">
      <c r="A316" s="56" t="s">
        <v>173</v>
      </c>
      <c r="B316" s="57" t="s">
        <v>163</v>
      </c>
      <c r="C316" s="133">
        <v>1507</v>
      </c>
      <c r="D316" s="124">
        <v>45517</v>
      </c>
      <c r="E316" s="125">
        <v>1662.35</v>
      </c>
      <c r="F316" s="125">
        <v>0</v>
      </c>
      <c r="G316" s="125">
        <v>0</v>
      </c>
      <c r="H316" s="125">
        <v>1662.35</v>
      </c>
      <c r="I316" s="133">
        <v>381</v>
      </c>
      <c r="J316" s="126">
        <v>1662.35</v>
      </c>
      <c r="K316" s="126">
        <v>7839.46</v>
      </c>
      <c r="L316" s="127">
        <v>45565</v>
      </c>
      <c r="N316" s="127">
        <v>45566</v>
      </c>
      <c r="Q316" s="127">
        <v>45793</v>
      </c>
      <c r="R316" s="56" t="str">
        <f ca="1" t="array" ref="R316">IF(AND(ISNUMBER(INDIRECT("L"&amp;ROW())),INDIRECT("L"&amp;ROW())&lt;INDIRECT("D"&amp;ROW())),1,"")</f>
        <v/>
      </c>
    </row>
    <row r="317" hidden="1" spans="1:18">
      <c r="A317" s="56" t="s">
        <v>169</v>
      </c>
      <c r="B317" s="57" t="s">
        <v>170</v>
      </c>
      <c r="C317" s="123" t="s">
        <v>246</v>
      </c>
      <c r="D317" s="124">
        <v>45749</v>
      </c>
      <c r="E317" s="125">
        <v>98.06</v>
      </c>
      <c r="F317" s="125">
        <v>4.27</v>
      </c>
      <c r="G317" s="125">
        <v>8.51</v>
      </c>
      <c r="H317" s="125">
        <v>85.28</v>
      </c>
      <c r="I317" s="57" t="s">
        <v>172</v>
      </c>
      <c r="J317" s="126">
        <v>98.06</v>
      </c>
      <c r="K317" s="126">
        <v>98.06</v>
      </c>
      <c r="L317" s="127">
        <v>45749</v>
      </c>
      <c r="N317" s="127">
        <v>45584</v>
      </c>
      <c r="Q317" s="127">
        <v>45806</v>
      </c>
      <c r="R317" s="56" t="str">
        <f ca="1" t="array" ref="R317">IF(AND(ISNUMBER(INDIRECT("L"&amp;ROW())),INDIRECT("L"&amp;ROW())&lt;INDIRECT("D"&amp;ROW())),1,"")</f>
        <v/>
      </c>
    </row>
    <row r="318" hidden="1" spans="1:18">
      <c r="A318" s="56" t="s">
        <v>169</v>
      </c>
      <c r="B318" s="57" t="s">
        <v>170</v>
      </c>
      <c r="C318" s="123" t="s">
        <v>247</v>
      </c>
      <c r="D318" s="124">
        <v>45750</v>
      </c>
      <c r="E318" s="125">
        <v>-133.8</v>
      </c>
      <c r="F318" s="125">
        <v>0</v>
      </c>
      <c r="G318" s="125">
        <v>0</v>
      </c>
      <c r="H318" s="125">
        <v>-133.8</v>
      </c>
      <c r="I318" s="57" t="s">
        <v>172</v>
      </c>
      <c r="J318" s="126">
        <v>-133.8</v>
      </c>
      <c r="K318" s="126">
        <v>-133.8</v>
      </c>
      <c r="L318" s="127">
        <v>45750</v>
      </c>
      <c r="N318" s="127">
        <v>45584</v>
      </c>
      <c r="Q318" s="127">
        <v>45806</v>
      </c>
      <c r="R318" s="56" t="str">
        <f ca="1" t="array" ref="R318">IF(AND(ISNUMBER(INDIRECT("L"&amp;ROW())),INDIRECT("L"&amp;ROW())&lt;INDIRECT("D"&amp;ROW())),1,"")</f>
        <v/>
      </c>
    </row>
    <row r="319" hidden="1" spans="1:18">
      <c r="A319" s="56" t="s">
        <v>200</v>
      </c>
      <c r="B319" s="57" t="s">
        <v>37</v>
      </c>
      <c r="C319" s="123">
        <v>18238</v>
      </c>
      <c r="D319" s="124">
        <v>45517</v>
      </c>
      <c r="E319" s="125">
        <v>4064.2</v>
      </c>
      <c r="F319" s="125">
        <v>0</v>
      </c>
      <c r="G319" s="125">
        <v>0</v>
      </c>
      <c r="H319" s="125">
        <v>4064.2</v>
      </c>
      <c r="I319" s="57">
        <v>353</v>
      </c>
      <c r="J319" s="126">
        <v>4064.2</v>
      </c>
      <c r="K319" s="126">
        <v>11246.7</v>
      </c>
      <c r="L319" s="127">
        <v>45559</v>
      </c>
      <c r="N319" s="127">
        <v>45536</v>
      </c>
      <c r="Q319" s="127">
        <v>45792</v>
      </c>
      <c r="R319" s="56" t="str">
        <f ca="1" t="array" ref="R319">IF(AND(ISNUMBER(INDIRECT("L"&amp;ROW())),INDIRECT("L"&amp;ROW())&lt;INDIRECT("D"&amp;ROW())),1,"")</f>
        <v/>
      </c>
    </row>
    <row r="320" s="107" customFormat="1" hidden="1" spans="1:18">
      <c r="A320" s="56" t="s">
        <v>201</v>
      </c>
      <c r="B320" s="57" t="s">
        <v>37</v>
      </c>
      <c r="C320" s="123">
        <v>89916</v>
      </c>
      <c r="D320" s="124">
        <v>45517</v>
      </c>
      <c r="E320" s="125">
        <v>2112.8</v>
      </c>
      <c r="F320" s="125">
        <v>0</v>
      </c>
      <c r="G320" s="125">
        <v>0</v>
      </c>
      <c r="H320" s="125">
        <v>2112.8</v>
      </c>
      <c r="I320" s="57">
        <v>299</v>
      </c>
      <c r="J320" s="126">
        <v>2112.8</v>
      </c>
      <c r="K320" s="126">
        <v>2112.8</v>
      </c>
      <c r="L320" s="127">
        <v>45541</v>
      </c>
      <c r="M320" s="127"/>
      <c r="N320" s="127">
        <v>45536</v>
      </c>
      <c r="O320" s="56"/>
      <c r="P320" s="56"/>
      <c r="Q320" s="127">
        <v>45793</v>
      </c>
      <c r="R320" s="56" t="str">
        <f ca="1" t="array" ref="R320">IF(AND(ISNUMBER(INDIRECT("L"&amp;ROW())),INDIRECT("L"&amp;ROW())&lt;INDIRECT("D"&amp;ROW())),1,"")</f>
        <v/>
      </c>
    </row>
    <row r="321" hidden="1" spans="1:18">
      <c r="A321" s="56" t="s">
        <v>63</v>
      </c>
      <c r="B321" s="57" t="s">
        <v>19</v>
      </c>
      <c r="C321" s="123">
        <v>1272522</v>
      </c>
      <c r="D321" s="124">
        <v>45517</v>
      </c>
      <c r="E321" s="125">
        <v>2152.2</v>
      </c>
      <c r="F321" s="125">
        <v>0</v>
      </c>
      <c r="G321" s="125">
        <v>0</v>
      </c>
      <c r="H321" s="125">
        <v>2152.2</v>
      </c>
      <c r="I321" s="133">
        <v>522</v>
      </c>
      <c r="J321" s="126">
        <v>2152.2</v>
      </c>
      <c r="K321" s="126">
        <v>28432.75</v>
      </c>
      <c r="L321" s="127">
        <v>45588</v>
      </c>
      <c r="N321" s="127">
        <v>45597</v>
      </c>
      <c r="Q321" s="127">
        <v>45793</v>
      </c>
      <c r="R321" s="56" t="str">
        <f ca="1" t="array" ref="R321">IF(AND(ISNUMBER(INDIRECT("L"&amp;ROW())),INDIRECT("L"&amp;ROW())&lt;INDIRECT("D"&amp;ROW())),1,"")</f>
        <v/>
      </c>
    </row>
    <row r="322" hidden="1" spans="1:18">
      <c r="A322" s="56" t="s">
        <v>202</v>
      </c>
      <c r="B322" s="57" t="s">
        <v>65</v>
      </c>
      <c r="C322" s="133">
        <v>10242</v>
      </c>
      <c r="D322" s="124">
        <v>45517</v>
      </c>
      <c r="E322" s="125">
        <v>2263.38</v>
      </c>
      <c r="F322" s="125">
        <v>0</v>
      </c>
      <c r="G322" s="125">
        <v>0</v>
      </c>
      <c r="H322" s="125">
        <v>2263.38</v>
      </c>
      <c r="I322" s="133">
        <v>337</v>
      </c>
      <c r="J322" s="126">
        <v>2263.38</v>
      </c>
      <c r="K322" s="126">
        <v>11085.67</v>
      </c>
      <c r="L322" s="127">
        <v>45551</v>
      </c>
      <c r="N322" s="127">
        <v>45566</v>
      </c>
      <c r="O322" s="147">
        <v>0</v>
      </c>
      <c r="Q322" s="127">
        <v>45785</v>
      </c>
      <c r="R322" s="56" t="str">
        <f ca="1" t="array" ref="R322">IF(AND(ISNUMBER(INDIRECT("L"&amp;ROW())),INDIRECT("L"&amp;ROW())&lt;INDIRECT("D"&amp;ROW())),1,"")</f>
        <v/>
      </c>
    </row>
    <row r="323" hidden="1" spans="1:18">
      <c r="A323" s="56" t="s">
        <v>169</v>
      </c>
      <c r="B323" s="57" t="s">
        <v>170</v>
      </c>
      <c r="C323" s="123" t="s">
        <v>248</v>
      </c>
      <c r="D323" s="124">
        <v>45750</v>
      </c>
      <c r="E323" s="125">
        <v>625.59</v>
      </c>
      <c r="F323" s="125">
        <v>0</v>
      </c>
      <c r="G323" s="125">
        <v>0</v>
      </c>
      <c r="H323" s="125">
        <v>625.59</v>
      </c>
      <c r="I323" s="57" t="s">
        <v>172</v>
      </c>
      <c r="J323" s="126">
        <v>625.59</v>
      </c>
      <c r="K323" s="126">
        <v>625.59</v>
      </c>
      <c r="L323" s="127">
        <v>45750</v>
      </c>
      <c r="N323" s="127">
        <v>45584</v>
      </c>
      <c r="Q323" s="127">
        <v>45806</v>
      </c>
      <c r="R323" s="56" t="str">
        <f ca="1" t="array" ref="R323">IF(AND(ISNUMBER(INDIRECT("L"&amp;ROW())),INDIRECT("L"&amp;ROW())&lt;INDIRECT("D"&amp;ROW())),1,"")</f>
        <v/>
      </c>
    </row>
    <row r="324" hidden="1" spans="1:18">
      <c r="A324" s="56" t="s">
        <v>249</v>
      </c>
      <c r="B324" s="57" t="s">
        <v>19</v>
      </c>
      <c r="C324" s="123" t="s">
        <v>250</v>
      </c>
      <c r="D324" s="124">
        <v>45517</v>
      </c>
      <c r="E324" s="125">
        <v>12809.06</v>
      </c>
      <c r="F324" s="125">
        <v>93.15</v>
      </c>
      <c r="G324" s="125">
        <v>185.83</v>
      </c>
      <c r="I324" s="57">
        <v>296</v>
      </c>
      <c r="J324" s="126">
        <v>12809.06</v>
      </c>
      <c r="K324" s="126">
        <v>12809.06</v>
      </c>
      <c r="L324" s="127">
        <v>45540</v>
      </c>
      <c r="N324" s="127">
        <v>45536</v>
      </c>
      <c r="R324" s="56" t="str">
        <f ca="1" t="array" ref="R324">IF(AND(ISNUMBER(INDIRECT("L"&amp;ROW())),INDIRECT("L"&amp;ROW())&lt;INDIRECT("D"&amp;ROW())),1,"")</f>
        <v/>
      </c>
    </row>
    <row r="325" hidden="1" spans="1:18">
      <c r="A325" s="56" t="s">
        <v>158</v>
      </c>
      <c r="B325" s="57" t="s">
        <v>159</v>
      </c>
      <c r="C325" s="123" t="s">
        <v>251</v>
      </c>
      <c r="D325" s="124">
        <v>45517</v>
      </c>
      <c r="E325" s="125">
        <v>292.37</v>
      </c>
      <c r="F325" s="125">
        <v>0</v>
      </c>
      <c r="G325" s="125">
        <v>0</v>
      </c>
      <c r="I325" s="57">
        <v>211</v>
      </c>
      <c r="J325" s="126">
        <v>292.37</v>
      </c>
      <c r="K325" s="126">
        <v>292.37</v>
      </c>
      <c r="L325" s="127">
        <v>45517</v>
      </c>
      <c r="N325" s="127">
        <v>45584</v>
      </c>
      <c r="O325" s="56">
        <v>0</v>
      </c>
      <c r="Q325" s="127">
        <v>45810</v>
      </c>
      <c r="R325" s="56" t="str">
        <f ca="1" t="array" ref="R325">IF(AND(ISNUMBER(INDIRECT("L"&amp;ROW())),INDIRECT("L"&amp;ROW())&lt;INDIRECT("D"&amp;ROW())),1,"")</f>
        <v/>
      </c>
    </row>
    <row r="326" hidden="1" spans="1:18">
      <c r="A326" s="56" t="s">
        <v>21</v>
      </c>
      <c r="B326" s="57" t="s">
        <v>19</v>
      </c>
      <c r="C326" s="123">
        <v>42566</v>
      </c>
      <c r="D326" s="124">
        <v>45518</v>
      </c>
      <c r="E326" s="125">
        <v>9645.3</v>
      </c>
      <c r="F326" s="125">
        <v>1109.64</v>
      </c>
      <c r="G326" s="125">
        <v>0</v>
      </c>
      <c r="I326" s="133">
        <v>443</v>
      </c>
      <c r="J326" s="126">
        <v>9645.3</v>
      </c>
      <c r="K326" s="126">
        <v>19195.03</v>
      </c>
      <c r="L326" s="127">
        <v>45568</v>
      </c>
      <c r="N326" s="127">
        <v>45566</v>
      </c>
      <c r="R326" s="56" t="str">
        <f ca="1" t="array" ref="R326">IF(AND(ISNUMBER(INDIRECT("L"&amp;ROW())),INDIRECT("L"&amp;ROW())&lt;INDIRECT("D"&amp;ROW())),1,"")</f>
        <v/>
      </c>
    </row>
    <row r="327" hidden="1" spans="1:18">
      <c r="A327" s="56" t="s">
        <v>40</v>
      </c>
      <c r="B327" s="57" t="s">
        <v>19</v>
      </c>
      <c r="C327" s="133">
        <v>1332</v>
      </c>
      <c r="D327" s="124">
        <v>45518</v>
      </c>
      <c r="E327" s="125">
        <v>210</v>
      </c>
      <c r="F327" s="125">
        <v>0</v>
      </c>
      <c r="G327" s="125">
        <v>0</v>
      </c>
      <c r="I327" s="133">
        <v>558</v>
      </c>
      <c r="J327" s="126">
        <v>210</v>
      </c>
      <c r="K327" s="126">
        <v>9866.5</v>
      </c>
      <c r="L327" s="127">
        <v>45600</v>
      </c>
      <c r="N327" s="127">
        <v>45597</v>
      </c>
      <c r="R327" s="56" t="str">
        <f ca="1" t="array" ref="R327">IF(AND(ISNUMBER(INDIRECT("L"&amp;ROW())),INDIRECT("L"&amp;ROW())&lt;INDIRECT("D"&amp;ROW())),1,"")</f>
        <v/>
      </c>
    </row>
    <row r="328" hidden="1" spans="1:18">
      <c r="A328" s="56" t="s">
        <v>40</v>
      </c>
      <c r="B328" s="57" t="s">
        <v>19</v>
      </c>
      <c r="C328" s="133">
        <v>1334</v>
      </c>
      <c r="D328" s="124">
        <v>45518</v>
      </c>
      <c r="E328" s="125">
        <v>32046</v>
      </c>
      <c r="F328" s="125">
        <v>0</v>
      </c>
      <c r="G328" s="125">
        <v>0</v>
      </c>
      <c r="I328" s="133">
        <v>557</v>
      </c>
      <c r="J328" s="126">
        <v>32046</v>
      </c>
      <c r="K328" s="126">
        <v>32046</v>
      </c>
      <c r="L328" s="127">
        <v>45600</v>
      </c>
      <c r="N328" s="127">
        <v>45597</v>
      </c>
      <c r="R328" s="56" t="str">
        <f ca="1" t="array" ref="R328">IF(AND(ISNUMBER(INDIRECT("L"&amp;ROW())),INDIRECT("L"&amp;ROW())&lt;INDIRECT("D"&amp;ROW())),1,"")</f>
        <v/>
      </c>
    </row>
    <row r="329" hidden="1" spans="1:18">
      <c r="A329" s="56" t="s">
        <v>252</v>
      </c>
      <c r="B329" s="57" t="s">
        <v>19</v>
      </c>
      <c r="C329" s="123">
        <v>240814062</v>
      </c>
      <c r="D329" s="124">
        <v>45518</v>
      </c>
      <c r="E329" s="125">
        <v>1541.6</v>
      </c>
      <c r="F329" s="125">
        <v>0</v>
      </c>
      <c r="G329" s="125">
        <v>0</v>
      </c>
      <c r="I329" s="57">
        <v>249</v>
      </c>
      <c r="J329" s="126">
        <v>1541.6</v>
      </c>
      <c r="K329" s="126">
        <v>25412.88</v>
      </c>
      <c r="L329" s="127">
        <v>45526</v>
      </c>
      <c r="N329" s="127">
        <v>45536</v>
      </c>
      <c r="R329" s="56" t="str">
        <f ca="1" t="array" ref="R329">IF(AND(ISNUMBER(INDIRECT("L"&amp;ROW())),INDIRECT("L"&amp;ROW())&lt;INDIRECT("D"&amp;ROW())),1,"")</f>
        <v/>
      </c>
    </row>
    <row r="330" hidden="1" spans="1:18">
      <c r="A330" s="56" t="s">
        <v>252</v>
      </c>
      <c r="B330" s="57" t="s">
        <v>19</v>
      </c>
      <c r="C330" s="123">
        <v>240814063</v>
      </c>
      <c r="D330" s="124">
        <v>45518</v>
      </c>
      <c r="E330" s="125">
        <v>928</v>
      </c>
      <c r="F330" s="125">
        <v>0</v>
      </c>
      <c r="G330" s="125">
        <v>0</v>
      </c>
      <c r="I330" s="57">
        <v>249</v>
      </c>
      <c r="J330" s="126">
        <v>928</v>
      </c>
      <c r="K330" s="126">
        <v>25412.88</v>
      </c>
      <c r="L330" s="127">
        <v>45526</v>
      </c>
      <c r="N330" s="127">
        <v>45536</v>
      </c>
      <c r="R330" s="56" t="str">
        <f ca="1" t="array" ref="R330">IF(AND(ISNUMBER(INDIRECT("L"&amp;ROW())),INDIRECT("L"&amp;ROW())&lt;INDIRECT("D"&amp;ROW())),1,"")</f>
        <v/>
      </c>
    </row>
    <row r="331" hidden="1" spans="1:18">
      <c r="A331" s="56" t="s">
        <v>252</v>
      </c>
      <c r="B331" s="57" t="s">
        <v>19</v>
      </c>
      <c r="C331" s="123">
        <v>240814064</v>
      </c>
      <c r="D331" s="124">
        <v>45518</v>
      </c>
      <c r="E331" s="125">
        <v>5073.52</v>
      </c>
      <c r="F331" s="125">
        <v>0</v>
      </c>
      <c r="G331" s="125">
        <v>0</v>
      </c>
      <c r="I331" s="57">
        <v>249</v>
      </c>
      <c r="J331" s="126">
        <v>5073.52</v>
      </c>
      <c r="K331" s="126">
        <v>25412.88</v>
      </c>
      <c r="L331" s="127">
        <v>45526</v>
      </c>
      <c r="N331" s="127">
        <v>45536</v>
      </c>
      <c r="R331" s="56" t="str">
        <f ca="1" t="array" ref="R331">IF(AND(ISNUMBER(INDIRECT("L"&amp;ROW())),INDIRECT("L"&amp;ROW())&lt;INDIRECT("D"&amp;ROW())),1,"")</f>
        <v/>
      </c>
    </row>
    <row r="332" hidden="1" spans="1:18">
      <c r="A332" s="56" t="s">
        <v>252</v>
      </c>
      <c r="B332" s="57" t="s">
        <v>19</v>
      </c>
      <c r="C332" s="123">
        <v>240814067</v>
      </c>
      <c r="D332" s="124">
        <v>45518</v>
      </c>
      <c r="E332" s="125">
        <v>16805.76</v>
      </c>
      <c r="F332" s="125">
        <v>324.26</v>
      </c>
      <c r="G332" s="125">
        <v>0</v>
      </c>
      <c r="I332" s="57">
        <v>249</v>
      </c>
      <c r="J332" s="126">
        <v>16805.76</v>
      </c>
      <c r="K332" s="126">
        <v>25412.88</v>
      </c>
      <c r="L332" s="127">
        <v>45526</v>
      </c>
      <c r="N332" s="127">
        <v>45536</v>
      </c>
      <c r="R332" s="56" t="str">
        <f ca="1" t="array" ref="R332">IF(AND(ISNUMBER(INDIRECT("L"&amp;ROW())),INDIRECT("L"&amp;ROW())&lt;INDIRECT("D"&amp;ROW())),1,"")</f>
        <v/>
      </c>
    </row>
    <row r="333" hidden="1" spans="1:18">
      <c r="A333" s="56" t="s">
        <v>252</v>
      </c>
      <c r="B333" s="57" t="s">
        <v>19</v>
      </c>
      <c r="C333" s="123">
        <v>240814068</v>
      </c>
      <c r="D333" s="124">
        <v>45518</v>
      </c>
      <c r="E333" s="125">
        <v>1064</v>
      </c>
      <c r="F333" s="125">
        <v>0</v>
      </c>
      <c r="G333" s="125">
        <v>0</v>
      </c>
      <c r="I333" s="57">
        <v>249</v>
      </c>
      <c r="J333" s="126">
        <v>1064</v>
      </c>
      <c r="K333" s="126">
        <v>25412.88</v>
      </c>
      <c r="L333" s="127">
        <v>45526</v>
      </c>
      <c r="N333" s="127">
        <v>45536</v>
      </c>
      <c r="R333" s="56" t="str">
        <f ca="1" t="array" ref="R333">IF(AND(ISNUMBER(INDIRECT("L"&amp;ROW())),INDIRECT("L"&amp;ROW())&lt;INDIRECT("D"&amp;ROW())),1,"")</f>
        <v/>
      </c>
    </row>
    <row r="334" hidden="1" spans="1:18">
      <c r="A334" s="56" t="s">
        <v>253</v>
      </c>
      <c r="B334" s="57" t="s">
        <v>37</v>
      </c>
      <c r="C334" s="133">
        <v>5978</v>
      </c>
      <c r="D334" s="124">
        <v>45518</v>
      </c>
      <c r="E334" s="125">
        <v>300</v>
      </c>
      <c r="F334" s="125">
        <v>0</v>
      </c>
      <c r="G334" s="125">
        <v>0</v>
      </c>
      <c r="H334" s="125">
        <v>300</v>
      </c>
      <c r="I334" s="57">
        <v>457</v>
      </c>
      <c r="J334" s="126">
        <v>300</v>
      </c>
      <c r="K334" s="126">
        <v>300</v>
      </c>
      <c r="L334" s="127">
        <v>45575</v>
      </c>
      <c r="N334" s="127">
        <v>45566</v>
      </c>
      <c r="Q334" s="127">
        <v>45792</v>
      </c>
      <c r="R334" s="56" t="str">
        <f ca="1" t="array" ref="R334">IF(AND(ISNUMBER(INDIRECT("L"&amp;ROW())),INDIRECT("L"&amp;ROW())&lt;INDIRECT("D"&amp;ROW())),1,"")</f>
        <v/>
      </c>
    </row>
    <row r="335" hidden="1" spans="1:18">
      <c r="A335" s="56" t="s">
        <v>141</v>
      </c>
      <c r="B335" s="57" t="s">
        <v>59</v>
      </c>
      <c r="C335" s="123">
        <v>32043839</v>
      </c>
      <c r="D335" s="124">
        <v>45518</v>
      </c>
      <c r="E335" s="125">
        <v>1975.81</v>
      </c>
      <c r="F335" s="125">
        <v>81.44</v>
      </c>
      <c r="G335" s="125">
        <v>162.46</v>
      </c>
      <c r="H335" s="125">
        <v>1731.91</v>
      </c>
      <c r="I335" s="57">
        <v>322</v>
      </c>
      <c r="J335" s="126">
        <v>1975.81</v>
      </c>
      <c r="K335" s="126">
        <v>10976.72</v>
      </c>
      <c r="L335" s="127">
        <v>45546</v>
      </c>
      <c r="N335" s="127">
        <v>45536</v>
      </c>
      <c r="Q335" s="127">
        <v>45798</v>
      </c>
      <c r="R335" s="56" t="str">
        <f ca="1" t="array" ref="R335">IF(AND(ISNUMBER(INDIRECT("L"&amp;ROW())),INDIRECT("L"&amp;ROW())&lt;INDIRECT("D"&amp;ROW())),1,"")</f>
        <v/>
      </c>
    </row>
    <row r="336" hidden="1" spans="1:18">
      <c r="A336" s="56" t="s">
        <v>81</v>
      </c>
      <c r="B336" s="57" t="s">
        <v>19</v>
      </c>
      <c r="C336" s="123">
        <v>178603</v>
      </c>
      <c r="D336" s="124">
        <v>45518</v>
      </c>
      <c r="E336" s="125">
        <v>3105</v>
      </c>
      <c r="F336" s="125">
        <v>0</v>
      </c>
      <c r="G336" s="125">
        <v>0</v>
      </c>
      <c r="I336" s="57">
        <v>316</v>
      </c>
      <c r="J336" s="126">
        <v>3105</v>
      </c>
      <c r="K336" s="126">
        <v>7110.46</v>
      </c>
      <c r="L336" s="127">
        <v>45546</v>
      </c>
      <c r="N336" s="127">
        <v>45536</v>
      </c>
      <c r="R336" s="56" t="str">
        <f ca="1" t="array" ref="R336">IF(AND(ISNUMBER(INDIRECT("L"&amp;ROW())),INDIRECT("L"&amp;ROW())&lt;INDIRECT("D"&amp;ROW())),1,"")</f>
        <v/>
      </c>
    </row>
    <row r="337" hidden="1" spans="1:18">
      <c r="A337" s="56" t="s">
        <v>81</v>
      </c>
      <c r="B337" s="57" t="s">
        <v>19</v>
      </c>
      <c r="C337" s="123">
        <v>178607</v>
      </c>
      <c r="D337" s="124">
        <v>45518</v>
      </c>
      <c r="E337" s="125">
        <v>4005.46</v>
      </c>
      <c r="F337" s="125">
        <v>0</v>
      </c>
      <c r="G337" s="125">
        <v>0</v>
      </c>
      <c r="I337" s="57">
        <v>316</v>
      </c>
      <c r="J337" s="126">
        <v>4005.46</v>
      </c>
      <c r="K337" s="126">
        <v>7110.46</v>
      </c>
      <c r="L337" s="127">
        <v>45546</v>
      </c>
      <c r="N337" s="127">
        <v>45536</v>
      </c>
      <c r="R337" s="56" t="str">
        <f ca="1" t="array" ref="R337">IF(AND(ISNUMBER(INDIRECT("L"&amp;ROW())),INDIRECT("L"&amp;ROW())&lt;INDIRECT("D"&amp;ROW())),1,"")</f>
        <v/>
      </c>
    </row>
    <row r="338" hidden="1" spans="1:18">
      <c r="A338" s="56" t="s">
        <v>254</v>
      </c>
      <c r="B338" s="57" t="s">
        <v>177</v>
      </c>
      <c r="C338" s="133">
        <v>108642</v>
      </c>
      <c r="D338" s="124">
        <v>45518</v>
      </c>
      <c r="E338" s="125">
        <v>155.22</v>
      </c>
      <c r="F338" s="125">
        <v>6.75</v>
      </c>
      <c r="G338" s="125">
        <v>13.47</v>
      </c>
      <c r="I338" s="57">
        <v>995</v>
      </c>
      <c r="J338" s="126">
        <v>155.22</v>
      </c>
      <c r="K338" s="126">
        <v>155.22</v>
      </c>
      <c r="L338" s="127">
        <v>45700</v>
      </c>
      <c r="N338" s="127">
        <v>45584</v>
      </c>
      <c r="R338" s="56" t="str">
        <f ca="1" t="array" ref="R338">IF(AND(ISNUMBER(INDIRECT("L"&amp;ROW())),INDIRECT("L"&amp;ROW())&lt;INDIRECT("D"&amp;ROW())),1,"")</f>
        <v/>
      </c>
    </row>
    <row r="339" hidden="1" spans="1:18">
      <c r="A339" s="56" t="s">
        <v>52</v>
      </c>
      <c r="B339" s="57" t="s">
        <v>37</v>
      </c>
      <c r="C339" s="123">
        <v>256634</v>
      </c>
      <c r="D339" s="124">
        <v>45518</v>
      </c>
      <c r="E339" s="125">
        <v>6548.26</v>
      </c>
      <c r="F339" s="125">
        <v>70.26</v>
      </c>
      <c r="G339" s="125">
        <v>0</v>
      </c>
      <c r="I339" s="57">
        <v>320</v>
      </c>
      <c r="J339" s="126">
        <v>6548.26</v>
      </c>
      <c r="K339" s="126">
        <v>23952.79</v>
      </c>
      <c r="L339" s="127">
        <v>45546</v>
      </c>
      <c r="N339" s="127">
        <v>45536</v>
      </c>
      <c r="Q339" s="127">
        <v>45791</v>
      </c>
      <c r="R339" s="56" t="str">
        <f ca="1" t="array" ref="R339">IF(AND(ISNUMBER(INDIRECT("L"&amp;ROW())),INDIRECT("L"&amp;ROW())&lt;INDIRECT("D"&amp;ROW())),1,"")</f>
        <v/>
      </c>
    </row>
    <row r="340" hidden="1" spans="1:18">
      <c r="A340" s="56" t="s">
        <v>255</v>
      </c>
      <c r="B340" s="57" t="s">
        <v>19</v>
      </c>
      <c r="C340" s="123">
        <v>270</v>
      </c>
      <c r="D340" s="124">
        <v>45518</v>
      </c>
      <c r="E340" s="125">
        <v>14590.2</v>
      </c>
      <c r="F340" s="125">
        <v>8.15</v>
      </c>
      <c r="G340" s="125">
        <v>0</v>
      </c>
      <c r="I340" s="57">
        <v>270</v>
      </c>
      <c r="J340" s="126">
        <v>14590.2</v>
      </c>
      <c r="K340" s="126">
        <v>14590.2</v>
      </c>
      <c r="L340" s="127">
        <v>45532</v>
      </c>
      <c r="N340" s="127">
        <v>45536</v>
      </c>
      <c r="R340" s="56" t="str">
        <f ca="1" t="array" ref="R340">IF(AND(ISNUMBER(INDIRECT("L"&amp;ROW())),INDIRECT("L"&amp;ROW())&lt;INDIRECT("D"&amp;ROW())),1,"")</f>
        <v/>
      </c>
    </row>
    <row r="341" spans="1:18">
      <c r="A341" s="56" t="s">
        <v>42</v>
      </c>
      <c r="B341" s="57" t="s">
        <v>37</v>
      </c>
      <c r="C341" s="123">
        <v>120194</v>
      </c>
      <c r="D341" s="124">
        <v>45518</v>
      </c>
      <c r="E341" s="125">
        <v>11604</v>
      </c>
      <c r="F341" s="125">
        <v>0</v>
      </c>
      <c r="G341" s="125">
        <v>0</v>
      </c>
      <c r="I341" s="133">
        <v>638</v>
      </c>
      <c r="J341" s="126">
        <v>11604</v>
      </c>
      <c r="K341" s="126">
        <v>16261</v>
      </c>
      <c r="L341" s="127">
        <v>45615</v>
      </c>
      <c r="N341" s="127">
        <v>45597</v>
      </c>
      <c r="R341" s="56" t="str">
        <f ca="1" t="array" ref="R341">IF(AND(ISNUMBER(INDIRECT("L"&amp;ROW())),INDIRECT("L"&amp;ROW())&lt;INDIRECT("D"&amp;ROW())),1,"")</f>
        <v/>
      </c>
    </row>
    <row r="342" spans="1:18">
      <c r="A342" s="56" t="s">
        <v>42</v>
      </c>
      <c r="B342" s="57" t="s">
        <v>37</v>
      </c>
      <c r="C342" s="133">
        <v>120193</v>
      </c>
      <c r="D342" s="124">
        <v>45518</v>
      </c>
      <c r="E342" s="125">
        <v>2158</v>
      </c>
      <c r="F342" s="125">
        <v>0</v>
      </c>
      <c r="G342" s="125">
        <v>0</v>
      </c>
      <c r="I342" s="133">
        <v>639</v>
      </c>
      <c r="J342" s="126">
        <v>2158</v>
      </c>
      <c r="K342" s="126">
        <v>13044</v>
      </c>
      <c r="L342" s="127">
        <v>45615</v>
      </c>
      <c r="N342" s="127">
        <v>45597</v>
      </c>
      <c r="R342" s="56" t="str">
        <f ca="1" t="array" ref="R342">IF(AND(ISNUMBER(INDIRECT("L"&amp;ROW())),INDIRECT("L"&amp;ROW())&lt;INDIRECT("D"&amp;ROW())),1,"")</f>
        <v/>
      </c>
    </row>
    <row r="343" hidden="1" spans="1:18">
      <c r="A343" s="56" t="s">
        <v>211</v>
      </c>
      <c r="B343" s="57" t="s">
        <v>37</v>
      </c>
      <c r="C343" s="123">
        <v>9006002349</v>
      </c>
      <c r="D343" s="124">
        <v>45518</v>
      </c>
      <c r="E343" s="125">
        <v>1743</v>
      </c>
      <c r="F343" s="125">
        <v>8.4</v>
      </c>
      <c r="G343" s="125">
        <v>16.76</v>
      </c>
      <c r="H343" s="125">
        <v>1717.84</v>
      </c>
      <c r="I343" s="57">
        <v>379</v>
      </c>
      <c r="J343" s="126">
        <v>1743</v>
      </c>
      <c r="K343" s="126">
        <v>4539.35</v>
      </c>
      <c r="L343" s="127">
        <v>45565</v>
      </c>
      <c r="N343" s="127">
        <v>45566</v>
      </c>
      <c r="P343" s="56" t="s">
        <v>221</v>
      </c>
      <c r="Q343" s="127">
        <v>45791</v>
      </c>
      <c r="R343" s="56" t="str">
        <f ca="1" t="array" ref="R343">IF(AND(ISNUMBER(INDIRECT("L"&amp;ROW())),INDIRECT("L"&amp;ROW())&lt;INDIRECT("D"&amp;ROW())),1,"")</f>
        <v/>
      </c>
    </row>
    <row r="344" hidden="1" spans="1:18">
      <c r="A344" s="56" t="s">
        <v>211</v>
      </c>
      <c r="B344" s="57" t="s">
        <v>37</v>
      </c>
      <c r="C344" s="133">
        <v>4689</v>
      </c>
      <c r="D344" s="124">
        <v>45518</v>
      </c>
      <c r="E344" s="125">
        <v>2705.47</v>
      </c>
      <c r="F344" s="125">
        <v>0</v>
      </c>
      <c r="G344" s="125">
        <v>0</v>
      </c>
      <c r="H344" s="125">
        <v>2705.47</v>
      </c>
      <c r="I344" s="133">
        <v>541</v>
      </c>
      <c r="J344" s="126">
        <v>2705.47</v>
      </c>
      <c r="K344" s="126">
        <v>7110.01</v>
      </c>
      <c r="L344" s="127">
        <v>45595</v>
      </c>
      <c r="N344" s="127">
        <v>45597</v>
      </c>
      <c r="Q344" s="127">
        <v>45791</v>
      </c>
      <c r="R344" s="56" t="str">
        <f ca="1" t="array" ref="R344">IF(AND(ISNUMBER(INDIRECT("L"&amp;ROW())),INDIRECT("L"&amp;ROW())&lt;INDIRECT("D"&amp;ROW())),1,"")</f>
        <v/>
      </c>
    </row>
    <row r="345" hidden="1" spans="1:18">
      <c r="A345" s="56" t="s">
        <v>212</v>
      </c>
      <c r="B345" s="57" t="s">
        <v>19</v>
      </c>
      <c r="C345" s="123">
        <v>47172</v>
      </c>
      <c r="D345" s="124">
        <v>45518</v>
      </c>
      <c r="E345" s="125">
        <v>5792.6</v>
      </c>
      <c r="I345" s="57">
        <v>455</v>
      </c>
      <c r="J345" s="126">
        <v>5792.6</v>
      </c>
      <c r="K345" s="126">
        <v>5792.6</v>
      </c>
      <c r="L345" s="127">
        <v>45574</v>
      </c>
      <c r="N345" s="127">
        <v>45566</v>
      </c>
      <c r="R345" s="56" t="str">
        <f ca="1" t="array" ref="R345">IF(AND(ISNUMBER(INDIRECT("L"&amp;ROW())),INDIRECT("L"&amp;ROW())&lt;INDIRECT("D"&amp;ROW())),1,"")</f>
        <v/>
      </c>
    </row>
    <row r="346" hidden="1" spans="1:18">
      <c r="A346" s="56" t="s">
        <v>256</v>
      </c>
      <c r="B346" s="57" t="s">
        <v>124</v>
      </c>
      <c r="C346" s="123">
        <v>1384321</v>
      </c>
      <c r="D346" s="124">
        <v>45519</v>
      </c>
      <c r="E346" s="125">
        <v>3690.99</v>
      </c>
      <c r="F346" s="125">
        <v>0</v>
      </c>
      <c r="G346" s="125">
        <v>0</v>
      </c>
      <c r="H346" s="125">
        <v>3690.99</v>
      </c>
      <c r="I346" s="133">
        <v>256</v>
      </c>
      <c r="J346" s="126">
        <v>3690.99</v>
      </c>
      <c r="K346" s="126">
        <v>8854.65</v>
      </c>
      <c r="L346" s="127">
        <v>45530</v>
      </c>
      <c r="N346" s="127">
        <v>45536</v>
      </c>
      <c r="Q346" s="127">
        <v>45790</v>
      </c>
      <c r="R346" s="56" t="str">
        <f ca="1" t="array" ref="R346">IF(AND(ISNUMBER(INDIRECT("L"&amp;ROW())),INDIRECT("L"&amp;ROW())&lt;INDIRECT("D"&amp;ROW())),1,"")</f>
        <v/>
      </c>
    </row>
    <row r="347" hidden="1" spans="1:18">
      <c r="A347" s="56" t="s">
        <v>256</v>
      </c>
      <c r="B347" s="57" t="s">
        <v>124</v>
      </c>
      <c r="C347" s="123">
        <v>1384322</v>
      </c>
      <c r="D347" s="124">
        <v>45519</v>
      </c>
      <c r="E347" s="125">
        <v>1315.39</v>
      </c>
      <c r="F347" s="125">
        <v>0</v>
      </c>
      <c r="G347" s="125">
        <v>0</v>
      </c>
      <c r="H347" s="125">
        <v>1315.39</v>
      </c>
      <c r="I347" s="133">
        <v>256</v>
      </c>
      <c r="J347" s="126">
        <v>1315.39</v>
      </c>
      <c r="K347" s="126">
        <v>8854.65</v>
      </c>
      <c r="L347" s="127">
        <v>45530</v>
      </c>
      <c r="N347" s="127">
        <v>45536</v>
      </c>
      <c r="Q347" s="127">
        <v>45790</v>
      </c>
      <c r="R347" s="56" t="str">
        <f ca="1" t="array" ref="R347">IF(AND(ISNUMBER(INDIRECT("L"&amp;ROW())),INDIRECT("L"&amp;ROW())&lt;INDIRECT("D"&amp;ROW())),1,"")</f>
        <v/>
      </c>
    </row>
    <row r="348" hidden="1" spans="1:18">
      <c r="A348" s="56" t="s">
        <v>169</v>
      </c>
      <c r="B348" s="57" t="s">
        <v>170</v>
      </c>
      <c r="C348" s="123" t="s">
        <v>257</v>
      </c>
      <c r="D348" s="124">
        <v>45757</v>
      </c>
      <c r="E348" s="125">
        <v>-33.7</v>
      </c>
      <c r="F348" s="125">
        <v>0</v>
      </c>
      <c r="G348" s="125">
        <v>0</v>
      </c>
      <c r="H348" s="125">
        <v>-33.7</v>
      </c>
      <c r="I348" s="57" t="s">
        <v>172</v>
      </c>
      <c r="J348" s="126">
        <v>-33.7</v>
      </c>
      <c r="K348" s="126">
        <v>-33.7</v>
      </c>
      <c r="L348" s="127">
        <v>45757</v>
      </c>
      <c r="N348" s="127">
        <v>45584</v>
      </c>
      <c r="Q348" s="127">
        <v>45806</v>
      </c>
      <c r="R348" s="56" t="str">
        <f ca="1" t="array" ref="R348">IF(AND(ISNUMBER(INDIRECT("L"&amp;ROW())),INDIRECT("L"&amp;ROW())&lt;INDIRECT("D"&amp;ROW())),1,"")</f>
        <v/>
      </c>
    </row>
    <row r="349" hidden="1" spans="1:18">
      <c r="A349" s="56" t="s">
        <v>169</v>
      </c>
      <c r="B349" s="57" t="s">
        <v>170</v>
      </c>
      <c r="C349" s="123" t="s">
        <v>258</v>
      </c>
      <c r="D349" s="124">
        <v>45757</v>
      </c>
      <c r="E349" s="125">
        <v>606.07</v>
      </c>
      <c r="F349" s="125">
        <v>0</v>
      </c>
      <c r="G349" s="125">
        <v>0</v>
      </c>
      <c r="H349" s="125">
        <v>606.07</v>
      </c>
      <c r="I349" s="57" t="s">
        <v>172</v>
      </c>
      <c r="J349" s="126">
        <v>606.07</v>
      </c>
      <c r="K349" s="126">
        <v>606.07</v>
      </c>
      <c r="L349" s="127">
        <v>45757</v>
      </c>
      <c r="N349" s="127">
        <v>45584</v>
      </c>
      <c r="Q349" s="127">
        <v>45806</v>
      </c>
      <c r="R349" s="56" t="str">
        <f ca="1" t="array" ref="R349">IF(AND(ISNUMBER(INDIRECT("L"&amp;ROW())),INDIRECT("L"&amp;ROW())&lt;INDIRECT("D"&amp;ROW())),1,"")</f>
        <v/>
      </c>
    </row>
    <row r="350" hidden="1" spans="1:18">
      <c r="A350" s="56" t="s">
        <v>151</v>
      </c>
      <c r="B350" s="57" t="s">
        <v>110</v>
      </c>
      <c r="C350" s="123">
        <v>168631</v>
      </c>
      <c r="D350" s="124">
        <v>45519</v>
      </c>
      <c r="E350" s="125">
        <v>1494.9</v>
      </c>
      <c r="F350" s="141">
        <v>0</v>
      </c>
      <c r="G350" s="141">
        <v>0</v>
      </c>
      <c r="I350" s="57">
        <v>231</v>
      </c>
      <c r="J350" s="126">
        <v>1494.9</v>
      </c>
      <c r="K350" s="126">
        <v>18304.66</v>
      </c>
      <c r="L350" s="127">
        <v>45524</v>
      </c>
      <c r="N350" s="127">
        <v>45584</v>
      </c>
      <c r="R350" s="56" t="str">
        <f ca="1" t="array" ref="R350">IF(AND(ISNUMBER(INDIRECT("L"&amp;ROW())),INDIRECT("L"&amp;ROW())&lt;INDIRECT("D"&amp;ROW())),1,"")</f>
        <v/>
      </c>
    </row>
    <row r="351" hidden="1" spans="1:18">
      <c r="A351" s="56" t="s">
        <v>102</v>
      </c>
      <c r="B351" s="57" t="s">
        <v>37</v>
      </c>
      <c r="C351" s="123">
        <v>918716</v>
      </c>
      <c r="D351" s="124">
        <v>45519</v>
      </c>
      <c r="E351" s="125">
        <v>5302</v>
      </c>
      <c r="F351" s="125">
        <v>0</v>
      </c>
      <c r="G351" s="125">
        <v>0</v>
      </c>
      <c r="H351" s="125">
        <v>5302</v>
      </c>
      <c r="I351" s="57">
        <v>346</v>
      </c>
      <c r="J351" s="126">
        <v>5302</v>
      </c>
      <c r="K351" s="126">
        <v>17247</v>
      </c>
      <c r="L351" s="127">
        <v>45553</v>
      </c>
      <c r="N351" s="127">
        <v>45536</v>
      </c>
      <c r="Q351" s="127">
        <v>45792</v>
      </c>
      <c r="R351" s="56" t="str">
        <f ca="1" t="array" ref="R351">IF(AND(ISNUMBER(INDIRECT("L"&amp;ROW())),INDIRECT("L"&amp;ROW())&lt;INDIRECT("D"&amp;ROW())),1,"")</f>
        <v/>
      </c>
    </row>
    <row r="352" hidden="1" spans="1:18">
      <c r="A352" s="56" t="s">
        <v>18</v>
      </c>
      <c r="B352" s="57" t="s">
        <v>19</v>
      </c>
      <c r="C352" s="123" t="s">
        <v>259</v>
      </c>
      <c r="D352" s="124">
        <v>45519</v>
      </c>
      <c r="E352" s="125">
        <v>37890.58</v>
      </c>
      <c r="F352" s="125">
        <v>197.38</v>
      </c>
      <c r="G352" s="125">
        <v>0</v>
      </c>
      <c r="I352" s="133">
        <v>574</v>
      </c>
      <c r="J352" s="126">
        <v>37890.58</v>
      </c>
      <c r="K352" s="126">
        <v>37890.58</v>
      </c>
      <c r="L352" s="127">
        <v>45602</v>
      </c>
      <c r="N352" s="127">
        <v>45597</v>
      </c>
      <c r="R352" s="56" t="str">
        <f ca="1" t="array" ref="R352">IF(AND(ISNUMBER(INDIRECT("L"&amp;ROW())),INDIRECT("L"&amp;ROW())&lt;INDIRECT("D"&amp;ROW())),1,"")</f>
        <v/>
      </c>
    </row>
    <row r="353" hidden="1" spans="1:18">
      <c r="A353" s="56" t="s">
        <v>156</v>
      </c>
      <c r="B353" s="57" t="s">
        <v>37</v>
      </c>
      <c r="C353" s="133">
        <v>4802</v>
      </c>
      <c r="D353" s="124">
        <v>45519</v>
      </c>
      <c r="E353" s="125">
        <v>1530</v>
      </c>
      <c r="F353" s="125">
        <v>0</v>
      </c>
      <c r="G353" s="125">
        <v>0</v>
      </c>
      <c r="H353" s="125">
        <v>1530</v>
      </c>
      <c r="I353" s="133">
        <v>998541</v>
      </c>
      <c r="J353" s="126">
        <v>1530</v>
      </c>
      <c r="K353" s="126">
        <v>8187</v>
      </c>
      <c r="L353" s="127">
        <v>45625</v>
      </c>
      <c r="N353" s="127">
        <v>45627</v>
      </c>
      <c r="Q353" s="127">
        <v>45790</v>
      </c>
      <c r="R353" s="56" t="str">
        <f ca="1" t="array" ref="R353">IF(AND(ISNUMBER(INDIRECT("L"&amp;ROW())),INDIRECT("L"&amp;ROW())&lt;INDIRECT("D"&amp;ROW())),1,"")</f>
        <v/>
      </c>
    </row>
    <row r="354" hidden="1" spans="1:18">
      <c r="A354" s="56" t="s">
        <v>260</v>
      </c>
      <c r="B354" s="57" t="s">
        <v>37</v>
      </c>
      <c r="C354" s="133">
        <v>174</v>
      </c>
      <c r="D354" s="124">
        <v>45519</v>
      </c>
      <c r="E354" s="125">
        <v>745.04</v>
      </c>
      <c r="F354" s="125">
        <v>32.7</v>
      </c>
      <c r="G354" s="125">
        <v>64.64</v>
      </c>
      <c r="H354" s="125">
        <v>647.7</v>
      </c>
      <c r="I354" s="133">
        <v>376</v>
      </c>
      <c r="J354" s="126">
        <v>745.04</v>
      </c>
      <c r="K354" s="126">
        <v>1572.86</v>
      </c>
      <c r="L354" s="127">
        <v>45544</v>
      </c>
      <c r="N354" s="127">
        <v>45536</v>
      </c>
      <c r="Q354" s="127">
        <v>45792</v>
      </c>
      <c r="R354" s="56" t="str">
        <f ca="1" t="array" ref="R354">IF(AND(ISNUMBER(INDIRECT("L"&amp;ROW())),INDIRECT("L"&amp;ROW())&lt;INDIRECT("D"&amp;ROW())),1,"")</f>
        <v/>
      </c>
    </row>
    <row r="355" hidden="1" spans="1:18">
      <c r="A355" s="56" t="s">
        <v>52</v>
      </c>
      <c r="B355" s="57" t="s">
        <v>37</v>
      </c>
      <c r="C355" s="133">
        <v>256635</v>
      </c>
      <c r="D355" s="124">
        <v>45519</v>
      </c>
      <c r="E355" s="125">
        <v>0</v>
      </c>
      <c r="F355" s="125">
        <v>0</v>
      </c>
      <c r="G355" s="125">
        <v>0</v>
      </c>
      <c r="I355" s="133">
        <v>579</v>
      </c>
      <c r="J355" s="126">
        <v>0</v>
      </c>
      <c r="K355" s="126">
        <v>9221.55</v>
      </c>
      <c r="L355" s="127">
        <v>45604</v>
      </c>
      <c r="N355" s="127">
        <v>45658</v>
      </c>
      <c r="Q355" s="127">
        <v>45791</v>
      </c>
      <c r="R355" s="56" t="str">
        <f ca="1" t="array" ref="R355">IF(AND(ISNUMBER(INDIRECT("L"&amp;ROW())),INDIRECT("L"&amp;ROW())&lt;INDIRECT("D"&amp;ROW())),1,"")</f>
        <v/>
      </c>
    </row>
    <row r="356" hidden="1" spans="1:18">
      <c r="A356" s="56" t="s">
        <v>104</v>
      </c>
      <c r="B356" s="57" t="s">
        <v>163</v>
      </c>
      <c r="C356" s="123">
        <v>59111148937</v>
      </c>
      <c r="D356" s="124">
        <v>45519</v>
      </c>
      <c r="E356" s="125">
        <v>3893.72</v>
      </c>
      <c r="F356" s="125">
        <v>0</v>
      </c>
      <c r="G356" s="125">
        <v>0</v>
      </c>
      <c r="H356" s="125">
        <v>3893.72</v>
      </c>
      <c r="I356" s="133">
        <v>542</v>
      </c>
      <c r="J356" s="126">
        <v>3893.72</v>
      </c>
      <c r="K356" s="126">
        <v>8935.52</v>
      </c>
      <c r="L356" s="127">
        <v>45595</v>
      </c>
      <c r="N356" s="127">
        <v>45597</v>
      </c>
      <c r="O356" s="56">
        <v>0</v>
      </c>
      <c r="Q356" s="127">
        <v>45785</v>
      </c>
      <c r="R356" s="56" t="str">
        <f ca="1" t="array" ref="R356">IF(AND(ISNUMBER(INDIRECT("L"&amp;ROW())),INDIRECT("L"&amp;ROW())&lt;INDIRECT("D"&amp;ROW())),1,"")</f>
        <v/>
      </c>
    </row>
    <row r="357" hidden="1" spans="1:18">
      <c r="A357" s="56" t="s">
        <v>104</v>
      </c>
      <c r="B357" s="57" t="s">
        <v>163</v>
      </c>
      <c r="C357" s="123">
        <v>59111078962</v>
      </c>
      <c r="D357" s="124">
        <v>45519</v>
      </c>
      <c r="E357" s="125">
        <v>795</v>
      </c>
      <c r="F357" s="125">
        <v>0</v>
      </c>
      <c r="G357" s="125">
        <v>0</v>
      </c>
      <c r="H357" s="125">
        <v>795</v>
      </c>
      <c r="I357" s="133">
        <v>542</v>
      </c>
      <c r="J357" s="126">
        <v>795</v>
      </c>
      <c r="K357" s="126">
        <v>8935.52</v>
      </c>
      <c r="L357" s="127">
        <v>45595</v>
      </c>
      <c r="N357" s="127">
        <v>45597</v>
      </c>
      <c r="O357" s="56">
        <v>0</v>
      </c>
      <c r="Q357" s="127">
        <v>45785</v>
      </c>
      <c r="R357" s="56" t="str">
        <f ca="1" t="array" ref="R357">IF(AND(ISNUMBER(INDIRECT("L"&amp;ROW())),INDIRECT("L"&amp;ROW())&lt;INDIRECT("D"&amp;ROW())),1,"")</f>
        <v/>
      </c>
    </row>
    <row r="358" hidden="1" spans="1:18">
      <c r="A358" s="56" t="s">
        <v>169</v>
      </c>
      <c r="B358" s="57" t="s">
        <v>170</v>
      </c>
      <c r="C358" s="123" t="s">
        <v>261</v>
      </c>
      <c r="D358" s="124">
        <v>45763</v>
      </c>
      <c r="E358" s="125">
        <v>90.52</v>
      </c>
      <c r="F358" s="125">
        <v>3.94</v>
      </c>
      <c r="G358" s="125">
        <v>7.86</v>
      </c>
      <c r="H358" s="125">
        <v>78.72</v>
      </c>
      <c r="I358" s="57" t="s">
        <v>172</v>
      </c>
      <c r="J358" s="126">
        <v>90.52</v>
      </c>
      <c r="K358" s="126">
        <v>90.52</v>
      </c>
      <c r="L358" s="127">
        <v>45763</v>
      </c>
      <c r="N358" s="127">
        <v>45584</v>
      </c>
      <c r="Q358" s="127">
        <v>45806</v>
      </c>
      <c r="R358" s="56" t="str">
        <f ca="1" t="array" ref="R358">IF(AND(ISNUMBER(INDIRECT("L"&amp;ROW())),INDIRECT("L"&amp;ROW())&lt;INDIRECT("D"&amp;ROW())),1,"")</f>
        <v/>
      </c>
    </row>
    <row r="359" hidden="1" spans="1:18">
      <c r="A359" s="56" t="s">
        <v>158</v>
      </c>
      <c r="B359" s="57" t="s">
        <v>159</v>
      </c>
      <c r="C359" s="123" t="s">
        <v>262</v>
      </c>
      <c r="D359" s="124">
        <v>45519</v>
      </c>
      <c r="E359" s="125">
        <v>2692.11</v>
      </c>
      <c r="F359" s="125">
        <v>0</v>
      </c>
      <c r="G359" s="125">
        <v>0</v>
      </c>
      <c r="I359" s="57">
        <v>217</v>
      </c>
      <c r="J359" s="126">
        <v>2692.11</v>
      </c>
      <c r="K359" s="126">
        <v>2692.11</v>
      </c>
      <c r="L359" s="127">
        <v>45519</v>
      </c>
      <c r="N359" s="127">
        <v>45505</v>
      </c>
      <c r="O359" s="56">
        <v>0</v>
      </c>
      <c r="Q359" s="127">
        <v>45810</v>
      </c>
      <c r="R359" s="56" t="str">
        <f ca="1" t="array" ref="R359">IF(AND(ISNUMBER(INDIRECT("L"&amp;ROW())),INDIRECT("L"&amp;ROW())&lt;INDIRECT("D"&amp;ROW())),1,"")</f>
        <v/>
      </c>
    </row>
    <row r="360" hidden="1" spans="1:18">
      <c r="A360" s="56" t="s">
        <v>109</v>
      </c>
      <c r="B360" s="57" t="s">
        <v>110</v>
      </c>
      <c r="C360" s="123">
        <v>18160</v>
      </c>
      <c r="D360" s="124">
        <v>45519</v>
      </c>
      <c r="E360" s="125">
        <v>2956.08</v>
      </c>
      <c r="F360" s="125">
        <v>340.08</v>
      </c>
      <c r="G360" s="125">
        <v>0</v>
      </c>
      <c r="H360" s="125">
        <v>2616</v>
      </c>
      <c r="I360" s="57">
        <v>566</v>
      </c>
      <c r="J360" s="126">
        <v>2956.08</v>
      </c>
      <c r="K360" s="126">
        <v>12248.3</v>
      </c>
      <c r="L360" s="127">
        <v>45601</v>
      </c>
      <c r="N360" s="127">
        <v>45627</v>
      </c>
      <c r="Q360" s="127">
        <v>45806</v>
      </c>
      <c r="R360" s="56" t="str">
        <f ca="1" t="array" ref="R360">IF(AND(ISNUMBER(INDIRECT("L"&amp;ROW())),INDIRECT("L"&amp;ROW())&lt;INDIRECT("D"&amp;ROW())),1,"")</f>
        <v/>
      </c>
    </row>
    <row r="361" hidden="1" spans="1:18">
      <c r="A361" s="56" t="s">
        <v>164</v>
      </c>
      <c r="B361" s="57" t="s">
        <v>110</v>
      </c>
      <c r="C361" s="133">
        <v>6089981</v>
      </c>
      <c r="D361" s="124">
        <v>45520</v>
      </c>
      <c r="E361" s="125">
        <v>4395</v>
      </c>
      <c r="F361" s="125">
        <v>0</v>
      </c>
      <c r="G361" s="125">
        <v>0</v>
      </c>
      <c r="H361" s="125">
        <v>4395</v>
      </c>
      <c r="I361" s="57" t="s">
        <v>175</v>
      </c>
      <c r="J361" s="126">
        <v>4395</v>
      </c>
      <c r="K361" s="126">
        <v>4395</v>
      </c>
      <c r="L361" s="127">
        <v>45520</v>
      </c>
      <c r="N361" s="127">
        <v>45584</v>
      </c>
      <c r="Q361" s="127">
        <v>45798</v>
      </c>
      <c r="R361" s="56" t="str">
        <f ca="1" t="array" ref="R361">IF(AND(ISNUMBER(INDIRECT("L"&amp;ROW())),INDIRECT("L"&amp;ROW())&lt;INDIRECT("D"&amp;ROW())),1,"")</f>
        <v/>
      </c>
    </row>
    <row r="362" hidden="1" spans="1:18">
      <c r="A362" s="56" t="s">
        <v>165</v>
      </c>
      <c r="B362" s="57" t="s">
        <v>110</v>
      </c>
      <c r="C362" s="123">
        <v>1623877</v>
      </c>
      <c r="D362" s="124">
        <v>45520</v>
      </c>
      <c r="E362" s="125">
        <v>4742</v>
      </c>
      <c r="F362" s="125">
        <v>0</v>
      </c>
      <c r="G362" s="125">
        <v>0</v>
      </c>
      <c r="H362" s="125">
        <v>4742</v>
      </c>
      <c r="I362" s="57">
        <v>130</v>
      </c>
      <c r="J362" s="126">
        <v>4742</v>
      </c>
      <c r="K362" s="126">
        <v>4333</v>
      </c>
      <c r="L362" s="127">
        <v>45521</v>
      </c>
      <c r="N362" s="127">
        <v>45505</v>
      </c>
      <c r="Q362" s="127">
        <v>45799</v>
      </c>
      <c r="R362" s="56" t="str">
        <f ca="1" t="array" ref="R362">IF(AND(ISNUMBER(INDIRECT("L"&amp;ROW())),INDIRECT("L"&amp;ROW())&lt;INDIRECT("D"&amp;ROW())),1,"")</f>
        <v/>
      </c>
    </row>
    <row r="363" hidden="1" spans="1:18">
      <c r="A363" s="56" t="s">
        <v>233</v>
      </c>
      <c r="B363" s="57" t="s">
        <v>124</v>
      </c>
      <c r="C363" s="123">
        <v>208618</v>
      </c>
      <c r="D363" s="124">
        <v>45520</v>
      </c>
      <c r="E363" s="125">
        <v>6423.28</v>
      </c>
      <c r="F363" s="125">
        <v>0</v>
      </c>
      <c r="G363" s="125">
        <v>0</v>
      </c>
      <c r="H363" s="125">
        <v>6423.28</v>
      </c>
      <c r="I363" s="57" t="s">
        <v>234</v>
      </c>
      <c r="J363" s="126">
        <v>6423.28</v>
      </c>
      <c r="K363" s="126">
        <v>15234.66</v>
      </c>
      <c r="L363" s="127">
        <v>45521</v>
      </c>
      <c r="N363" s="127">
        <v>45584</v>
      </c>
      <c r="Q363" s="127">
        <v>45793</v>
      </c>
      <c r="R363" s="56" t="str">
        <f ca="1" t="array" ref="R363">IF(AND(ISNUMBER(INDIRECT("L"&amp;ROW())),INDIRECT("L"&amp;ROW())&lt;INDIRECT("D"&amp;ROW())),1,"")</f>
        <v/>
      </c>
    </row>
    <row r="364" hidden="1" spans="1:18">
      <c r="A364" s="56" t="s">
        <v>233</v>
      </c>
      <c r="B364" s="57" t="s">
        <v>124</v>
      </c>
      <c r="C364" s="123">
        <v>208627</v>
      </c>
      <c r="D364" s="124">
        <v>45520</v>
      </c>
      <c r="E364" s="125">
        <v>706.74</v>
      </c>
      <c r="F364" s="125">
        <v>0</v>
      </c>
      <c r="G364" s="125">
        <v>0</v>
      </c>
      <c r="H364" s="125">
        <v>706.74</v>
      </c>
      <c r="I364" s="57" t="s">
        <v>234</v>
      </c>
      <c r="J364" s="126">
        <v>706.74</v>
      </c>
      <c r="K364" s="126">
        <v>15234.66</v>
      </c>
      <c r="L364" s="127">
        <v>45521</v>
      </c>
      <c r="N364" s="127">
        <v>45584</v>
      </c>
      <c r="Q364" s="127">
        <v>45793</v>
      </c>
      <c r="R364" s="56" t="str">
        <f ca="1" t="array" ref="R364">IF(AND(ISNUMBER(INDIRECT("L"&amp;ROW())),INDIRECT("L"&amp;ROW())&lt;INDIRECT("D"&amp;ROW())),1,"")</f>
        <v/>
      </c>
    </row>
    <row r="365" hidden="1" spans="1:18">
      <c r="A365" s="56" t="s">
        <v>225</v>
      </c>
      <c r="B365" s="57" t="s">
        <v>65</v>
      </c>
      <c r="C365" s="133">
        <v>130366</v>
      </c>
      <c r="D365" s="124">
        <v>45520</v>
      </c>
      <c r="E365" s="125">
        <v>760</v>
      </c>
      <c r="F365" s="125">
        <v>0</v>
      </c>
      <c r="G365" s="125">
        <v>0</v>
      </c>
      <c r="H365" s="125">
        <v>760</v>
      </c>
      <c r="I365" s="133">
        <v>360</v>
      </c>
      <c r="J365" s="126">
        <v>760</v>
      </c>
      <c r="K365" s="126">
        <v>2901.74</v>
      </c>
      <c r="L365" s="127">
        <v>45561</v>
      </c>
      <c r="N365" s="127">
        <v>45566</v>
      </c>
      <c r="O365" s="147">
        <v>0</v>
      </c>
      <c r="Q365" s="127">
        <v>45784</v>
      </c>
      <c r="R365" s="56" t="str">
        <f ca="1" t="array" ref="R365">IF(AND(ISNUMBER(INDIRECT("L"&amp;ROW())),INDIRECT("L"&amp;ROW())&lt;INDIRECT("D"&amp;ROW())),1,"")</f>
        <v/>
      </c>
    </row>
    <row r="366" hidden="1" spans="1:18">
      <c r="A366" s="56" t="s">
        <v>169</v>
      </c>
      <c r="B366" s="57" t="s">
        <v>170</v>
      </c>
      <c r="C366" s="123" t="s">
        <v>263</v>
      </c>
      <c r="D366" s="124">
        <v>45764</v>
      </c>
      <c r="E366" s="125">
        <v>759.6</v>
      </c>
      <c r="F366" s="125">
        <v>0</v>
      </c>
      <c r="G366" s="125">
        <v>0</v>
      </c>
      <c r="H366" s="125">
        <v>759.6</v>
      </c>
      <c r="I366" s="57" t="s">
        <v>172</v>
      </c>
      <c r="J366" s="126">
        <v>759.6</v>
      </c>
      <c r="K366" s="126">
        <v>759.6</v>
      </c>
      <c r="L366" s="127">
        <v>45764</v>
      </c>
      <c r="N366" s="127">
        <v>45584</v>
      </c>
      <c r="Q366" s="127">
        <v>45806</v>
      </c>
      <c r="R366" s="56" t="str">
        <f ca="1" t="array" ref="R366">IF(AND(ISNUMBER(INDIRECT("L"&amp;ROW())),INDIRECT("L"&amp;ROW())&lt;INDIRECT("D"&amp;ROW())),1,"")</f>
        <v/>
      </c>
    </row>
    <row r="367" s="108" customFormat="1" hidden="1" spans="1:18">
      <c r="A367" s="56" t="s">
        <v>169</v>
      </c>
      <c r="B367" s="57" t="s">
        <v>170</v>
      </c>
      <c r="C367" s="123" t="s">
        <v>264</v>
      </c>
      <c r="D367" s="124">
        <v>45764</v>
      </c>
      <c r="E367" s="125">
        <v>-38.29</v>
      </c>
      <c r="F367" s="125">
        <v>0</v>
      </c>
      <c r="G367" s="125">
        <v>0</v>
      </c>
      <c r="H367" s="125">
        <v>-38.29</v>
      </c>
      <c r="I367" s="57" t="s">
        <v>172</v>
      </c>
      <c r="J367" s="126">
        <v>-38.29</v>
      </c>
      <c r="K367" s="126">
        <v>-38.29</v>
      </c>
      <c r="L367" s="127">
        <v>45764</v>
      </c>
      <c r="M367" s="127"/>
      <c r="N367" s="127">
        <v>45584</v>
      </c>
      <c r="O367" s="56"/>
      <c r="P367" s="56"/>
      <c r="Q367" s="127">
        <v>45806</v>
      </c>
      <c r="R367" s="56" t="str">
        <f ca="1" t="array" ref="R367">IF(AND(ISNUMBER(INDIRECT("L"&amp;ROW())),INDIRECT("L"&amp;ROW())&lt;INDIRECT("D"&amp;ROW())),1,"")</f>
        <v/>
      </c>
    </row>
    <row r="368" hidden="1" spans="1:18">
      <c r="A368" s="56" t="s">
        <v>157</v>
      </c>
      <c r="B368" s="57" t="s">
        <v>59</v>
      </c>
      <c r="C368" s="123">
        <v>63499612</v>
      </c>
      <c r="D368" s="124">
        <v>45520</v>
      </c>
      <c r="E368" s="125">
        <v>4695.84</v>
      </c>
      <c r="F368" s="125">
        <v>196.01</v>
      </c>
      <c r="G368" s="125">
        <v>391</v>
      </c>
      <c r="H368" s="125">
        <v>4108.83</v>
      </c>
      <c r="I368" s="57" t="s">
        <v>265</v>
      </c>
      <c r="J368" s="126">
        <v>4695.84</v>
      </c>
      <c r="K368" s="126">
        <v>4695.84</v>
      </c>
      <c r="L368" s="127">
        <v>45520</v>
      </c>
      <c r="N368" s="127">
        <v>45584</v>
      </c>
      <c r="P368" s="56" t="s">
        <v>266</v>
      </c>
      <c r="Q368" s="127">
        <v>45798</v>
      </c>
      <c r="R368" s="56" t="str">
        <f ca="1" t="array" ref="R368">IF(AND(ISNUMBER(INDIRECT("L"&amp;ROW())),INDIRECT("L"&amp;ROW())&lt;INDIRECT("D"&amp;ROW())),1,"")</f>
        <v/>
      </c>
    </row>
    <row r="369" hidden="1" spans="1:18">
      <c r="A369" s="56" t="s">
        <v>54</v>
      </c>
      <c r="B369" s="57" t="s">
        <v>19</v>
      </c>
      <c r="C369" s="123">
        <v>109837</v>
      </c>
      <c r="D369" s="124">
        <v>45520</v>
      </c>
      <c r="E369" s="125">
        <v>15989.5</v>
      </c>
      <c r="F369" s="125">
        <v>2.6</v>
      </c>
      <c r="G369" s="125">
        <v>0</v>
      </c>
      <c r="I369" s="133">
        <v>612</v>
      </c>
      <c r="J369" s="126">
        <v>15989.5</v>
      </c>
      <c r="K369" s="126">
        <v>43522.16</v>
      </c>
      <c r="L369" s="127">
        <v>45632</v>
      </c>
      <c r="N369" s="127">
        <v>45627</v>
      </c>
      <c r="R369" s="56" t="str">
        <f ca="1" t="array" ref="R369">IF(AND(ISNUMBER(INDIRECT("L"&amp;ROW())),INDIRECT("L"&amp;ROW())&lt;INDIRECT("D"&amp;ROW())),1,"")</f>
        <v/>
      </c>
    </row>
    <row r="370" hidden="1" spans="1:18">
      <c r="A370" s="56" t="s">
        <v>54</v>
      </c>
      <c r="B370" s="57" t="s">
        <v>19</v>
      </c>
      <c r="C370" s="123">
        <v>109838</v>
      </c>
      <c r="D370" s="124">
        <v>45520</v>
      </c>
      <c r="E370" s="125">
        <v>2407</v>
      </c>
      <c r="F370" s="125">
        <v>39</v>
      </c>
      <c r="G370" s="125">
        <v>0</v>
      </c>
      <c r="I370" s="133">
        <v>612</v>
      </c>
      <c r="J370" s="126">
        <v>2407</v>
      </c>
      <c r="K370" s="126">
        <v>43522.16</v>
      </c>
      <c r="L370" s="127">
        <v>45632</v>
      </c>
      <c r="N370" s="127">
        <v>45627</v>
      </c>
      <c r="R370" s="56" t="str">
        <f ca="1" t="array" ref="R370">IF(AND(ISNUMBER(INDIRECT("L"&amp;ROW())),INDIRECT("L"&amp;ROW())&lt;INDIRECT("D"&amp;ROW())),1,"")</f>
        <v/>
      </c>
    </row>
    <row r="371" hidden="1" spans="1:18">
      <c r="A371" s="56" t="s">
        <v>54</v>
      </c>
      <c r="B371" s="57" t="s">
        <v>19</v>
      </c>
      <c r="C371" s="123">
        <v>109839</v>
      </c>
      <c r="D371" s="124">
        <v>45520</v>
      </c>
      <c r="E371" s="125">
        <v>1246</v>
      </c>
      <c r="F371" s="125">
        <v>0</v>
      </c>
      <c r="G371" s="125">
        <v>0</v>
      </c>
      <c r="I371" s="133">
        <v>612</v>
      </c>
      <c r="J371" s="126">
        <v>1246</v>
      </c>
      <c r="K371" s="126">
        <v>43522.16</v>
      </c>
      <c r="L371" s="127">
        <v>45632</v>
      </c>
      <c r="N371" s="127">
        <v>45627</v>
      </c>
      <c r="R371" s="56" t="str">
        <f ca="1" t="array" ref="R371">IF(AND(ISNUMBER(INDIRECT("L"&amp;ROW())),INDIRECT("L"&amp;ROW())&lt;INDIRECT("D"&amp;ROW())),1,"")</f>
        <v/>
      </c>
    </row>
    <row r="372" hidden="1" spans="1:18">
      <c r="A372" s="56" t="s">
        <v>54</v>
      </c>
      <c r="B372" s="57" t="s">
        <v>19</v>
      </c>
      <c r="C372" s="123">
        <v>109840</v>
      </c>
      <c r="D372" s="124">
        <v>45520</v>
      </c>
      <c r="E372" s="125">
        <v>2184</v>
      </c>
      <c r="F372" s="125">
        <v>0</v>
      </c>
      <c r="G372" s="125">
        <v>0</v>
      </c>
      <c r="I372" s="133">
        <v>612</v>
      </c>
      <c r="J372" s="126">
        <v>2184</v>
      </c>
      <c r="K372" s="126">
        <v>43522.16</v>
      </c>
      <c r="L372" s="127">
        <v>45632</v>
      </c>
      <c r="N372" s="127">
        <v>45627</v>
      </c>
      <c r="R372" s="56" t="str">
        <f ca="1" t="array" ref="R372">IF(AND(ISNUMBER(INDIRECT("L"&amp;ROW())),INDIRECT("L"&amp;ROW())&lt;INDIRECT("D"&amp;ROW())),1,"")</f>
        <v/>
      </c>
    </row>
    <row r="373" hidden="1" spans="1:18">
      <c r="A373" s="56" t="s">
        <v>164</v>
      </c>
      <c r="B373" s="57" t="s">
        <v>110</v>
      </c>
      <c r="C373" s="133">
        <v>6090427</v>
      </c>
      <c r="D373" s="124">
        <v>45521</v>
      </c>
      <c r="E373" s="125">
        <v>-481</v>
      </c>
      <c r="F373" s="125">
        <v>0</v>
      </c>
      <c r="G373" s="125">
        <v>0</v>
      </c>
      <c r="H373" s="125">
        <v>-481</v>
      </c>
      <c r="I373" s="57" t="s">
        <v>175</v>
      </c>
      <c r="J373" s="126">
        <v>-481</v>
      </c>
      <c r="K373" s="126">
        <v>-481</v>
      </c>
      <c r="L373" s="127">
        <v>45521</v>
      </c>
      <c r="N373" s="127">
        <v>45584</v>
      </c>
      <c r="Q373" s="127">
        <v>45798</v>
      </c>
      <c r="R373" s="56" t="str">
        <f ca="1" t="array" ref="R373">IF(AND(ISNUMBER(INDIRECT("L"&amp;ROW())),INDIRECT("L"&amp;ROW())&lt;INDIRECT("D"&amp;ROW())),1,"")</f>
        <v/>
      </c>
    </row>
    <row r="374" hidden="1" spans="1:18">
      <c r="A374" s="56" t="s">
        <v>165</v>
      </c>
      <c r="B374" s="57" t="s">
        <v>110</v>
      </c>
      <c r="C374" s="123" t="s">
        <v>267</v>
      </c>
      <c r="D374" s="124">
        <v>45521</v>
      </c>
      <c r="E374" s="125">
        <v>-409</v>
      </c>
      <c r="F374" s="125">
        <v>0</v>
      </c>
      <c r="G374" s="125">
        <v>0</v>
      </c>
      <c r="H374" s="125">
        <v>-409</v>
      </c>
      <c r="I374" s="57">
        <v>130</v>
      </c>
      <c r="J374" s="126">
        <v>-409</v>
      </c>
      <c r="K374" s="126">
        <v>4333</v>
      </c>
      <c r="L374" s="127">
        <v>45521</v>
      </c>
      <c r="N374" s="127">
        <v>45505</v>
      </c>
      <c r="Q374" s="127">
        <v>45799</v>
      </c>
      <c r="R374" s="56" t="str">
        <f ca="1" t="array" ref="R374">IF(AND(ISNUMBER(INDIRECT("L"&amp;ROW())),INDIRECT("L"&amp;ROW())&lt;INDIRECT("D"&amp;ROW())),1,"")</f>
        <v/>
      </c>
    </row>
    <row r="375" hidden="1" spans="1:18">
      <c r="A375" s="56" t="s">
        <v>31</v>
      </c>
      <c r="B375" s="57" t="s">
        <v>19</v>
      </c>
      <c r="C375" s="123" t="s">
        <v>268</v>
      </c>
      <c r="D375" s="124">
        <v>45521</v>
      </c>
      <c r="E375" s="125">
        <v>4251.62</v>
      </c>
      <c r="F375" s="125">
        <v>52.63</v>
      </c>
      <c r="G375" s="125">
        <v>104.99</v>
      </c>
      <c r="I375" s="57">
        <v>710</v>
      </c>
      <c r="J375" s="126">
        <v>4251.62</v>
      </c>
      <c r="K375" s="126">
        <v>22667.38</v>
      </c>
      <c r="L375" s="127">
        <v>45564</v>
      </c>
      <c r="N375" s="127">
        <v>45627</v>
      </c>
      <c r="R375" s="56" t="str">
        <f ca="1" t="array" ref="R375">IF(AND(ISNUMBER(INDIRECT("L"&amp;ROW())),INDIRECT("L"&amp;ROW())&lt;INDIRECT("D"&amp;ROW())),1,"")</f>
        <v/>
      </c>
    </row>
    <row r="376" hidden="1" spans="1:18">
      <c r="A376" s="56" t="s">
        <v>169</v>
      </c>
      <c r="B376" s="57" t="s">
        <v>170</v>
      </c>
      <c r="C376" s="123" t="s">
        <v>269</v>
      </c>
      <c r="D376" s="124">
        <v>45771</v>
      </c>
      <c r="E376" s="125">
        <v>706.17</v>
      </c>
      <c r="F376" s="125">
        <v>0</v>
      </c>
      <c r="G376" s="125">
        <v>0</v>
      </c>
      <c r="H376" s="125">
        <v>706.17</v>
      </c>
      <c r="I376" s="57" t="s">
        <v>172</v>
      </c>
      <c r="J376" s="126">
        <v>706.17</v>
      </c>
      <c r="K376" s="126">
        <v>706.17</v>
      </c>
      <c r="L376" s="127">
        <v>45771</v>
      </c>
      <c r="N376" s="127">
        <v>45584</v>
      </c>
      <c r="Q376" s="127">
        <v>45806</v>
      </c>
      <c r="R376" s="56" t="str">
        <f ca="1" t="array" ref="R376">IF(AND(ISNUMBER(INDIRECT("L"&amp;ROW())),INDIRECT("L"&amp;ROW())&lt;INDIRECT("D"&amp;ROW())),1,"")</f>
        <v/>
      </c>
    </row>
    <row r="377" hidden="1" spans="1:18">
      <c r="A377" s="56" t="s">
        <v>96</v>
      </c>
      <c r="B377" s="57" t="s">
        <v>19</v>
      </c>
      <c r="C377" s="123">
        <v>60641</v>
      </c>
      <c r="D377" s="124">
        <v>45522</v>
      </c>
      <c r="E377" s="125">
        <v>7872.08</v>
      </c>
      <c r="F377" s="125">
        <v>249.05</v>
      </c>
      <c r="G377" s="125">
        <v>0</v>
      </c>
      <c r="I377" s="133">
        <v>512</v>
      </c>
      <c r="J377" s="126">
        <v>7872.08</v>
      </c>
      <c r="K377" s="126">
        <v>15082.56</v>
      </c>
      <c r="L377" s="127">
        <v>45583</v>
      </c>
      <c r="N377" s="127">
        <v>45597</v>
      </c>
      <c r="R377" s="56" t="str">
        <f ca="1" t="array" ref="R377">IF(AND(ISNUMBER(INDIRECT("L"&amp;ROW())),INDIRECT("L"&amp;ROW())&lt;INDIRECT("D"&amp;ROW())),1,"")</f>
        <v/>
      </c>
    </row>
    <row r="378" hidden="1" spans="1:18">
      <c r="A378" s="56" t="s">
        <v>72</v>
      </c>
      <c r="B378" s="57" t="s">
        <v>19</v>
      </c>
      <c r="C378" s="123">
        <v>2341438</v>
      </c>
      <c r="D378" s="124">
        <v>45523</v>
      </c>
      <c r="E378" s="125">
        <v>25869.58</v>
      </c>
      <c r="F378" s="125">
        <v>233.49</v>
      </c>
      <c r="G378" s="125">
        <v>465.79</v>
      </c>
      <c r="I378" s="57">
        <v>433</v>
      </c>
      <c r="J378" s="126">
        <v>25869.58</v>
      </c>
      <c r="K378" s="126">
        <v>28444.42</v>
      </c>
      <c r="L378" s="127">
        <v>45565</v>
      </c>
      <c r="N378" s="127">
        <v>45566</v>
      </c>
      <c r="R378" s="56" t="str">
        <f ca="1" t="array" ref="R378">IF(AND(ISNUMBER(INDIRECT("L"&amp;ROW())),INDIRECT("L"&amp;ROW())&lt;INDIRECT("D"&amp;ROW())),1,"")</f>
        <v/>
      </c>
    </row>
    <row r="379" hidden="1" spans="1:18">
      <c r="A379" s="56" t="s">
        <v>164</v>
      </c>
      <c r="B379" s="57" t="s">
        <v>110</v>
      </c>
      <c r="C379" s="133">
        <v>6090153</v>
      </c>
      <c r="D379" s="124">
        <v>45523</v>
      </c>
      <c r="E379" s="125">
        <v>2554</v>
      </c>
      <c r="F379" s="125">
        <v>0</v>
      </c>
      <c r="G379" s="125">
        <v>0</v>
      </c>
      <c r="H379" s="125">
        <v>2554</v>
      </c>
      <c r="I379" s="57">
        <v>133</v>
      </c>
      <c r="J379" s="126">
        <v>2554</v>
      </c>
      <c r="K379" s="126">
        <v>2264</v>
      </c>
      <c r="L379" s="127">
        <v>45524</v>
      </c>
      <c r="N379" s="127">
        <v>45505</v>
      </c>
      <c r="Q379" s="127">
        <v>45798</v>
      </c>
      <c r="R379" s="56" t="str">
        <f ca="1" t="array" ref="R379">IF(AND(ISNUMBER(INDIRECT("L"&amp;ROW())),INDIRECT("L"&amp;ROW())&lt;INDIRECT("D"&amp;ROW())),1,"")</f>
        <v/>
      </c>
    </row>
    <row r="380" hidden="1" spans="1:18">
      <c r="A380" s="56" t="s">
        <v>164</v>
      </c>
      <c r="B380" s="57" t="s">
        <v>110</v>
      </c>
      <c r="C380" s="133">
        <v>6090582</v>
      </c>
      <c r="D380" s="124">
        <v>45523</v>
      </c>
      <c r="E380" s="125">
        <v>4489</v>
      </c>
      <c r="F380" s="125">
        <v>0</v>
      </c>
      <c r="G380" s="125">
        <v>0</v>
      </c>
      <c r="H380" s="125">
        <v>4490</v>
      </c>
      <c r="I380" s="57">
        <v>252</v>
      </c>
      <c r="J380" s="126">
        <v>4489</v>
      </c>
      <c r="K380" s="126">
        <v>4247</v>
      </c>
      <c r="L380" s="127">
        <v>45530</v>
      </c>
      <c r="N380" s="127">
        <v>45536</v>
      </c>
      <c r="P380" s="56" t="s">
        <v>270</v>
      </c>
      <c r="Q380" s="127">
        <v>45798</v>
      </c>
      <c r="R380" s="56" t="str">
        <f ca="1" t="array" ref="R380">IF(AND(ISNUMBER(INDIRECT("L"&amp;ROW())),INDIRECT("L"&amp;ROW())&lt;INDIRECT("D"&amp;ROW())),1,"")</f>
        <v/>
      </c>
    </row>
    <row r="381" hidden="1" spans="1:18">
      <c r="A381" s="56" t="s">
        <v>165</v>
      </c>
      <c r="B381" s="57" t="s">
        <v>110</v>
      </c>
      <c r="C381" s="123">
        <v>1624391</v>
      </c>
      <c r="D381" s="124">
        <v>45523</v>
      </c>
      <c r="E381" s="125">
        <v>3884</v>
      </c>
      <c r="F381" s="125">
        <v>0</v>
      </c>
      <c r="G381" s="125">
        <v>0</v>
      </c>
      <c r="H381" s="125">
        <v>3884</v>
      </c>
      <c r="I381" s="57">
        <v>132</v>
      </c>
      <c r="J381" s="126">
        <v>3884</v>
      </c>
      <c r="K381" s="126">
        <v>2979</v>
      </c>
      <c r="L381" s="127">
        <v>45524</v>
      </c>
      <c r="N381" s="127">
        <v>45505</v>
      </c>
      <c r="Q381" s="127">
        <v>45799</v>
      </c>
      <c r="R381" s="56" t="str">
        <f ca="1" t="array" ref="R381">IF(AND(ISNUMBER(INDIRECT("L"&amp;ROW())),INDIRECT("L"&amp;ROW())&lt;INDIRECT("D"&amp;ROW())),1,"")</f>
        <v/>
      </c>
    </row>
    <row r="382" hidden="1" spans="1:18">
      <c r="A382" s="56" t="s">
        <v>97</v>
      </c>
      <c r="B382" s="57" t="s">
        <v>37</v>
      </c>
      <c r="C382" s="123">
        <v>138169</v>
      </c>
      <c r="D382" s="124">
        <v>45523</v>
      </c>
      <c r="E382" s="125">
        <v>2745.75</v>
      </c>
      <c r="F382" s="125">
        <v>0</v>
      </c>
      <c r="G382" s="125">
        <v>0</v>
      </c>
      <c r="H382" s="125">
        <v>2745.75</v>
      </c>
      <c r="I382" s="57">
        <v>331</v>
      </c>
      <c r="J382" s="126">
        <v>2745.75</v>
      </c>
      <c r="K382" s="126">
        <v>29272.36</v>
      </c>
      <c r="L382" s="127">
        <v>45548</v>
      </c>
      <c r="N382" s="127">
        <v>45536</v>
      </c>
      <c r="Q382" s="127">
        <v>45791</v>
      </c>
      <c r="R382" s="56" t="str">
        <f ca="1" t="array" ref="R382">IF(AND(ISNUMBER(INDIRECT("L"&amp;ROW())),INDIRECT("L"&amp;ROW())&lt;INDIRECT("D"&amp;ROW())),1,"")</f>
        <v/>
      </c>
    </row>
    <row r="383" hidden="1" spans="1:18">
      <c r="A383" s="56" t="s">
        <v>195</v>
      </c>
      <c r="B383" s="57" t="s">
        <v>37</v>
      </c>
      <c r="C383" s="133">
        <v>348</v>
      </c>
      <c r="D383" s="124">
        <v>45523</v>
      </c>
      <c r="E383" s="125">
        <v>840</v>
      </c>
      <c r="F383" s="125">
        <v>0</v>
      </c>
      <c r="G383" s="125">
        <v>0</v>
      </c>
      <c r="H383" s="125">
        <v>840</v>
      </c>
      <c r="I383" s="133">
        <v>511</v>
      </c>
      <c r="J383" s="126">
        <v>840</v>
      </c>
      <c r="K383" s="126">
        <v>1680</v>
      </c>
      <c r="L383" s="127">
        <v>45583</v>
      </c>
      <c r="N383" s="127">
        <v>45597</v>
      </c>
      <c r="Q383" s="127">
        <v>45791</v>
      </c>
      <c r="R383" s="56" t="str">
        <f ca="1" t="array" ref="R383">IF(AND(ISNUMBER(INDIRECT("L"&amp;ROW())),INDIRECT("L"&amp;ROW())&lt;INDIRECT("D"&amp;ROW())),1,"")</f>
        <v/>
      </c>
    </row>
    <row r="384" hidden="1" spans="1:18">
      <c r="A384" s="56" t="s">
        <v>48</v>
      </c>
      <c r="B384" s="57" t="s">
        <v>19</v>
      </c>
      <c r="C384" s="123">
        <v>7400</v>
      </c>
      <c r="D384" s="124">
        <v>45523</v>
      </c>
      <c r="E384" s="125">
        <v>15869.29</v>
      </c>
      <c r="F384" s="125">
        <v>333.54</v>
      </c>
      <c r="G384" s="125">
        <v>0</v>
      </c>
      <c r="I384" s="133">
        <v>525</v>
      </c>
      <c r="J384" s="126">
        <v>15869.29</v>
      </c>
      <c r="K384" s="126">
        <v>20860.39</v>
      </c>
      <c r="L384" s="127">
        <v>45589</v>
      </c>
      <c r="N384" s="127">
        <v>45597</v>
      </c>
      <c r="R384" s="56" t="str">
        <f ca="1" t="array" ref="R384">IF(AND(ISNUMBER(INDIRECT("L"&amp;ROW())),INDIRECT("L"&amp;ROW())&lt;INDIRECT("D"&amp;ROW())),1,"")</f>
        <v/>
      </c>
    </row>
    <row r="385" hidden="1" spans="1:18">
      <c r="A385" s="56" t="s">
        <v>101</v>
      </c>
      <c r="B385" s="57" t="s">
        <v>37</v>
      </c>
      <c r="C385" s="133">
        <v>140028762</v>
      </c>
      <c r="D385" s="124">
        <v>45523</v>
      </c>
      <c r="E385" s="125">
        <v>5480</v>
      </c>
      <c r="F385" s="125">
        <v>0</v>
      </c>
      <c r="G385" s="125">
        <v>0</v>
      </c>
      <c r="H385" s="125">
        <v>5480</v>
      </c>
      <c r="I385" s="133">
        <v>536</v>
      </c>
      <c r="J385" s="126">
        <v>5480</v>
      </c>
      <c r="K385" s="126">
        <v>5480</v>
      </c>
      <c r="L385" s="127">
        <v>45583</v>
      </c>
      <c r="N385" s="127">
        <v>45597</v>
      </c>
      <c r="Q385" s="127">
        <v>45791</v>
      </c>
      <c r="R385" s="56" t="str">
        <f ca="1" t="array" ref="R385">IF(AND(ISNUMBER(INDIRECT("L"&amp;ROW())),INDIRECT("L"&amp;ROW())&lt;INDIRECT("D"&amp;ROW())),1,"")</f>
        <v/>
      </c>
    </row>
    <row r="386" hidden="1" spans="1:18">
      <c r="A386" s="56" t="s">
        <v>192</v>
      </c>
      <c r="B386" s="57" t="s">
        <v>65</v>
      </c>
      <c r="C386" s="133">
        <v>1558190</v>
      </c>
      <c r="D386" s="124">
        <v>45523</v>
      </c>
      <c r="E386" s="125">
        <v>420</v>
      </c>
      <c r="F386" s="125">
        <v>0</v>
      </c>
      <c r="G386" s="125">
        <v>0</v>
      </c>
      <c r="H386" s="125">
        <v>420</v>
      </c>
      <c r="I386" s="133">
        <v>358</v>
      </c>
      <c r="J386" s="126">
        <v>420</v>
      </c>
      <c r="K386" s="126">
        <v>2529</v>
      </c>
      <c r="L386" s="127">
        <v>45561</v>
      </c>
      <c r="N386" s="127">
        <v>45566</v>
      </c>
      <c r="O386" s="56">
        <v>0</v>
      </c>
      <c r="Q386" s="127">
        <v>45784</v>
      </c>
      <c r="R386" s="56" t="str">
        <f ca="1" t="array" ref="R386">IF(AND(ISNUMBER(INDIRECT("L"&amp;ROW())),INDIRECT("L"&amp;ROW())&lt;INDIRECT("D"&amp;ROW())),1,"")</f>
        <v/>
      </c>
    </row>
    <row r="387" hidden="1" spans="1:18">
      <c r="A387" s="56" t="s">
        <v>52</v>
      </c>
      <c r="B387" s="57" t="s">
        <v>37</v>
      </c>
      <c r="C387" s="133">
        <v>257218</v>
      </c>
      <c r="D387" s="124">
        <v>45523</v>
      </c>
      <c r="E387" s="125">
        <v>420</v>
      </c>
      <c r="F387" s="125">
        <v>0</v>
      </c>
      <c r="G387" s="125">
        <v>0</v>
      </c>
      <c r="I387" s="133">
        <v>578</v>
      </c>
      <c r="J387" s="126">
        <v>420</v>
      </c>
      <c r="K387" s="126">
        <v>920</v>
      </c>
      <c r="L387" s="127">
        <v>45604</v>
      </c>
      <c r="N387" s="127">
        <v>45658</v>
      </c>
      <c r="Q387" s="127">
        <v>45791</v>
      </c>
      <c r="R387" s="56" t="str">
        <f ca="1" t="array" ref="R387">IF(AND(ISNUMBER(INDIRECT("L"&amp;ROW())),INDIRECT("L"&amp;ROW())&lt;INDIRECT("D"&amp;ROW())),1,"")</f>
        <v/>
      </c>
    </row>
    <row r="388" hidden="1" spans="1:18">
      <c r="A388" s="56" t="s">
        <v>169</v>
      </c>
      <c r="B388" s="57" t="s">
        <v>170</v>
      </c>
      <c r="C388" s="123" t="s">
        <v>271</v>
      </c>
      <c r="D388" s="124">
        <v>45771</v>
      </c>
      <c r="E388" s="125">
        <v>-90.24</v>
      </c>
      <c r="F388" s="125">
        <v>0</v>
      </c>
      <c r="G388" s="125">
        <v>0</v>
      </c>
      <c r="H388" s="125">
        <v>-90.24</v>
      </c>
      <c r="I388" s="57" t="s">
        <v>172</v>
      </c>
      <c r="J388" s="126">
        <v>-90.24</v>
      </c>
      <c r="K388" s="126">
        <v>-90.24</v>
      </c>
      <c r="L388" s="127">
        <v>45771</v>
      </c>
      <c r="N388" s="127">
        <v>45584</v>
      </c>
      <c r="Q388" s="127">
        <v>45806</v>
      </c>
      <c r="R388" s="56" t="str">
        <f ca="1" t="array" ref="R388">IF(AND(ISNUMBER(INDIRECT("L"&amp;ROW())),INDIRECT("L"&amp;ROW())&lt;INDIRECT("D"&amp;ROW())),1,"")</f>
        <v/>
      </c>
    </row>
    <row r="389" hidden="1" spans="1:18">
      <c r="A389" s="56" t="s">
        <v>113</v>
      </c>
      <c r="B389" s="57" t="s">
        <v>19</v>
      </c>
      <c r="C389" s="244" t="s">
        <v>272</v>
      </c>
      <c r="D389" s="124">
        <v>45523</v>
      </c>
      <c r="E389" s="125">
        <v>5027</v>
      </c>
      <c r="F389" s="125">
        <v>0</v>
      </c>
      <c r="G389" s="125">
        <v>0</v>
      </c>
      <c r="I389" s="57">
        <v>289</v>
      </c>
      <c r="J389" s="126">
        <v>5027</v>
      </c>
      <c r="K389" s="126">
        <v>5027</v>
      </c>
      <c r="L389" s="127">
        <v>45538</v>
      </c>
      <c r="N389" s="127">
        <v>45536</v>
      </c>
      <c r="R389" s="56" t="str">
        <f ca="1" t="array" ref="R389">IF(AND(ISNUMBER(INDIRECT("L"&amp;ROW())),INDIRECT("L"&amp;ROW())&lt;INDIRECT("D"&amp;ROW())),1,"")</f>
        <v/>
      </c>
    </row>
    <row r="390" hidden="1" spans="1:18">
      <c r="A390" s="56" t="s">
        <v>158</v>
      </c>
      <c r="B390" s="57" t="s">
        <v>159</v>
      </c>
      <c r="C390" s="123" t="s">
        <v>273</v>
      </c>
      <c r="D390" s="124">
        <v>45523</v>
      </c>
      <c r="E390" s="125">
        <v>7238</v>
      </c>
      <c r="F390" s="125">
        <v>0</v>
      </c>
      <c r="G390" s="125">
        <v>0</v>
      </c>
      <c r="H390" s="125">
        <v>7238</v>
      </c>
      <c r="I390" s="57">
        <v>219</v>
      </c>
      <c r="J390" s="126">
        <v>13000</v>
      </c>
      <c r="K390" s="126">
        <v>13000</v>
      </c>
      <c r="L390" s="127">
        <v>45523</v>
      </c>
      <c r="N390" s="127">
        <v>45505</v>
      </c>
      <c r="O390" s="56">
        <v>-5762</v>
      </c>
      <c r="Q390" s="127">
        <v>45807</v>
      </c>
      <c r="R390" s="56" t="str">
        <f ca="1" t="array" ref="R390">IF(AND(ISNUMBER(INDIRECT("L"&amp;ROW())),INDIRECT("L"&amp;ROW())&lt;INDIRECT("D"&amp;ROW())),1,"")</f>
        <v/>
      </c>
    </row>
    <row r="391" hidden="1" spans="1:18">
      <c r="A391" s="56" t="s">
        <v>256</v>
      </c>
      <c r="B391" s="57" t="s">
        <v>124</v>
      </c>
      <c r="C391" s="123">
        <v>1384895</v>
      </c>
      <c r="D391" s="124">
        <v>45524</v>
      </c>
      <c r="E391" s="125">
        <v>2764.56</v>
      </c>
      <c r="F391" s="125">
        <v>0</v>
      </c>
      <c r="G391" s="125">
        <v>0</v>
      </c>
      <c r="H391" s="125">
        <v>2764.56</v>
      </c>
      <c r="I391" s="133">
        <v>256</v>
      </c>
      <c r="J391" s="126">
        <v>2764.56</v>
      </c>
      <c r="K391" s="126">
        <v>8854.65</v>
      </c>
      <c r="L391" s="127">
        <v>45530</v>
      </c>
      <c r="N391" s="127">
        <v>45536</v>
      </c>
      <c r="Q391" s="127">
        <v>45790</v>
      </c>
      <c r="R391" s="56" t="str">
        <f ca="1" t="array" ref="R391">IF(AND(ISNUMBER(INDIRECT("L"&amp;ROW())),INDIRECT("L"&amp;ROW())&lt;INDIRECT("D"&amp;ROW())),1,"")</f>
        <v/>
      </c>
    </row>
    <row r="392" hidden="1" spans="1:18">
      <c r="A392" s="56" t="s">
        <v>162</v>
      </c>
      <c r="B392" s="57" t="s">
        <v>163</v>
      </c>
      <c r="C392" s="123">
        <v>306591</v>
      </c>
      <c r="D392" s="124">
        <v>45524</v>
      </c>
      <c r="E392" s="125">
        <v>2029.22</v>
      </c>
      <c r="F392" s="125">
        <v>0</v>
      </c>
      <c r="G392" s="125">
        <v>0</v>
      </c>
      <c r="H392" s="125">
        <v>2029.22</v>
      </c>
      <c r="I392" s="57">
        <v>283</v>
      </c>
      <c r="J392" s="126">
        <v>2029.22</v>
      </c>
      <c r="K392" s="126">
        <v>5212.62</v>
      </c>
      <c r="L392" s="127">
        <v>45534</v>
      </c>
      <c r="N392" s="127">
        <v>45536</v>
      </c>
      <c r="Q392" s="127">
        <v>45793</v>
      </c>
      <c r="R392" s="56" t="str">
        <f ca="1" t="array" ref="R392">IF(AND(ISNUMBER(INDIRECT("L"&amp;ROW())),INDIRECT("L"&amp;ROW())&lt;INDIRECT("D"&amp;ROW())),1,"")</f>
        <v/>
      </c>
    </row>
    <row r="393" hidden="1" spans="1:18">
      <c r="A393" s="56" t="s">
        <v>164</v>
      </c>
      <c r="B393" s="57" t="s">
        <v>110</v>
      </c>
      <c r="C393" s="133">
        <v>6090817</v>
      </c>
      <c r="D393" s="124">
        <v>45524</v>
      </c>
      <c r="E393" s="125">
        <v>-290</v>
      </c>
      <c r="F393" s="125">
        <v>0</v>
      </c>
      <c r="G393" s="125">
        <v>0</v>
      </c>
      <c r="H393" s="125">
        <v>-290</v>
      </c>
      <c r="I393" s="57">
        <v>133</v>
      </c>
      <c r="J393" s="126">
        <v>-290</v>
      </c>
      <c r="K393" s="126">
        <v>2264</v>
      </c>
      <c r="L393" s="127">
        <v>45524</v>
      </c>
      <c r="N393" s="127">
        <v>45505</v>
      </c>
      <c r="Q393" s="127">
        <v>45798</v>
      </c>
      <c r="R393" s="56" t="str">
        <f ca="1" t="array" ref="R393">IF(AND(ISNUMBER(INDIRECT("L"&amp;ROW())),INDIRECT("L"&amp;ROW())&lt;INDIRECT("D"&amp;ROW())),1,"")</f>
        <v/>
      </c>
    </row>
    <row r="394" hidden="1" spans="1:18">
      <c r="A394" s="56" t="s">
        <v>164</v>
      </c>
      <c r="B394" s="57" t="s">
        <v>110</v>
      </c>
      <c r="C394" s="133">
        <v>6091280</v>
      </c>
      <c r="D394" s="124">
        <v>45524</v>
      </c>
      <c r="E394" s="125">
        <v>-249</v>
      </c>
      <c r="F394" s="125">
        <v>0</v>
      </c>
      <c r="G394" s="125">
        <v>0</v>
      </c>
      <c r="H394" s="125">
        <v>-249</v>
      </c>
      <c r="I394" s="57">
        <v>252</v>
      </c>
      <c r="J394" s="126">
        <v>-249</v>
      </c>
      <c r="K394" s="126">
        <v>4247</v>
      </c>
      <c r="L394" s="127">
        <v>45530</v>
      </c>
      <c r="N394" s="127">
        <v>45536</v>
      </c>
      <c r="P394" s="56" t="s">
        <v>270</v>
      </c>
      <c r="Q394" s="127">
        <v>45798</v>
      </c>
      <c r="R394" s="56" t="str">
        <f ca="1" t="array" ref="R394">IF(AND(ISNUMBER(INDIRECT("L"&amp;ROW())),INDIRECT("L"&amp;ROW())&lt;INDIRECT("D"&amp;ROW())),1,"")</f>
        <v/>
      </c>
    </row>
    <row r="395" hidden="1" spans="1:18">
      <c r="A395" s="56" t="s">
        <v>164</v>
      </c>
      <c r="B395" s="57" t="s">
        <v>110</v>
      </c>
      <c r="C395" s="123" t="s">
        <v>274</v>
      </c>
      <c r="D395" s="124">
        <v>45524</v>
      </c>
      <c r="E395" s="125">
        <v>7</v>
      </c>
      <c r="F395" s="125">
        <v>0</v>
      </c>
      <c r="G395" s="125">
        <v>0</v>
      </c>
      <c r="I395" s="57">
        <v>252</v>
      </c>
      <c r="J395" s="126">
        <v>7</v>
      </c>
      <c r="K395" s="126">
        <v>4247</v>
      </c>
      <c r="L395" s="127">
        <v>45530</v>
      </c>
      <c r="N395" s="127">
        <v>45536</v>
      </c>
      <c r="P395" s="56" t="s">
        <v>270</v>
      </c>
      <c r="Q395" s="127">
        <v>45798</v>
      </c>
      <c r="R395" s="56" t="str">
        <f ca="1" t="array" ref="R395">IF(AND(ISNUMBER(INDIRECT("L"&amp;ROW())),INDIRECT("L"&amp;ROW())&lt;INDIRECT("D"&amp;ROW())),1,"")</f>
        <v/>
      </c>
    </row>
    <row r="396" hidden="1" spans="1:18">
      <c r="A396" s="56" t="s">
        <v>237</v>
      </c>
      <c r="B396" s="57" t="s">
        <v>110</v>
      </c>
      <c r="C396" s="123">
        <v>268680</v>
      </c>
      <c r="D396" s="124">
        <v>45524</v>
      </c>
      <c r="E396" s="125">
        <v>1400.85</v>
      </c>
      <c r="F396" s="125">
        <v>0</v>
      </c>
      <c r="G396" s="125">
        <v>0</v>
      </c>
      <c r="H396" s="125">
        <v>1400.85</v>
      </c>
      <c r="I396" s="57">
        <v>251</v>
      </c>
      <c r="J396" s="126">
        <v>1400.85</v>
      </c>
      <c r="K396" s="126">
        <v>2511.65</v>
      </c>
      <c r="L396" s="127">
        <v>45527</v>
      </c>
      <c r="N396" s="127">
        <v>45536</v>
      </c>
      <c r="Q396" s="127">
        <v>45798</v>
      </c>
      <c r="R396" s="56" t="str">
        <f ca="1" t="array" ref="R396">IF(AND(ISNUMBER(INDIRECT("L"&amp;ROW())),INDIRECT("L"&amp;ROW())&lt;INDIRECT("D"&amp;ROW())),1,"")</f>
        <v/>
      </c>
    </row>
    <row r="397" hidden="1" spans="1:18">
      <c r="A397" s="56" t="s">
        <v>165</v>
      </c>
      <c r="B397" s="57" t="s">
        <v>110</v>
      </c>
      <c r="C397" s="123" t="s">
        <v>275</v>
      </c>
      <c r="D397" s="124">
        <v>45524</v>
      </c>
      <c r="E397" s="125">
        <v>-905</v>
      </c>
      <c r="F397" s="125">
        <v>0</v>
      </c>
      <c r="G397" s="125">
        <v>0</v>
      </c>
      <c r="H397" s="125">
        <v>-905</v>
      </c>
      <c r="I397" s="57">
        <v>132</v>
      </c>
      <c r="J397" s="126">
        <v>-905</v>
      </c>
      <c r="K397" s="126">
        <v>2979</v>
      </c>
      <c r="L397" s="127">
        <v>45524</v>
      </c>
      <c r="N397" s="127">
        <v>45505</v>
      </c>
      <c r="Q397" s="127">
        <v>45799</v>
      </c>
      <c r="R397" s="56" t="str">
        <f ca="1" t="array" ref="R397">IF(AND(ISNUMBER(INDIRECT("L"&amp;ROW())),INDIRECT("L"&amp;ROW())&lt;INDIRECT("D"&amp;ROW())),1,"")</f>
        <v/>
      </c>
    </row>
    <row r="398" hidden="1" spans="1:18">
      <c r="A398" s="56" t="s">
        <v>233</v>
      </c>
      <c r="B398" s="57" t="s">
        <v>124</v>
      </c>
      <c r="C398" s="133">
        <v>208727</v>
      </c>
      <c r="D398" s="124">
        <v>45524</v>
      </c>
      <c r="E398" s="125">
        <v>3573.38</v>
      </c>
      <c r="F398" s="125">
        <v>0</v>
      </c>
      <c r="G398" s="125">
        <v>0</v>
      </c>
      <c r="H398" s="125">
        <v>3573.38</v>
      </c>
      <c r="I398" s="57" t="s">
        <v>234</v>
      </c>
      <c r="J398" s="126">
        <v>3573.38</v>
      </c>
      <c r="K398" s="126">
        <v>15630.54</v>
      </c>
      <c r="L398" s="127">
        <v>45530</v>
      </c>
      <c r="N398" s="127">
        <v>45584</v>
      </c>
      <c r="Q398" s="127">
        <v>45793</v>
      </c>
      <c r="R398" s="56" t="str">
        <f ca="1" t="array" ref="R398">IF(AND(ISNUMBER(INDIRECT("L"&amp;ROW())),INDIRECT("L"&amp;ROW())&lt;INDIRECT("D"&amp;ROW())),1,"")</f>
        <v/>
      </c>
    </row>
    <row r="399" hidden="1" spans="1:18">
      <c r="A399" s="56" t="s">
        <v>233</v>
      </c>
      <c r="B399" s="57" t="s">
        <v>124</v>
      </c>
      <c r="C399" s="133">
        <v>208730</v>
      </c>
      <c r="D399" s="124">
        <v>45524</v>
      </c>
      <c r="E399" s="125">
        <v>12057.16</v>
      </c>
      <c r="F399" s="125">
        <v>0</v>
      </c>
      <c r="G399" s="125">
        <v>0</v>
      </c>
      <c r="H399" s="125">
        <v>12057.16</v>
      </c>
      <c r="I399" s="57" t="s">
        <v>234</v>
      </c>
      <c r="J399" s="126">
        <v>12057.16</v>
      </c>
      <c r="K399" s="126">
        <v>15630.54</v>
      </c>
      <c r="L399" s="127">
        <v>45530</v>
      </c>
      <c r="N399" s="127">
        <v>45584</v>
      </c>
      <c r="Q399" s="127">
        <v>45793</v>
      </c>
      <c r="R399" s="56" t="str">
        <f ca="1" t="array" ref="R399">IF(AND(ISNUMBER(INDIRECT("L"&amp;ROW())),INDIRECT("L"&amp;ROW())&lt;INDIRECT("D"&amp;ROW())),1,"")</f>
        <v/>
      </c>
    </row>
    <row r="400" hidden="1" spans="1:18">
      <c r="A400" s="56" t="s">
        <v>88</v>
      </c>
      <c r="B400" s="57" t="s">
        <v>19</v>
      </c>
      <c r="C400" s="123" t="s">
        <v>276</v>
      </c>
      <c r="D400" s="124">
        <v>45524</v>
      </c>
      <c r="E400" s="125">
        <v>5793</v>
      </c>
      <c r="F400" s="125">
        <v>0</v>
      </c>
      <c r="G400" s="125">
        <v>6</v>
      </c>
      <c r="I400" s="133">
        <v>998545</v>
      </c>
      <c r="J400" s="126">
        <v>5793</v>
      </c>
      <c r="K400" s="126">
        <v>40884.8</v>
      </c>
      <c r="L400" s="127">
        <v>45625</v>
      </c>
      <c r="N400" s="127">
        <v>45627</v>
      </c>
      <c r="R400" s="56" t="str">
        <f ca="1" t="array" ref="R400">IF(AND(ISNUMBER(INDIRECT("L"&amp;ROW())),INDIRECT("L"&amp;ROW())&lt;INDIRECT("D"&amp;ROW())),1,"")</f>
        <v/>
      </c>
    </row>
    <row r="401" hidden="1" spans="1:18">
      <c r="A401" s="56" t="s">
        <v>148</v>
      </c>
      <c r="B401" s="57" t="s">
        <v>110</v>
      </c>
      <c r="C401" s="123">
        <v>25218413</v>
      </c>
      <c r="D401" s="124">
        <v>45524</v>
      </c>
      <c r="E401" s="125">
        <v>5097.5</v>
      </c>
      <c r="F401" s="125">
        <v>0</v>
      </c>
      <c r="G401" s="125">
        <v>0</v>
      </c>
      <c r="H401" s="125">
        <v>5097.5</v>
      </c>
      <c r="I401" s="133">
        <v>549</v>
      </c>
      <c r="J401" s="126">
        <v>5097.5</v>
      </c>
      <c r="K401" s="126">
        <v>29275.5</v>
      </c>
      <c r="L401" s="127">
        <v>45596</v>
      </c>
      <c r="N401" s="127">
        <v>45597</v>
      </c>
      <c r="Q401" s="127">
        <v>45799</v>
      </c>
      <c r="R401" s="56" t="str">
        <f ca="1" t="array" ref="R401">IF(AND(ISNUMBER(INDIRECT("L"&amp;ROW())),INDIRECT("L"&amp;ROW())&lt;INDIRECT("D"&amp;ROW())),1,"")</f>
        <v/>
      </c>
    </row>
    <row r="402" hidden="1" spans="1:18">
      <c r="A402" s="56" t="s">
        <v>149</v>
      </c>
      <c r="B402" s="57" t="s">
        <v>110</v>
      </c>
      <c r="C402" s="133">
        <v>106655</v>
      </c>
      <c r="D402" s="124">
        <v>45524</v>
      </c>
      <c r="E402" s="125">
        <v>3048.1</v>
      </c>
      <c r="F402" s="125">
        <v>0</v>
      </c>
      <c r="G402" s="125">
        <v>0</v>
      </c>
      <c r="H402" s="125">
        <v>3048.1</v>
      </c>
      <c r="I402" s="57">
        <v>551</v>
      </c>
      <c r="J402" s="126">
        <v>3048.1</v>
      </c>
      <c r="K402" s="126">
        <v>9126.1</v>
      </c>
      <c r="L402" s="127">
        <v>45596</v>
      </c>
      <c r="N402" s="127">
        <v>45597</v>
      </c>
      <c r="R402" s="56" t="str">
        <f ca="1" t="array" ref="R402">IF(AND(ISNUMBER(INDIRECT("L"&amp;ROW())),INDIRECT("L"&amp;ROW())&lt;INDIRECT("D"&amp;ROW())),1,"")</f>
        <v/>
      </c>
    </row>
    <row r="403" hidden="1" spans="1:18">
      <c r="A403" s="56" t="s">
        <v>33</v>
      </c>
      <c r="B403" s="57" t="s">
        <v>19</v>
      </c>
      <c r="C403" s="123" t="s">
        <v>277</v>
      </c>
      <c r="D403" s="124">
        <v>45524</v>
      </c>
      <c r="E403" s="125">
        <v>5218.56</v>
      </c>
      <c r="F403" s="125">
        <v>0</v>
      </c>
      <c r="G403" s="125">
        <v>0</v>
      </c>
      <c r="I403" s="57">
        <v>314</v>
      </c>
      <c r="J403" s="126">
        <v>5218.56</v>
      </c>
      <c r="K403" s="126">
        <v>14883.27</v>
      </c>
      <c r="L403" s="127">
        <v>45546</v>
      </c>
      <c r="N403" s="127">
        <v>45566</v>
      </c>
      <c r="R403" s="56" t="str">
        <f ca="1" t="array" ref="R403">IF(AND(ISNUMBER(INDIRECT("L"&amp;ROW())),INDIRECT("L"&amp;ROW())&lt;INDIRECT("D"&amp;ROW())),1,"")</f>
        <v/>
      </c>
    </row>
    <row r="404" hidden="1" spans="1:18">
      <c r="A404" s="56" t="s">
        <v>77</v>
      </c>
      <c r="B404" s="57" t="s">
        <v>19</v>
      </c>
      <c r="C404" s="123" t="s">
        <v>278</v>
      </c>
      <c r="D404" s="124">
        <v>45524</v>
      </c>
      <c r="E404" s="125">
        <v>11551.2</v>
      </c>
      <c r="F404" s="125">
        <v>126</v>
      </c>
      <c r="G404" s="125">
        <v>0</v>
      </c>
      <c r="I404" s="133">
        <v>508</v>
      </c>
      <c r="J404" s="126">
        <v>11551.2</v>
      </c>
      <c r="K404" s="126">
        <v>23236.33</v>
      </c>
      <c r="L404" s="127">
        <v>45582</v>
      </c>
      <c r="N404" s="127">
        <v>45566</v>
      </c>
      <c r="R404" s="56" t="str">
        <f ca="1" t="array" ref="R404">IF(AND(ISNUMBER(INDIRECT("L"&amp;ROW())),INDIRECT("L"&amp;ROW())&lt;INDIRECT("D"&amp;ROW())),1,"")</f>
        <v/>
      </c>
    </row>
    <row r="405" hidden="1" spans="1:18">
      <c r="A405" s="56" t="s">
        <v>151</v>
      </c>
      <c r="B405" s="57" t="s">
        <v>110</v>
      </c>
      <c r="C405" s="123">
        <v>168771</v>
      </c>
      <c r="D405" s="124">
        <v>45524</v>
      </c>
      <c r="E405" s="125">
        <v>2974.23</v>
      </c>
      <c r="F405" s="141">
        <v>0</v>
      </c>
      <c r="G405" s="141">
        <v>0</v>
      </c>
      <c r="I405" s="57">
        <v>349</v>
      </c>
      <c r="J405" s="126">
        <v>2974.23</v>
      </c>
      <c r="K405" s="126">
        <v>8968.51</v>
      </c>
      <c r="L405" s="127">
        <v>45555</v>
      </c>
      <c r="N405" s="127">
        <v>45566</v>
      </c>
      <c r="R405" s="56" t="str">
        <f ca="1" t="array" ref="R405">IF(AND(ISNUMBER(INDIRECT("L"&amp;ROW())),INDIRECT("L"&amp;ROW())&lt;INDIRECT("D"&amp;ROW())),1,"")</f>
        <v/>
      </c>
    </row>
    <row r="406" hidden="1" spans="1:18">
      <c r="A406" s="56" t="s">
        <v>173</v>
      </c>
      <c r="B406" s="57" t="s">
        <v>163</v>
      </c>
      <c r="C406" s="133">
        <v>1613</v>
      </c>
      <c r="D406" s="124">
        <v>45524</v>
      </c>
      <c r="E406" s="125">
        <v>2236.72</v>
      </c>
      <c r="F406" s="125">
        <v>0</v>
      </c>
      <c r="G406" s="125">
        <v>0</v>
      </c>
      <c r="H406" s="125">
        <v>2236.72</v>
      </c>
      <c r="I406" s="133">
        <v>537</v>
      </c>
      <c r="J406" s="126">
        <v>2236.72</v>
      </c>
      <c r="K406" s="126">
        <v>24281.19</v>
      </c>
      <c r="L406" s="127">
        <v>45595</v>
      </c>
      <c r="N406" s="127">
        <v>45597</v>
      </c>
      <c r="Q406" s="127">
        <v>45793</v>
      </c>
      <c r="R406" s="56" t="str">
        <f ca="1" t="array" ref="R406">IF(AND(ISNUMBER(INDIRECT("L"&amp;ROW())),INDIRECT("L"&amp;ROW())&lt;INDIRECT("D"&amp;ROW())),1,"")</f>
        <v/>
      </c>
    </row>
    <row r="407" hidden="1" spans="1:18">
      <c r="A407" s="56" t="s">
        <v>38</v>
      </c>
      <c r="B407" s="57" t="s">
        <v>19</v>
      </c>
      <c r="C407" s="123" t="s">
        <v>279</v>
      </c>
      <c r="D407" s="124">
        <v>45524</v>
      </c>
      <c r="E407" s="125">
        <v>1882.41</v>
      </c>
      <c r="F407" s="125">
        <v>216.56</v>
      </c>
      <c r="G407" s="125">
        <v>0</v>
      </c>
      <c r="I407" s="133">
        <v>777</v>
      </c>
      <c r="J407" s="126">
        <v>1882.41</v>
      </c>
      <c r="K407" s="126">
        <v>14404.6</v>
      </c>
      <c r="L407" s="127">
        <v>45663</v>
      </c>
      <c r="N407" s="127">
        <v>45658</v>
      </c>
      <c r="R407" s="56" t="str">
        <f ca="1" t="array" ref="R407">IF(AND(ISNUMBER(INDIRECT("L"&amp;ROW())),INDIRECT("L"&amp;ROW())&lt;INDIRECT("D"&amp;ROW())),1,"")</f>
        <v/>
      </c>
    </row>
    <row r="408" hidden="1" spans="1:18">
      <c r="A408" s="56" t="s">
        <v>169</v>
      </c>
      <c r="B408" s="57" t="s">
        <v>170</v>
      </c>
      <c r="C408" s="123" t="s">
        <v>280</v>
      </c>
      <c r="D408" s="124">
        <v>45777</v>
      </c>
      <c r="E408" s="125">
        <v>52.8</v>
      </c>
      <c r="F408" s="125">
        <v>2.3</v>
      </c>
      <c r="G408" s="125">
        <v>4.58</v>
      </c>
      <c r="H408" s="125">
        <v>45.92</v>
      </c>
      <c r="I408" s="57" t="s">
        <v>172</v>
      </c>
      <c r="J408" s="126">
        <v>52.8</v>
      </c>
      <c r="K408" s="126">
        <v>52.8</v>
      </c>
      <c r="L408" s="127">
        <v>45777</v>
      </c>
      <c r="N408" s="127">
        <v>45584</v>
      </c>
      <c r="Q408" s="127">
        <v>45806</v>
      </c>
      <c r="R408" s="56" t="str">
        <f ca="1" t="array" ref="R408">IF(AND(ISNUMBER(INDIRECT("L"&amp;ROW())),INDIRECT("L"&amp;ROW())&lt;INDIRECT("D"&amp;ROW())),1,"")</f>
        <v/>
      </c>
    </row>
    <row r="409" hidden="1" spans="1:18">
      <c r="A409" s="56" t="s">
        <v>169</v>
      </c>
      <c r="B409" s="57" t="s">
        <v>170</v>
      </c>
      <c r="C409" s="123" t="s">
        <v>281</v>
      </c>
      <c r="D409" s="124">
        <v>45778</v>
      </c>
      <c r="E409" s="125">
        <v>-98.51</v>
      </c>
      <c r="F409" s="125">
        <v>0</v>
      </c>
      <c r="G409" s="125">
        <v>0</v>
      </c>
      <c r="H409" s="125">
        <v>-98.51</v>
      </c>
      <c r="I409" s="57" t="s">
        <v>172</v>
      </c>
      <c r="J409" s="126">
        <v>-98.51</v>
      </c>
      <c r="K409" s="126">
        <v>-98.51</v>
      </c>
      <c r="L409" s="127">
        <v>45778</v>
      </c>
      <c r="N409" s="127">
        <v>45584</v>
      </c>
      <c r="Q409" s="127">
        <v>45806</v>
      </c>
      <c r="R409" s="56" t="str">
        <f ca="1" t="array" ref="R409">IF(AND(ISNUMBER(INDIRECT("L"&amp;ROW())),INDIRECT("L"&amp;ROW())&lt;INDIRECT("D"&amp;ROW())),1,"")</f>
        <v/>
      </c>
    </row>
    <row r="410" hidden="1" spans="1:18">
      <c r="A410" s="56" t="s">
        <v>200</v>
      </c>
      <c r="B410" s="57" t="s">
        <v>37</v>
      </c>
      <c r="C410" s="123">
        <v>18326</v>
      </c>
      <c r="D410" s="124">
        <v>45524</v>
      </c>
      <c r="E410" s="125">
        <v>4628</v>
      </c>
      <c r="F410" s="125">
        <v>0</v>
      </c>
      <c r="G410" s="125">
        <v>0</v>
      </c>
      <c r="H410" s="125">
        <v>4628</v>
      </c>
      <c r="I410" s="57">
        <v>445</v>
      </c>
      <c r="J410" s="126">
        <v>4628</v>
      </c>
      <c r="K410" s="126">
        <v>9768.4</v>
      </c>
      <c r="L410" s="127">
        <v>45572</v>
      </c>
      <c r="N410" s="127">
        <v>45566</v>
      </c>
      <c r="Q410" s="127">
        <v>45792</v>
      </c>
      <c r="R410" s="56" t="str">
        <f ca="1" t="array" ref="R410">IF(AND(ISNUMBER(INDIRECT("L"&amp;ROW())),INDIRECT("L"&amp;ROW())&lt;INDIRECT("D"&amp;ROW())),1,"")</f>
        <v/>
      </c>
    </row>
    <row r="411" hidden="1" spans="1:18">
      <c r="A411" s="56" t="s">
        <v>260</v>
      </c>
      <c r="B411" s="57" t="s">
        <v>37</v>
      </c>
      <c r="C411" s="133">
        <v>177</v>
      </c>
      <c r="D411" s="124">
        <v>45524</v>
      </c>
      <c r="E411" s="125">
        <v>827.82</v>
      </c>
      <c r="F411" s="125">
        <v>36</v>
      </c>
      <c r="G411" s="125">
        <v>71.82</v>
      </c>
      <c r="H411" s="125">
        <v>720</v>
      </c>
      <c r="I411" s="133">
        <v>376</v>
      </c>
      <c r="J411" s="126">
        <v>827.82</v>
      </c>
      <c r="K411" s="126">
        <v>1572.86</v>
      </c>
      <c r="L411" s="127">
        <v>45544</v>
      </c>
      <c r="N411" s="127">
        <v>45536</v>
      </c>
      <c r="Q411" s="127">
        <v>45792</v>
      </c>
      <c r="R411" s="56" t="str">
        <f ca="1" t="array" ref="R411">IF(AND(ISNUMBER(INDIRECT("L"&amp;ROW())),INDIRECT("L"&amp;ROW())&lt;INDIRECT("D"&amp;ROW())),1,"")</f>
        <v/>
      </c>
    </row>
    <row r="412" hidden="1" spans="1:18">
      <c r="A412" s="56" t="s">
        <v>52</v>
      </c>
      <c r="B412" s="57" t="s">
        <v>37</v>
      </c>
      <c r="C412" s="133">
        <v>257216</v>
      </c>
      <c r="D412" s="124">
        <v>45524</v>
      </c>
      <c r="E412" s="125">
        <v>2288</v>
      </c>
      <c r="F412" s="125">
        <v>0</v>
      </c>
      <c r="G412" s="125">
        <v>0</v>
      </c>
      <c r="I412" s="133">
        <v>579</v>
      </c>
      <c r="J412" s="126">
        <v>2288</v>
      </c>
      <c r="K412" s="126">
        <v>9221.55</v>
      </c>
      <c r="L412" s="127">
        <v>45604</v>
      </c>
      <c r="N412" s="127">
        <v>45658</v>
      </c>
      <c r="Q412" s="127">
        <v>45791</v>
      </c>
      <c r="R412" s="56" t="str">
        <f ca="1" t="array" ref="R412">IF(AND(ISNUMBER(INDIRECT("L"&amp;ROW())),INDIRECT("L"&amp;ROW())&lt;INDIRECT("D"&amp;ROW())),1,"")</f>
        <v/>
      </c>
    </row>
    <row r="413" hidden="1" spans="1:18">
      <c r="A413" s="56" t="s">
        <v>52</v>
      </c>
      <c r="B413" s="57" t="s">
        <v>37</v>
      </c>
      <c r="C413" s="133">
        <v>257217</v>
      </c>
      <c r="D413" s="124">
        <v>45524</v>
      </c>
      <c r="E413" s="125">
        <v>1862.3</v>
      </c>
      <c r="F413" s="125">
        <v>0</v>
      </c>
      <c r="G413" s="125">
        <v>0</v>
      </c>
      <c r="I413" s="133">
        <v>579</v>
      </c>
      <c r="J413" s="126">
        <v>1862.3</v>
      </c>
      <c r="K413" s="126">
        <v>9221.55</v>
      </c>
      <c r="L413" s="127">
        <v>45604</v>
      </c>
      <c r="N413" s="127">
        <v>45658</v>
      </c>
      <c r="Q413" s="127">
        <v>45791</v>
      </c>
      <c r="R413" s="56" t="str">
        <f ca="1" t="array" ref="R413">IF(AND(ISNUMBER(INDIRECT("L"&amp;ROW())),INDIRECT("L"&amp;ROW())&lt;INDIRECT("D"&amp;ROW())),1,"")</f>
        <v/>
      </c>
    </row>
    <row r="414" hidden="1" spans="1:18">
      <c r="A414" s="56" t="s">
        <v>202</v>
      </c>
      <c r="B414" s="57" t="s">
        <v>65</v>
      </c>
      <c r="C414" s="133">
        <v>10342</v>
      </c>
      <c r="D414" s="124">
        <v>45524</v>
      </c>
      <c r="E414" s="125">
        <v>2479.95</v>
      </c>
      <c r="F414" s="125">
        <v>0</v>
      </c>
      <c r="G414" s="125">
        <v>0</v>
      </c>
      <c r="H414" s="125">
        <v>2479.95</v>
      </c>
      <c r="I414" s="133">
        <v>337</v>
      </c>
      <c r="J414" s="126">
        <v>2479.95</v>
      </c>
      <c r="K414" s="126">
        <v>11085.67</v>
      </c>
      <c r="L414" s="127">
        <v>45551</v>
      </c>
      <c r="N414" s="127">
        <v>45566</v>
      </c>
      <c r="O414" s="147">
        <v>0</v>
      </c>
      <c r="Q414" s="127">
        <v>45785</v>
      </c>
      <c r="R414" s="56" t="str">
        <f ca="1" t="array" ref="R414">IF(AND(ISNUMBER(INDIRECT("L"&amp;ROW())),INDIRECT("L"&amp;ROW())&lt;INDIRECT("D"&amp;ROW())),1,"")</f>
        <v/>
      </c>
    </row>
    <row r="415" hidden="1" spans="1:18">
      <c r="A415" s="56" t="s">
        <v>282</v>
      </c>
      <c r="B415" s="57" t="s">
        <v>110</v>
      </c>
      <c r="C415" s="133">
        <v>92701</v>
      </c>
      <c r="D415" s="124">
        <v>45524</v>
      </c>
      <c r="E415" s="125">
        <v>3293</v>
      </c>
      <c r="F415" s="125">
        <v>0</v>
      </c>
      <c r="G415" s="125">
        <v>0</v>
      </c>
      <c r="H415" s="125">
        <v>3293</v>
      </c>
      <c r="I415" s="57">
        <v>303</v>
      </c>
      <c r="J415" s="126">
        <v>3293</v>
      </c>
      <c r="K415" s="126">
        <v>9728.5</v>
      </c>
      <c r="L415" s="127">
        <v>45544</v>
      </c>
      <c r="N415" s="127">
        <v>45536</v>
      </c>
      <c r="Q415" s="127">
        <v>45805</v>
      </c>
      <c r="R415" s="56" t="str">
        <f ca="1" t="array" ref="R415">IF(AND(ISNUMBER(INDIRECT("L"&amp;ROW())),INDIRECT("L"&amp;ROW())&lt;INDIRECT("D"&amp;ROW())),1,"")</f>
        <v/>
      </c>
    </row>
    <row r="416" hidden="1" spans="1:18">
      <c r="A416" s="56" t="s">
        <v>169</v>
      </c>
      <c r="B416" s="57" t="s">
        <v>170</v>
      </c>
      <c r="C416" s="123" t="s">
        <v>283</v>
      </c>
      <c r="D416" s="124">
        <v>45778</v>
      </c>
      <c r="E416" s="125">
        <v>517.3</v>
      </c>
      <c r="F416" s="125">
        <v>0</v>
      </c>
      <c r="G416" s="125">
        <v>0</v>
      </c>
      <c r="H416" s="125">
        <v>517.3</v>
      </c>
      <c r="I416" s="57" t="s">
        <v>172</v>
      </c>
      <c r="J416" s="126">
        <v>517.3</v>
      </c>
      <c r="K416" s="126">
        <v>517.3</v>
      </c>
      <c r="L416" s="127">
        <v>45778</v>
      </c>
      <c r="N416" s="127">
        <v>45584</v>
      </c>
      <c r="Q416" s="127">
        <v>45806</v>
      </c>
      <c r="R416" s="56" t="str">
        <f ca="1" t="array" ref="R416">IF(AND(ISNUMBER(INDIRECT("L"&amp;ROW())),INDIRECT("L"&amp;ROW())&lt;INDIRECT("D"&amp;ROW())),1,"")</f>
        <v/>
      </c>
    </row>
    <row r="417" hidden="1" spans="1:18">
      <c r="A417" s="56" t="s">
        <v>109</v>
      </c>
      <c r="B417" s="57" t="s">
        <v>110</v>
      </c>
      <c r="C417" s="123">
        <v>18189</v>
      </c>
      <c r="D417" s="124">
        <v>45524</v>
      </c>
      <c r="E417" s="125">
        <v>4009.24</v>
      </c>
      <c r="F417" s="125">
        <v>461.24</v>
      </c>
      <c r="G417" s="125">
        <v>0</v>
      </c>
      <c r="H417" s="125">
        <v>3548</v>
      </c>
      <c r="I417" s="57">
        <v>566</v>
      </c>
      <c r="J417" s="126">
        <v>4009.24</v>
      </c>
      <c r="K417" s="126">
        <v>12248.3</v>
      </c>
      <c r="L417" s="127">
        <v>45601</v>
      </c>
      <c r="N417" s="127">
        <v>45627</v>
      </c>
      <c r="Q417" s="127">
        <v>45806</v>
      </c>
      <c r="R417" s="56" t="str">
        <f ca="1" t="array" ref="R417">IF(AND(ISNUMBER(INDIRECT("L"&amp;ROW())),INDIRECT("L"&amp;ROW())&lt;INDIRECT("D"&amp;ROW())),1,"")</f>
        <v/>
      </c>
    </row>
    <row r="418" hidden="1" spans="1:18">
      <c r="A418" s="56" t="s">
        <v>256</v>
      </c>
      <c r="B418" s="57" t="s">
        <v>124</v>
      </c>
      <c r="C418" s="123">
        <v>1385115</v>
      </c>
      <c r="D418" s="124">
        <v>45525</v>
      </c>
      <c r="E418" s="125">
        <v>685.59</v>
      </c>
      <c r="F418" s="125">
        <v>0</v>
      </c>
      <c r="G418" s="125">
        <v>0</v>
      </c>
      <c r="H418" s="125">
        <v>685.59</v>
      </c>
      <c r="I418" s="133">
        <v>256</v>
      </c>
      <c r="J418" s="126">
        <v>685.59</v>
      </c>
      <c r="K418" s="126">
        <v>8854.65</v>
      </c>
      <c r="L418" s="127">
        <v>45530</v>
      </c>
      <c r="N418" s="127">
        <v>45536</v>
      </c>
      <c r="Q418" s="127">
        <v>45790</v>
      </c>
      <c r="R418" s="56" t="str">
        <f ca="1" t="array" ref="R418">IF(AND(ISNUMBER(INDIRECT("L"&amp;ROW())),INDIRECT("L"&amp;ROW())&lt;INDIRECT("D"&amp;ROW())),1,"")</f>
        <v/>
      </c>
    </row>
    <row r="419" hidden="1" spans="1:18">
      <c r="A419" s="56" t="s">
        <v>165</v>
      </c>
      <c r="B419" s="57" t="s">
        <v>110</v>
      </c>
      <c r="C419" s="123">
        <v>1626177</v>
      </c>
      <c r="D419" s="124">
        <v>45525</v>
      </c>
      <c r="E419" s="125">
        <v>3637.5</v>
      </c>
      <c r="F419" s="125">
        <v>0</v>
      </c>
      <c r="G419" s="125">
        <v>0</v>
      </c>
      <c r="H419" s="125">
        <v>3637.5</v>
      </c>
      <c r="I419" s="57">
        <v>475</v>
      </c>
      <c r="J419" s="126">
        <v>3637.5</v>
      </c>
      <c r="K419" s="126">
        <v>3637.5</v>
      </c>
      <c r="L419" s="127">
        <v>45581</v>
      </c>
      <c r="N419" s="127">
        <v>45566</v>
      </c>
      <c r="Q419" s="127">
        <v>45799</v>
      </c>
      <c r="R419" s="56" t="str">
        <f ca="1" t="array" ref="R419">IF(AND(ISNUMBER(INDIRECT("L"&amp;ROW())),INDIRECT("L"&amp;ROW())&lt;INDIRECT("D"&amp;ROW())),1,"")</f>
        <v/>
      </c>
    </row>
    <row r="420" hidden="1" spans="1:18">
      <c r="A420" s="56" t="s">
        <v>141</v>
      </c>
      <c r="B420" s="57" t="s">
        <v>59</v>
      </c>
      <c r="C420" s="123">
        <v>31040815</v>
      </c>
      <c r="D420" s="124">
        <v>45525</v>
      </c>
      <c r="E420" s="125">
        <v>7157.29</v>
      </c>
      <c r="F420" s="125">
        <v>295.6</v>
      </c>
      <c r="G420" s="125">
        <v>589.72</v>
      </c>
      <c r="H420" s="125">
        <v>6271.97</v>
      </c>
      <c r="I420" s="57">
        <v>322</v>
      </c>
      <c r="J420" s="126">
        <v>7157.29</v>
      </c>
      <c r="K420" s="126">
        <v>10976.72</v>
      </c>
      <c r="L420" s="127">
        <v>45546</v>
      </c>
      <c r="N420" s="127">
        <v>45536</v>
      </c>
      <c r="Q420" s="127">
        <v>45798</v>
      </c>
      <c r="R420" s="56" t="str">
        <f ca="1" t="array" ref="R420">IF(AND(ISNUMBER(INDIRECT("L"&amp;ROW())),INDIRECT("L"&amp;ROW())&lt;INDIRECT("D"&amp;ROW())),1,"")</f>
        <v/>
      </c>
    </row>
    <row r="421" hidden="1" spans="1:18">
      <c r="A421" s="56" t="s">
        <v>169</v>
      </c>
      <c r="B421" s="57" t="s">
        <v>170</v>
      </c>
      <c r="C421" s="123" t="s">
        <v>284</v>
      </c>
      <c r="D421" s="124">
        <v>45785</v>
      </c>
      <c r="E421" s="125">
        <v>-48.26</v>
      </c>
      <c r="F421" s="125">
        <v>0</v>
      </c>
      <c r="G421" s="125">
        <v>0</v>
      </c>
      <c r="H421" s="125">
        <v>-48.26</v>
      </c>
      <c r="I421" s="57" t="s">
        <v>172</v>
      </c>
      <c r="J421" s="126">
        <v>-48.26</v>
      </c>
      <c r="K421" s="126">
        <v>-48.26</v>
      </c>
      <c r="L421" s="127">
        <v>45785</v>
      </c>
      <c r="N421" s="127">
        <v>45584</v>
      </c>
      <c r="Q421" s="127">
        <v>45806</v>
      </c>
      <c r="R421" s="56" t="str">
        <f ca="1" t="array" ref="R421">IF(AND(ISNUMBER(INDIRECT("L"&amp;ROW())),INDIRECT("L"&amp;ROW())&lt;INDIRECT("D"&amp;ROW())),1,"")</f>
        <v/>
      </c>
    </row>
    <row r="422" hidden="1" spans="1:18">
      <c r="A422" s="56" t="s">
        <v>104</v>
      </c>
      <c r="B422" s="57" t="s">
        <v>163</v>
      </c>
      <c r="C422" s="123">
        <v>59111485259</v>
      </c>
      <c r="D422" s="124">
        <v>45525</v>
      </c>
      <c r="E422" s="125">
        <v>3451.8</v>
      </c>
      <c r="F422" s="125">
        <v>0</v>
      </c>
      <c r="G422" s="125">
        <v>0</v>
      </c>
      <c r="H422" s="125">
        <v>3451.8</v>
      </c>
      <c r="I422" s="133">
        <v>542</v>
      </c>
      <c r="J422" s="126">
        <v>3451.8</v>
      </c>
      <c r="K422" s="126">
        <v>8935.52</v>
      </c>
      <c r="L422" s="127">
        <v>45595</v>
      </c>
      <c r="N422" s="127">
        <v>45597</v>
      </c>
      <c r="O422" s="56">
        <v>0</v>
      </c>
      <c r="Q422" s="127">
        <v>45785</v>
      </c>
      <c r="R422" s="56" t="str">
        <f ca="1" t="array" ref="R422">IF(AND(ISNUMBER(INDIRECT("L"&amp;ROW())),INDIRECT("L"&amp;ROW())&lt;INDIRECT("D"&amp;ROW())),1,"")</f>
        <v/>
      </c>
    </row>
    <row r="423" hidden="1" spans="1:18">
      <c r="A423" s="56" t="s">
        <v>103</v>
      </c>
      <c r="B423" s="57" t="s">
        <v>19</v>
      </c>
      <c r="C423" s="133">
        <v>45639</v>
      </c>
      <c r="D423" s="124">
        <v>45526</v>
      </c>
      <c r="E423" s="125">
        <v>13532.73</v>
      </c>
      <c r="F423" s="125">
        <v>276.33</v>
      </c>
      <c r="G423" s="125">
        <v>0</v>
      </c>
      <c r="I423" s="133">
        <v>564</v>
      </c>
      <c r="J423" s="126">
        <v>13532.73</v>
      </c>
      <c r="K423" s="126">
        <v>20809.39</v>
      </c>
      <c r="L423" s="127">
        <v>45601</v>
      </c>
      <c r="N423" s="127">
        <v>45627</v>
      </c>
      <c r="R423" s="56" t="str">
        <f ca="1" t="array" ref="R423">IF(AND(ISNUMBER(INDIRECT("L"&amp;ROW())),INDIRECT("L"&amp;ROW())&lt;INDIRECT("D"&amp;ROW())),1,"")</f>
        <v/>
      </c>
    </row>
    <row r="424" hidden="1" spans="1:18">
      <c r="A424" s="56" t="s">
        <v>256</v>
      </c>
      <c r="B424" s="57" t="s">
        <v>124</v>
      </c>
      <c r="C424" s="123">
        <v>1385304</v>
      </c>
      <c r="D424" s="124">
        <v>45526</v>
      </c>
      <c r="E424" s="125">
        <v>398.12</v>
      </c>
      <c r="F424" s="125">
        <v>0</v>
      </c>
      <c r="G424" s="125">
        <v>0</v>
      </c>
      <c r="H424" s="125">
        <v>398.12</v>
      </c>
      <c r="I424" s="133">
        <v>256</v>
      </c>
      <c r="J424" s="126">
        <v>398.12</v>
      </c>
      <c r="K424" s="126">
        <v>8854.65</v>
      </c>
      <c r="L424" s="127">
        <v>45530</v>
      </c>
      <c r="N424" s="127">
        <v>45536</v>
      </c>
      <c r="Q424" s="127">
        <v>45790</v>
      </c>
      <c r="R424" s="56" t="str">
        <f ca="1" t="array" ref="R424">IF(AND(ISNUMBER(INDIRECT("L"&amp;ROW())),INDIRECT("L"&amp;ROW())&lt;INDIRECT("D"&amp;ROW())),1,"")</f>
        <v/>
      </c>
    </row>
    <row r="425" hidden="1" spans="1:18">
      <c r="A425" s="56" t="s">
        <v>285</v>
      </c>
      <c r="B425" s="57" t="s">
        <v>19</v>
      </c>
      <c r="C425" s="123">
        <v>1056350</v>
      </c>
      <c r="D425" s="124">
        <v>45526</v>
      </c>
      <c r="E425" s="125">
        <v>10996.36</v>
      </c>
      <c r="F425" s="125">
        <v>24.96</v>
      </c>
      <c r="G425" s="125">
        <v>0</v>
      </c>
      <c r="I425" s="133">
        <v>315</v>
      </c>
      <c r="J425" s="126">
        <v>10996.36</v>
      </c>
      <c r="K425" s="126">
        <v>10996.36</v>
      </c>
      <c r="L425" s="127">
        <v>45546</v>
      </c>
      <c r="N425" s="127">
        <v>45536</v>
      </c>
      <c r="R425" s="56" t="str">
        <f ca="1" t="array" ref="R425">IF(AND(ISNUMBER(INDIRECT("L"&amp;ROW())),INDIRECT("L"&amp;ROW())&lt;INDIRECT("D"&amp;ROW())),1,"")</f>
        <v/>
      </c>
    </row>
    <row r="426" hidden="1" spans="1:18">
      <c r="A426" s="56" t="s">
        <v>164</v>
      </c>
      <c r="B426" s="57" t="s">
        <v>110</v>
      </c>
      <c r="C426" s="133">
        <v>6091734</v>
      </c>
      <c r="D426" s="124">
        <v>45526</v>
      </c>
      <c r="E426" s="125">
        <v>5563</v>
      </c>
      <c r="F426" s="125">
        <v>0</v>
      </c>
      <c r="G426" s="125">
        <v>0</v>
      </c>
      <c r="H426" s="125">
        <v>5563</v>
      </c>
      <c r="I426" s="57">
        <v>253</v>
      </c>
      <c r="J426" s="126">
        <v>5563</v>
      </c>
      <c r="K426" s="126">
        <v>5563</v>
      </c>
      <c r="L426" s="127">
        <v>45530</v>
      </c>
      <c r="N426" s="127">
        <v>45536</v>
      </c>
      <c r="Q426" s="127">
        <v>45798</v>
      </c>
      <c r="R426" s="56" t="str">
        <f ca="1" t="array" ref="R426">IF(AND(ISNUMBER(INDIRECT("L"&amp;ROW())),INDIRECT("L"&amp;ROW())&lt;INDIRECT("D"&amp;ROW())),1,"")</f>
        <v/>
      </c>
    </row>
    <row r="427" hidden="1" spans="1:18">
      <c r="A427" s="56" t="s">
        <v>169</v>
      </c>
      <c r="B427" s="57" t="s">
        <v>170</v>
      </c>
      <c r="C427" s="123" t="s">
        <v>286</v>
      </c>
      <c r="D427" s="124">
        <v>45785</v>
      </c>
      <c r="E427" s="125">
        <v>659.49</v>
      </c>
      <c r="F427" s="125">
        <v>0</v>
      </c>
      <c r="G427" s="125">
        <v>0</v>
      </c>
      <c r="H427" s="125">
        <v>659.49</v>
      </c>
      <c r="I427" s="57" t="s">
        <v>172</v>
      </c>
      <c r="J427" s="126">
        <v>659.49</v>
      </c>
      <c r="K427" s="126">
        <v>659.49</v>
      </c>
      <c r="L427" s="127">
        <v>45785</v>
      </c>
      <c r="N427" s="127">
        <v>45584</v>
      </c>
      <c r="Q427" s="127">
        <v>45806</v>
      </c>
      <c r="R427" s="56" t="str">
        <f ca="1" t="array" ref="R427">IF(AND(ISNUMBER(INDIRECT("L"&amp;ROW())),INDIRECT("L"&amp;ROW())&lt;INDIRECT("D"&amp;ROW())),1,"")</f>
        <v/>
      </c>
    </row>
    <row r="428" s="109" customFormat="1" hidden="1" spans="1:18">
      <c r="A428" s="56" t="s">
        <v>21</v>
      </c>
      <c r="B428" s="57" t="s">
        <v>19</v>
      </c>
      <c r="C428" s="123">
        <v>42664</v>
      </c>
      <c r="D428" s="124">
        <v>45526</v>
      </c>
      <c r="E428" s="125">
        <v>6381.73</v>
      </c>
      <c r="F428" s="125">
        <v>734.18</v>
      </c>
      <c r="G428" s="125">
        <v>0</v>
      </c>
      <c r="H428" s="125"/>
      <c r="I428" s="133">
        <v>443</v>
      </c>
      <c r="J428" s="126">
        <v>6381.73</v>
      </c>
      <c r="K428" s="126">
        <v>19195.03</v>
      </c>
      <c r="L428" s="127">
        <v>45568</v>
      </c>
      <c r="M428" s="127"/>
      <c r="N428" s="127">
        <v>45566</v>
      </c>
      <c r="O428" s="56"/>
      <c r="P428" s="56"/>
      <c r="Q428" s="127"/>
      <c r="R428" s="56" t="str">
        <f ca="1" t="array" ref="R428">IF(AND(ISNUMBER(INDIRECT("L"&amp;ROW())),INDIRECT("L"&amp;ROW())&lt;INDIRECT("D"&amp;ROW())),1,"")</f>
        <v/>
      </c>
    </row>
    <row r="429" s="109" customFormat="1" hidden="1" spans="1:18">
      <c r="A429" s="56" t="s">
        <v>147</v>
      </c>
      <c r="B429" s="57" t="s">
        <v>59</v>
      </c>
      <c r="C429" s="133">
        <v>42930977005</v>
      </c>
      <c r="D429" s="124">
        <v>45526</v>
      </c>
      <c r="E429" s="125">
        <v>1554.13</v>
      </c>
      <c r="F429" s="125">
        <v>58.82</v>
      </c>
      <c r="G429" s="125">
        <v>117.25</v>
      </c>
      <c r="H429" s="125">
        <v>1378.06</v>
      </c>
      <c r="I429" s="133">
        <v>645</v>
      </c>
      <c r="J429" s="126">
        <v>1554.13</v>
      </c>
      <c r="K429" s="126">
        <v>5525.91</v>
      </c>
      <c r="L429" s="127">
        <v>45616</v>
      </c>
      <c r="M429" s="127"/>
      <c r="N429" s="127">
        <v>45627</v>
      </c>
      <c r="O429" s="56"/>
      <c r="P429" s="56"/>
      <c r="Q429" s="127">
        <v>45798</v>
      </c>
      <c r="R429" s="56" t="str">
        <f ca="1" t="array" ref="R429">IF(AND(ISNUMBER(INDIRECT("L"&amp;ROW())),INDIRECT("L"&amp;ROW())&lt;INDIRECT("D"&amp;ROW())),1,"")</f>
        <v/>
      </c>
    </row>
    <row r="430" s="109" customFormat="1" hidden="1" spans="1:18">
      <c r="A430" s="56" t="s">
        <v>287</v>
      </c>
      <c r="B430" s="57" t="s">
        <v>37</v>
      </c>
      <c r="C430" s="123">
        <v>4366</v>
      </c>
      <c r="D430" s="124">
        <v>45526</v>
      </c>
      <c r="E430" s="125">
        <v>581.5</v>
      </c>
      <c r="F430" s="125">
        <v>0</v>
      </c>
      <c r="G430" s="125">
        <v>0</v>
      </c>
      <c r="H430" s="125">
        <v>581.5</v>
      </c>
      <c r="I430" s="57">
        <v>352</v>
      </c>
      <c r="J430" s="126">
        <v>581.5</v>
      </c>
      <c r="K430" s="126">
        <v>1711.8</v>
      </c>
      <c r="L430" s="127">
        <v>45558</v>
      </c>
      <c r="M430" s="127"/>
      <c r="N430" s="127">
        <v>45566</v>
      </c>
      <c r="O430" s="56"/>
      <c r="P430" s="56"/>
      <c r="Q430" s="127">
        <v>45791</v>
      </c>
      <c r="R430" s="56" t="str">
        <f ca="1" t="array" ref="R430">IF(AND(ISNUMBER(INDIRECT("L"&amp;ROW())),INDIRECT("L"&amp;ROW())&lt;INDIRECT("D"&amp;ROW())),1,"")</f>
        <v/>
      </c>
    </row>
    <row r="431" hidden="1" spans="1:18">
      <c r="A431" s="56" t="s">
        <v>151</v>
      </c>
      <c r="B431" s="57" t="s">
        <v>110</v>
      </c>
      <c r="C431" s="123">
        <v>168857</v>
      </c>
      <c r="D431" s="124">
        <v>45526</v>
      </c>
      <c r="E431" s="125">
        <v>1580.24</v>
      </c>
      <c r="F431" s="141">
        <v>0</v>
      </c>
      <c r="G431" s="141">
        <v>0</v>
      </c>
      <c r="I431" s="57">
        <v>349</v>
      </c>
      <c r="J431" s="126">
        <v>1580.24</v>
      </c>
      <c r="K431" s="126">
        <v>8968.51</v>
      </c>
      <c r="L431" s="127">
        <v>45555</v>
      </c>
      <c r="N431" s="127">
        <v>45566</v>
      </c>
      <c r="R431" s="56" t="str">
        <f ca="1" t="array" ref="R431">IF(AND(ISNUMBER(INDIRECT("L"&amp;ROW())),INDIRECT("L"&amp;ROW())&lt;INDIRECT("D"&amp;ROW())),1,"")</f>
        <v/>
      </c>
    </row>
    <row r="432" hidden="1" spans="1:18">
      <c r="A432" s="56" t="s">
        <v>49</v>
      </c>
      <c r="B432" s="57" t="s">
        <v>19</v>
      </c>
      <c r="C432" s="123" t="s">
        <v>288</v>
      </c>
      <c r="D432" s="124">
        <v>45526</v>
      </c>
      <c r="E432" s="125">
        <v>6597.21</v>
      </c>
      <c r="F432" s="125">
        <v>221.93</v>
      </c>
      <c r="G432" s="125">
        <v>0</v>
      </c>
      <c r="I432" s="57">
        <v>429</v>
      </c>
      <c r="J432" s="126">
        <v>6597.21</v>
      </c>
      <c r="K432" s="126">
        <v>6597.21</v>
      </c>
      <c r="L432" s="127">
        <v>45563</v>
      </c>
      <c r="N432" s="127">
        <v>45566</v>
      </c>
      <c r="R432" s="56" t="str">
        <f ca="1" t="array" ref="R432">IF(AND(ISNUMBER(INDIRECT("L"&amp;ROW())),INDIRECT("L"&amp;ROW())&lt;INDIRECT("D"&amp;ROW())),1,"")</f>
        <v/>
      </c>
    </row>
    <row r="433" hidden="1" spans="1:18">
      <c r="A433" s="56" t="s">
        <v>156</v>
      </c>
      <c r="B433" s="57" t="s">
        <v>37</v>
      </c>
      <c r="C433" s="133">
        <v>4903</v>
      </c>
      <c r="D433" s="124">
        <v>45526</v>
      </c>
      <c r="E433" s="125">
        <v>666</v>
      </c>
      <c r="F433" s="125">
        <v>0</v>
      </c>
      <c r="G433" s="125">
        <v>0</v>
      </c>
      <c r="H433" s="125">
        <v>666</v>
      </c>
      <c r="I433" s="133">
        <v>998541</v>
      </c>
      <c r="J433" s="126">
        <v>666</v>
      </c>
      <c r="K433" s="126">
        <v>8187</v>
      </c>
      <c r="L433" s="127">
        <v>45625</v>
      </c>
      <c r="N433" s="127">
        <v>45627</v>
      </c>
      <c r="Q433" s="127">
        <v>45790</v>
      </c>
      <c r="R433" s="56" t="str">
        <f ca="1" t="array" ref="R433">IF(AND(ISNUMBER(INDIRECT("L"&amp;ROW())),INDIRECT("L"&amp;ROW())&lt;INDIRECT("D"&amp;ROW())),1,"")</f>
        <v/>
      </c>
    </row>
    <row r="434" hidden="1" spans="1:18">
      <c r="A434" s="56" t="s">
        <v>209</v>
      </c>
      <c r="B434" s="57" t="s">
        <v>37</v>
      </c>
      <c r="C434" s="123" t="s">
        <v>289</v>
      </c>
      <c r="D434" s="124">
        <v>45526</v>
      </c>
      <c r="E434" s="125">
        <v>1521.85</v>
      </c>
      <c r="F434" s="125">
        <v>0</v>
      </c>
      <c r="G434" s="125">
        <v>0</v>
      </c>
      <c r="H434" s="125">
        <v>1521.85</v>
      </c>
      <c r="I434" s="57">
        <v>350</v>
      </c>
      <c r="J434" s="126">
        <v>1521.85</v>
      </c>
      <c r="K434" s="126">
        <v>1521.85</v>
      </c>
      <c r="L434" s="127">
        <v>45558</v>
      </c>
      <c r="N434" s="127">
        <v>45566</v>
      </c>
      <c r="Q434" s="127">
        <v>45792</v>
      </c>
      <c r="R434" s="56" t="str">
        <f ca="1" t="array" ref="R434">IF(AND(ISNUMBER(INDIRECT("L"&amp;ROW())),INDIRECT("L"&amp;ROW())&lt;INDIRECT("D"&amp;ROW())),1,"")</f>
        <v/>
      </c>
    </row>
    <row r="435" hidden="1" spans="1:18">
      <c r="A435" s="56" t="s">
        <v>63</v>
      </c>
      <c r="B435" s="57" t="s">
        <v>19</v>
      </c>
      <c r="C435" s="133">
        <v>1275698</v>
      </c>
      <c r="D435" s="124">
        <v>45526</v>
      </c>
      <c r="E435" s="125">
        <v>4796.5</v>
      </c>
      <c r="F435" s="125">
        <v>31.62</v>
      </c>
      <c r="G435" s="125">
        <v>63.08</v>
      </c>
      <c r="H435" s="125">
        <v>4701.8</v>
      </c>
      <c r="I435" s="133">
        <v>522</v>
      </c>
      <c r="J435" s="126">
        <v>4796.5</v>
      </c>
      <c r="K435" s="126">
        <v>28432.75</v>
      </c>
      <c r="L435" s="127">
        <v>45588</v>
      </c>
      <c r="N435" s="127">
        <v>45597</v>
      </c>
      <c r="Q435" s="127">
        <v>45793</v>
      </c>
      <c r="R435" s="56" t="str">
        <f ca="1" t="array" ref="R435">IF(AND(ISNUMBER(INDIRECT("L"&amp;ROW())),INDIRECT("L"&amp;ROW())&lt;INDIRECT("D"&amp;ROW())),1,"")</f>
        <v/>
      </c>
    </row>
    <row r="436" hidden="1" spans="1:18">
      <c r="A436" s="56" t="s">
        <v>104</v>
      </c>
      <c r="B436" s="57" t="s">
        <v>65</v>
      </c>
      <c r="C436" s="123">
        <v>59111551442</v>
      </c>
      <c r="D436" s="124">
        <v>45526</v>
      </c>
      <c r="E436" s="125">
        <v>394.84</v>
      </c>
      <c r="F436" s="125">
        <v>1.95</v>
      </c>
      <c r="G436" s="125">
        <v>3.89</v>
      </c>
      <c r="H436" s="125">
        <v>389</v>
      </c>
      <c r="I436" s="133">
        <v>575</v>
      </c>
      <c r="J436" s="126">
        <v>394.84</v>
      </c>
      <c r="K436" s="126">
        <v>8292.1</v>
      </c>
      <c r="L436" s="127">
        <v>45603</v>
      </c>
      <c r="N436" s="127">
        <v>45597</v>
      </c>
      <c r="O436" s="56">
        <v>0</v>
      </c>
      <c r="Q436" s="127">
        <v>45785</v>
      </c>
      <c r="R436" s="56" t="str">
        <f ca="1" t="array" ref="R436">IF(AND(ISNUMBER(INDIRECT("L"&amp;ROW())),INDIRECT("L"&amp;ROW())&lt;INDIRECT("D"&amp;ROW())),1,"")</f>
        <v/>
      </c>
    </row>
    <row r="437" hidden="1" spans="1:18">
      <c r="A437" s="56" t="s">
        <v>211</v>
      </c>
      <c r="B437" s="57" t="s">
        <v>37</v>
      </c>
      <c r="C437" s="133">
        <v>4783</v>
      </c>
      <c r="D437" s="124">
        <v>45526</v>
      </c>
      <c r="E437" s="125">
        <v>2484.66</v>
      </c>
      <c r="F437" s="125">
        <v>0</v>
      </c>
      <c r="G437" s="125">
        <v>0</v>
      </c>
      <c r="H437" s="125">
        <v>2484.66</v>
      </c>
      <c r="I437" s="133">
        <v>541</v>
      </c>
      <c r="J437" s="126">
        <v>2484.66</v>
      </c>
      <c r="K437" s="126">
        <v>7110.01</v>
      </c>
      <c r="L437" s="127">
        <v>45595</v>
      </c>
      <c r="N437" s="127">
        <v>45597</v>
      </c>
      <c r="Q437" s="127">
        <v>45791</v>
      </c>
      <c r="R437" s="56" t="str">
        <f ca="1" t="array" ref="R437">IF(AND(ISNUMBER(INDIRECT("L"&amp;ROW())),INDIRECT("L"&amp;ROW())&lt;INDIRECT("D"&amp;ROW())),1,"")</f>
        <v/>
      </c>
    </row>
    <row r="438" hidden="1" spans="1:18">
      <c r="A438" s="56" t="s">
        <v>169</v>
      </c>
      <c r="B438" s="57" t="s">
        <v>170</v>
      </c>
      <c r="C438" s="123" t="s">
        <v>290</v>
      </c>
      <c r="D438" s="124">
        <v>45792</v>
      </c>
      <c r="E438" s="125">
        <v>-110.06</v>
      </c>
      <c r="F438" s="125">
        <v>0</v>
      </c>
      <c r="G438" s="125">
        <v>0</v>
      </c>
      <c r="H438" s="125">
        <v>-110.06</v>
      </c>
      <c r="I438" s="57" t="s">
        <v>172</v>
      </c>
      <c r="J438" s="126">
        <v>-110.06</v>
      </c>
      <c r="K438" s="126">
        <v>-110.06</v>
      </c>
      <c r="L438" s="127">
        <v>45792</v>
      </c>
      <c r="N438" s="127">
        <v>45584</v>
      </c>
      <c r="Q438" s="127">
        <v>45806</v>
      </c>
      <c r="R438" s="56" t="str">
        <f ca="1" t="array" ref="R438">IF(AND(ISNUMBER(INDIRECT("L"&amp;ROW())),INDIRECT("L"&amp;ROW())&lt;INDIRECT("D"&amp;ROW())),1,"")</f>
        <v/>
      </c>
    </row>
    <row r="439" hidden="1" spans="1:18">
      <c r="A439" s="56" t="s">
        <v>146</v>
      </c>
      <c r="B439" s="57" t="s">
        <v>124</v>
      </c>
      <c r="C439" s="123" t="s">
        <v>291</v>
      </c>
      <c r="D439" s="124">
        <v>45527</v>
      </c>
      <c r="E439" s="125">
        <v>14194.52</v>
      </c>
      <c r="F439" s="125">
        <v>16.4</v>
      </c>
      <c r="G439" s="125">
        <v>32.72</v>
      </c>
      <c r="H439" s="125">
        <v>14145.4</v>
      </c>
      <c r="I439" s="57">
        <v>308</v>
      </c>
      <c r="J439" s="126">
        <v>14194.52</v>
      </c>
      <c r="K439" s="126">
        <v>74765.83</v>
      </c>
      <c r="L439" s="127">
        <v>45545</v>
      </c>
      <c r="N439" s="127">
        <v>45536</v>
      </c>
      <c r="Q439" s="127">
        <v>45799</v>
      </c>
      <c r="R439" s="56" t="str">
        <f ca="1" t="array" ref="R439">IF(AND(ISNUMBER(INDIRECT("L"&amp;ROW())),INDIRECT("L"&amp;ROW())&lt;INDIRECT("D"&amp;ROW())),1,"")</f>
        <v/>
      </c>
    </row>
    <row r="440" hidden="1" spans="1:18">
      <c r="A440" s="56" t="s">
        <v>169</v>
      </c>
      <c r="B440" s="57" t="s">
        <v>170</v>
      </c>
      <c r="C440" s="123" t="s">
        <v>292</v>
      </c>
      <c r="D440" s="124">
        <v>45792</v>
      </c>
      <c r="E440" s="125">
        <v>659.49</v>
      </c>
      <c r="F440" s="125">
        <v>0</v>
      </c>
      <c r="G440" s="125">
        <v>0</v>
      </c>
      <c r="H440" s="125">
        <v>659.49</v>
      </c>
      <c r="I440" s="57" t="s">
        <v>172</v>
      </c>
      <c r="J440" s="126">
        <v>659.49</v>
      </c>
      <c r="K440" s="126">
        <v>659.49</v>
      </c>
      <c r="L440" s="127">
        <v>45792</v>
      </c>
      <c r="N440" s="127">
        <v>45584</v>
      </c>
      <c r="Q440" s="127">
        <v>45806</v>
      </c>
      <c r="R440" s="56" t="str">
        <f ca="1" t="array" ref="R440">IF(AND(ISNUMBER(INDIRECT("L"&amp;ROW())),INDIRECT("L"&amp;ROW())&lt;INDIRECT("D"&amp;ROW())),1,"")</f>
        <v/>
      </c>
    </row>
    <row r="441" hidden="1" spans="1:18">
      <c r="A441" s="109" t="s">
        <v>40</v>
      </c>
      <c r="B441" s="138" t="s">
        <v>19</v>
      </c>
      <c r="C441" s="155" t="s">
        <v>293</v>
      </c>
      <c r="D441" s="140">
        <v>45527</v>
      </c>
      <c r="E441" s="141">
        <v>2000</v>
      </c>
      <c r="F441" s="141">
        <v>0</v>
      </c>
      <c r="G441" s="141">
        <v>0</v>
      </c>
      <c r="H441" s="141"/>
      <c r="I441" s="139">
        <v>428</v>
      </c>
      <c r="J441" s="145">
        <v>2000</v>
      </c>
      <c r="K441" s="145">
        <v>9645</v>
      </c>
      <c r="L441" s="146">
        <v>45563</v>
      </c>
      <c r="M441" s="146"/>
      <c r="N441" s="146">
        <v>45566</v>
      </c>
      <c r="O441" s="109"/>
      <c r="P441" s="109"/>
      <c r="Q441" s="146"/>
      <c r="R441" s="56" t="str">
        <f ca="1" t="array" ref="R441">IF(AND(ISNUMBER(INDIRECT("L"&amp;ROW())),INDIRECT("L"&amp;ROW())&lt;INDIRECT("D"&amp;ROW())),1,"")</f>
        <v/>
      </c>
    </row>
    <row r="442" hidden="1" spans="1:18">
      <c r="A442" s="109" t="s">
        <v>40</v>
      </c>
      <c r="B442" s="138" t="s">
        <v>19</v>
      </c>
      <c r="C442" s="155" t="s">
        <v>294</v>
      </c>
      <c r="D442" s="140">
        <v>45527</v>
      </c>
      <c r="E442" s="141">
        <v>2735</v>
      </c>
      <c r="F442" s="141">
        <v>0</v>
      </c>
      <c r="G442" s="141">
        <v>0</v>
      </c>
      <c r="H442" s="141"/>
      <c r="I442" s="139">
        <v>428</v>
      </c>
      <c r="J442" s="145">
        <v>2735</v>
      </c>
      <c r="K442" s="145">
        <v>9645</v>
      </c>
      <c r="L442" s="146">
        <v>45563</v>
      </c>
      <c r="M442" s="146"/>
      <c r="N442" s="146">
        <v>45566</v>
      </c>
      <c r="O442" s="109"/>
      <c r="P442" s="109"/>
      <c r="Q442" s="146"/>
      <c r="R442" s="56" t="str">
        <f ca="1" t="array" ref="R442">IF(AND(ISNUMBER(INDIRECT("L"&amp;ROW())),INDIRECT("L"&amp;ROW())&lt;INDIRECT("D"&amp;ROW())),1,"")</f>
        <v/>
      </c>
    </row>
    <row r="443" hidden="1" spans="1:18">
      <c r="A443" s="56" t="s">
        <v>225</v>
      </c>
      <c r="B443" s="57" t="s">
        <v>65</v>
      </c>
      <c r="C443" s="133">
        <v>131304</v>
      </c>
      <c r="D443" s="124">
        <v>45527</v>
      </c>
      <c r="E443" s="125">
        <v>520.8</v>
      </c>
      <c r="F443" s="125">
        <v>0</v>
      </c>
      <c r="G443" s="125">
        <v>0</v>
      </c>
      <c r="H443" s="125">
        <v>520.8</v>
      </c>
      <c r="I443" s="133">
        <v>360</v>
      </c>
      <c r="J443" s="126">
        <v>520.8</v>
      </c>
      <c r="K443" s="126">
        <v>2901.74</v>
      </c>
      <c r="L443" s="127">
        <v>45561</v>
      </c>
      <c r="N443" s="127">
        <v>45566</v>
      </c>
      <c r="O443" s="147">
        <v>0</v>
      </c>
      <c r="Q443" s="127">
        <v>45784</v>
      </c>
      <c r="R443" s="56" t="str">
        <f ca="1" t="array" ref="R443">IF(AND(ISNUMBER(INDIRECT("L"&amp;ROW())),INDIRECT("L"&amp;ROW())&lt;INDIRECT("D"&amp;ROW())),1,"")</f>
        <v/>
      </c>
    </row>
    <row r="444" hidden="1" spans="1:18">
      <c r="A444" s="56" t="s">
        <v>169</v>
      </c>
      <c r="B444" s="57" t="s">
        <v>170</v>
      </c>
      <c r="C444" s="123" t="s">
        <v>295</v>
      </c>
      <c r="D444" s="124">
        <v>45798</v>
      </c>
      <c r="E444" s="125">
        <v>90.51</v>
      </c>
      <c r="F444" s="125">
        <v>3.94</v>
      </c>
      <c r="G444" s="125">
        <v>7.85</v>
      </c>
      <c r="H444" s="125">
        <v>78.72</v>
      </c>
      <c r="I444" s="57" t="s">
        <v>172</v>
      </c>
      <c r="J444" s="126">
        <v>90.51</v>
      </c>
      <c r="K444" s="126">
        <v>90.51</v>
      </c>
      <c r="L444" s="127">
        <v>45798</v>
      </c>
      <c r="N444" s="127">
        <v>45584</v>
      </c>
      <c r="Q444" s="127">
        <v>45806</v>
      </c>
      <c r="R444" s="56" t="str">
        <f ca="1" t="array" ref="R444">IF(AND(ISNUMBER(INDIRECT("L"&amp;ROW())),INDIRECT("L"&amp;ROW())&lt;INDIRECT("D"&amp;ROW())),1,"")</f>
        <v/>
      </c>
    </row>
    <row r="445" hidden="1" spans="1:18">
      <c r="A445" s="56" t="s">
        <v>211</v>
      </c>
      <c r="B445" s="57" t="s">
        <v>37</v>
      </c>
      <c r="C445" s="123">
        <v>9786010767</v>
      </c>
      <c r="D445" s="124">
        <v>45527</v>
      </c>
      <c r="E445" s="125">
        <v>1199.48</v>
      </c>
      <c r="F445" s="125">
        <v>4.2</v>
      </c>
      <c r="G445" s="125">
        <v>8.38</v>
      </c>
      <c r="H445" s="125">
        <v>1186.9</v>
      </c>
      <c r="I445" s="57">
        <v>379</v>
      </c>
      <c r="J445" s="126">
        <v>1199.48</v>
      </c>
      <c r="K445" s="126">
        <v>4539.35</v>
      </c>
      <c r="L445" s="127">
        <v>45565</v>
      </c>
      <c r="N445" s="127">
        <v>45566</v>
      </c>
      <c r="P445" s="56" t="s">
        <v>221</v>
      </c>
      <c r="Q445" s="127">
        <v>45791</v>
      </c>
      <c r="R445" s="56" t="str">
        <f ca="1" t="array" ref="R445">IF(AND(ISNUMBER(INDIRECT("L"&amp;ROW())),INDIRECT("L"&amp;ROW())&lt;INDIRECT("D"&amp;ROW())),1,"")</f>
        <v/>
      </c>
    </row>
    <row r="446" hidden="1" spans="1:18">
      <c r="A446" s="56" t="s">
        <v>211</v>
      </c>
      <c r="B446" s="57" t="s">
        <v>37</v>
      </c>
      <c r="C446" s="123" t="s">
        <v>296</v>
      </c>
      <c r="D446" s="124">
        <v>45527</v>
      </c>
      <c r="E446" s="125">
        <v>-20</v>
      </c>
      <c r="F446" s="125">
        <v>0</v>
      </c>
      <c r="G446" s="125">
        <v>0</v>
      </c>
      <c r="I446" s="57">
        <v>379</v>
      </c>
      <c r="J446" s="126">
        <v>-20</v>
      </c>
      <c r="K446" s="126">
        <v>4539.35</v>
      </c>
      <c r="L446" s="127">
        <v>45565</v>
      </c>
      <c r="N446" s="127">
        <v>45566</v>
      </c>
      <c r="P446" s="56" t="s">
        <v>221</v>
      </c>
      <c r="R446" s="56" t="str">
        <f ca="1" t="array" ref="R446">IF(AND(ISNUMBER(INDIRECT("L"&amp;ROW())),INDIRECT("L"&amp;ROW())&lt;INDIRECT("D"&amp;ROW())),1,"")</f>
        <v/>
      </c>
    </row>
    <row r="447" hidden="1" spans="1:18">
      <c r="A447" s="56" t="s">
        <v>31</v>
      </c>
      <c r="B447" s="57" t="s">
        <v>19</v>
      </c>
      <c r="C447" s="123" t="s">
        <v>297</v>
      </c>
      <c r="D447" s="124">
        <v>45528</v>
      </c>
      <c r="E447" s="125">
        <v>4622.66</v>
      </c>
      <c r="F447" s="125">
        <v>102.51</v>
      </c>
      <c r="G447" s="125">
        <v>204.51</v>
      </c>
      <c r="I447" s="57">
        <v>710</v>
      </c>
      <c r="J447" s="126">
        <v>4622.66</v>
      </c>
      <c r="K447" s="126">
        <v>22667.38</v>
      </c>
      <c r="L447" s="127">
        <v>45564</v>
      </c>
      <c r="N447" s="127">
        <v>45627</v>
      </c>
      <c r="R447" s="56" t="str">
        <f ca="1" t="array" ref="R447">IF(AND(ISNUMBER(INDIRECT("L"&amp;ROW())),INDIRECT("L"&amp;ROW())&lt;INDIRECT("D"&amp;ROW())),1,"")</f>
        <v/>
      </c>
    </row>
    <row r="448" hidden="1" spans="1:18">
      <c r="A448" s="56" t="s">
        <v>144</v>
      </c>
      <c r="B448" s="57" t="s">
        <v>110</v>
      </c>
      <c r="C448" s="133">
        <v>128793</v>
      </c>
      <c r="D448" s="124">
        <v>45530</v>
      </c>
      <c r="E448" s="125">
        <v>3250</v>
      </c>
      <c r="F448" s="125">
        <v>0</v>
      </c>
      <c r="G448" s="125">
        <v>0</v>
      </c>
      <c r="H448" s="125">
        <v>3250</v>
      </c>
      <c r="I448" s="57" t="s">
        <v>145</v>
      </c>
      <c r="J448" s="126">
        <v>3250</v>
      </c>
      <c r="K448" s="126">
        <v>3250</v>
      </c>
      <c r="L448" s="127">
        <v>45533</v>
      </c>
      <c r="N448" s="127">
        <v>45584</v>
      </c>
      <c r="Q448" s="127">
        <v>45798</v>
      </c>
      <c r="R448" s="56" t="str">
        <f ca="1" t="array" ref="R448">IF(AND(ISNUMBER(INDIRECT("L"&amp;ROW())),INDIRECT("L"&amp;ROW())&lt;INDIRECT("D"&amp;ROW())),1,"")</f>
        <v/>
      </c>
    </row>
    <row r="449" hidden="1" spans="1:18">
      <c r="A449" s="56" t="s">
        <v>164</v>
      </c>
      <c r="B449" s="57" t="s">
        <v>110</v>
      </c>
      <c r="C449" s="133">
        <v>6092310</v>
      </c>
      <c r="D449" s="124">
        <v>45530</v>
      </c>
      <c r="E449" s="125">
        <v>3427</v>
      </c>
      <c r="F449" s="125">
        <v>0</v>
      </c>
      <c r="G449" s="125">
        <v>0</v>
      </c>
      <c r="H449" s="125">
        <v>3427</v>
      </c>
      <c r="I449" s="57">
        <v>271</v>
      </c>
      <c r="J449" s="126">
        <v>3427</v>
      </c>
      <c r="K449" s="126">
        <v>3427</v>
      </c>
      <c r="L449" s="127">
        <v>45533</v>
      </c>
      <c r="N449" s="127">
        <v>45536</v>
      </c>
      <c r="Q449" s="127">
        <v>45798</v>
      </c>
      <c r="R449" s="56" t="str">
        <f ca="1" t="array" ref="R449">IF(AND(ISNUMBER(INDIRECT("L"&amp;ROW())),INDIRECT("L"&amp;ROW())&lt;INDIRECT("D"&amp;ROW())),1,"")</f>
        <v/>
      </c>
    </row>
    <row r="450" hidden="1" spans="1:18">
      <c r="A450" s="56" t="s">
        <v>226</v>
      </c>
      <c r="B450" s="57" t="s">
        <v>19</v>
      </c>
      <c r="C450" s="123">
        <v>22710</v>
      </c>
      <c r="D450" s="124">
        <v>45530</v>
      </c>
      <c r="E450" s="125">
        <v>5962.5</v>
      </c>
      <c r="F450" s="125">
        <v>0</v>
      </c>
      <c r="G450" s="125">
        <v>0</v>
      </c>
      <c r="I450" s="133">
        <v>868</v>
      </c>
      <c r="J450" s="126">
        <v>5962.5</v>
      </c>
      <c r="K450" s="126">
        <v>5962.5</v>
      </c>
      <c r="L450" s="127">
        <v>45673</v>
      </c>
      <c r="N450" s="127">
        <v>45689</v>
      </c>
      <c r="R450" s="56" t="str">
        <f ca="1" t="array" ref="R450">IF(AND(ISNUMBER(INDIRECT("L"&amp;ROW())),INDIRECT("L"&amp;ROW())&lt;INDIRECT("D"&amp;ROW())),1,"")</f>
        <v/>
      </c>
    </row>
    <row r="451" hidden="1" spans="1:18">
      <c r="A451" s="56" t="s">
        <v>192</v>
      </c>
      <c r="B451" s="57" t="s">
        <v>65</v>
      </c>
      <c r="C451" s="133">
        <v>1559004</v>
      </c>
      <c r="D451" s="124">
        <v>45530</v>
      </c>
      <c r="E451" s="125">
        <v>342</v>
      </c>
      <c r="F451" s="125">
        <v>0</v>
      </c>
      <c r="G451" s="125">
        <v>0</v>
      </c>
      <c r="H451" s="125">
        <v>342</v>
      </c>
      <c r="I451" s="133">
        <v>358</v>
      </c>
      <c r="J451" s="126">
        <v>342</v>
      </c>
      <c r="K451" s="126">
        <v>2529</v>
      </c>
      <c r="L451" s="127">
        <v>45561</v>
      </c>
      <c r="N451" s="127">
        <v>45566</v>
      </c>
      <c r="O451" s="56">
        <v>0</v>
      </c>
      <c r="Q451" s="127">
        <v>45784</v>
      </c>
      <c r="R451" s="56" t="str">
        <f ca="1" t="array" ref="R451">IF(AND(ISNUMBER(INDIRECT("L"&amp;ROW())),INDIRECT("L"&amp;ROW())&lt;INDIRECT("D"&amp;ROW())),1,"")</f>
        <v/>
      </c>
    </row>
    <row r="452" hidden="1" spans="1:18">
      <c r="A452" s="56" t="s">
        <v>30</v>
      </c>
      <c r="B452" s="57" t="s">
        <v>19</v>
      </c>
      <c r="C452" s="123">
        <v>91627532</v>
      </c>
      <c r="D452" s="124">
        <v>45530</v>
      </c>
      <c r="E452" s="125">
        <v>10315.01</v>
      </c>
      <c r="F452" s="125">
        <v>2.55</v>
      </c>
      <c r="G452" s="125">
        <v>5.09</v>
      </c>
      <c r="I452" s="57">
        <v>260</v>
      </c>
      <c r="J452" s="126">
        <v>10315.01</v>
      </c>
      <c r="K452" s="126">
        <v>10315.01</v>
      </c>
      <c r="L452" s="127">
        <v>45530</v>
      </c>
      <c r="N452" s="127">
        <v>45536</v>
      </c>
      <c r="R452" s="56" t="str">
        <f ca="1" t="array" ref="R452">IF(AND(ISNUMBER(INDIRECT("L"&amp;ROW())),INDIRECT("L"&amp;ROW())&lt;INDIRECT("D"&amp;ROW())),1,"")</f>
        <v/>
      </c>
    </row>
    <row r="453" hidden="1" spans="1:18">
      <c r="A453" s="56" t="s">
        <v>169</v>
      </c>
      <c r="B453" s="57" t="s">
        <v>170</v>
      </c>
      <c r="C453" s="123" t="s">
        <v>298</v>
      </c>
      <c r="D453" s="124">
        <v>45799</v>
      </c>
      <c r="E453" s="125">
        <v>482.41</v>
      </c>
      <c r="F453" s="125">
        <v>0</v>
      </c>
      <c r="G453" s="125">
        <v>0</v>
      </c>
      <c r="H453" s="125">
        <v>482.41</v>
      </c>
      <c r="I453" s="57" t="s">
        <v>172</v>
      </c>
      <c r="J453" s="126">
        <v>482.41</v>
      </c>
      <c r="K453" s="126">
        <v>482.41</v>
      </c>
      <c r="L453" s="127">
        <v>45799</v>
      </c>
      <c r="N453" s="127">
        <v>45584</v>
      </c>
      <c r="Q453" s="127">
        <v>45806</v>
      </c>
      <c r="R453" s="56" t="str">
        <f ca="1" t="array" ref="R453">IF(AND(ISNUMBER(INDIRECT("L"&amp;ROW())),INDIRECT("L"&amp;ROW())&lt;INDIRECT("D"&amp;ROW())),1,"")</f>
        <v/>
      </c>
    </row>
    <row r="454" hidden="1" spans="1:18">
      <c r="A454" s="56" t="s">
        <v>169</v>
      </c>
      <c r="B454" s="57" t="s">
        <v>170</v>
      </c>
      <c r="C454" s="123" t="s">
        <v>299</v>
      </c>
      <c r="D454" s="124">
        <v>45799</v>
      </c>
      <c r="E454" s="125">
        <v>-93.73</v>
      </c>
      <c r="F454" s="125">
        <v>0</v>
      </c>
      <c r="G454" s="125">
        <v>0</v>
      </c>
      <c r="H454" s="125">
        <v>-93.73</v>
      </c>
      <c r="I454" s="57" t="s">
        <v>172</v>
      </c>
      <c r="J454" s="126">
        <v>-93.73</v>
      </c>
      <c r="K454" s="126">
        <v>-93.73</v>
      </c>
      <c r="L454" s="127">
        <v>45799</v>
      </c>
      <c r="N454" s="127">
        <v>45584</v>
      </c>
      <c r="Q454" s="127">
        <v>45806</v>
      </c>
      <c r="R454" s="56" t="str">
        <f ca="1" t="array" ref="R454">IF(AND(ISNUMBER(INDIRECT("L"&amp;ROW())),INDIRECT("L"&amp;ROW())&lt;INDIRECT("D"&amp;ROW())),1,"")</f>
        <v/>
      </c>
    </row>
    <row r="455" hidden="1" spans="1:18">
      <c r="A455" s="56" t="s">
        <v>104</v>
      </c>
      <c r="B455" s="57" t="s">
        <v>19</v>
      </c>
      <c r="C455" s="123">
        <v>59111684560</v>
      </c>
      <c r="D455" s="124">
        <v>45530</v>
      </c>
      <c r="E455" s="125">
        <v>4590.4</v>
      </c>
      <c r="F455" s="125">
        <v>85.4</v>
      </c>
      <c r="G455" s="125">
        <v>0</v>
      </c>
      <c r="H455" s="125">
        <v>4505</v>
      </c>
      <c r="I455" s="133">
        <v>544</v>
      </c>
      <c r="J455" s="126">
        <v>4590.4</v>
      </c>
      <c r="K455" s="126">
        <v>4590.4</v>
      </c>
      <c r="L455" s="127">
        <v>45595</v>
      </c>
      <c r="N455" s="127">
        <v>45597</v>
      </c>
      <c r="O455" s="56">
        <v>0</v>
      </c>
      <c r="Q455" s="127">
        <v>45785</v>
      </c>
      <c r="R455" s="56" t="str">
        <f ca="1" t="array" ref="R455">IF(AND(ISNUMBER(INDIRECT("L"&amp;ROW())),INDIRECT("L"&amp;ROW())&lt;INDIRECT("D"&amp;ROW())),1,"")</f>
        <v/>
      </c>
    </row>
    <row r="456" hidden="1" spans="1:18">
      <c r="A456" s="56" t="s">
        <v>103</v>
      </c>
      <c r="B456" s="57" t="s">
        <v>19</v>
      </c>
      <c r="C456" s="133">
        <v>45702</v>
      </c>
      <c r="D456" s="124">
        <v>45531</v>
      </c>
      <c r="E456" s="125">
        <v>3251.64</v>
      </c>
      <c r="F456" s="125">
        <v>92.04</v>
      </c>
      <c r="G456" s="125">
        <v>0</v>
      </c>
      <c r="I456" s="133">
        <v>564</v>
      </c>
      <c r="J456" s="126">
        <v>3251.64</v>
      </c>
      <c r="K456" s="126">
        <v>20809.39</v>
      </c>
      <c r="L456" s="127">
        <v>45601</v>
      </c>
      <c r="N456" s="127">
        <v>45627</v>
      </c>
      <c r="R456" s="56" t="str">
        <f ca="1" t="array" ref="R456">IF(AND(ISNUMBER(INDIRECT("L"&amp;ROW())),INDIRECT("L"&amp;ROW())&lt;INDIRECT("D"&amp;ROW())),1,"")</f>
        <v/>
      </c>
    </row>
    <row r="457" hidden="1" spans="1:18">
      <c r="A457" s="56" t="s">
        <v>64</v>
      </c>
      <c r="B457" s="57" t="s">
        <v>65</v>
      </c>
      <c r="C457" s="123" t="s">
        <v>300</v>
      </c>
      <c r="D457" s="124">
        <v>45531</v>
      </c>
      <c r="E457" s="125">
        <v>5162.31</v>
      </c>
      <c r="F457" s="125">
        <v>53.91</v>
      </c>
      <c r="G457" s="125">
        <v>0</v>
      </c>
      <c r="H457" s="125">
        <v>5108.4</v>
      </c>
      <c r="I457" s="57">
        <v>321</v>
      </c>
      <c r="J457" s="126">
        <v>5162.31</v>
      </c>
      <c r="K457" s="126">
        <v>43459.72</v>
      </c>
      <c r="L457" s="127">
        <v>45547</v>
      </c>
      <c r="N457" s="127">
        <v>45536</v>
      </c>
      <c r="O457" s="147">
        <v>0</v>
      </c>
      <c r="Q457" s="127">
        <v>45785</v>
      </c>
      <c r="R457" s="56" t="str">
        <f ca="1" t="array" ref="R457">IF(AND(ISNUMBER(INDIRECT("L"&amp;ROW())),INDIRECT("L"&amp;ROW())&lt;INDIRECT("D"&amp;ROW())),1,"")</f>
        <v/>
      </c>
    </row>
    <row r="458" hidden="1" spans="1:18">
      <c r="A458" s="56" t="s">
        <v>164</v>
      </c>
      <c r="B458" s="57" t="s">
        <v>110</v>
      </c>
      <c r="C458" s="133">
        <v>6093086</v>
      </c>
      <c r="D458" s="124">
        <v>45531</v>
      </c>
      <c r="E458" s="125">
        <v>4204</v>
      </c>
      <c r="F458" s="125">
        <v>0</v>
      </c>
      <c r="G458" s="125">
        <v>0</v>
      </c>
      <c r="H458" s="125">
        <v>4204</v>
      </c>
      <c r="I458" s="57">
        <v>137</v>
      </c>
      <c r="J458" s="126">
        <v>4204</v>
      </c>
      <c r="K458" s="126">
        <v>4204</v>
      </c>
      <c r="L458" s="127">
        <v>45534</v>
      </c>
      <c r="N458" s="127">
        <v>45536</v>
      </c>
      <c r="Q458" s="127">
        <v>45798</v>
      </c>
      <c r="R458" s="56" t="str">
        <f ca="1" t="array" ref="R458">IF(AND(ISNUMBER(INDIRECT("L"&amp;ROW())),INDIRECT("L"&amp;ROW())&lt;INDIRECT("D"&amp;ROW())),1,"")</f>
        <v/>
      </c>
    </row>
    <row r="459" hidden="1" spans="1:18">
      <c r="A459" s="56" t="s">
        <v>237</v>
      </c>
      <c r="B459" s="57" t="s">
        <v>110</v>
      </c>
      <c r="C459" s="123">
        <v>268920</v>
      </c>
      <c r="D459" s="124">
        <v>45531</v>
      </c>
      <c r="E459" s="125">
        <v>1255.35</v>
      </c>
      <c r="F459" s="125">
        <v>0</v>
      </c>
      <c r="G459" s="125">
        <v>0</v>
      </c>
      <c r="H459" s="125">
        <v>1255.35</v>
      </c>
      <c r="I459" s="57">
        <v>272</v>
      </c>
      <c r="J459" s="126">
        <v>1255.35</v>
      </c>
      <c r="K459" s="126">
        <v>1255.35</v>
      </c>
      <c r="L459" s="127">
        <v>45533</v>
      </c>
      <c r="N459" s="127">
        <v>45536</v>
      </c>
      <c r="Q459" s="127">
        <v>45798</v>
      </c>
      <c r="R459" s="56" t="str">
        <f ca="1" t="array" ref="R459">IF(AND(ISNUMBER(INDIRECT("L"&amp;ROW())),INDIRECT("L"&amp;ROW())&lt;INDIRECT("D"&amp;ROW())),1,"")</f>
        <v/>
      </c>
    </row>
    <row r="460" hidden="1" spans="1:18">
      <c r="A460" s="56" t="s">
        <v>301</v>
      </c>
      <c r="B460" s="57" t="s">
        <v>37</v>
      </c>
      <c r="C460" s="133">
        <v>240813</v>
      </c>
      <c r="D460" s="124">
        <v>45531</v>
      </c>
      <c r="E460" s="125">
        <v>1900</v>
      </c>
      <c r="F460" s="125">
        <v>0</v>
      </c>
      <c r="G460" s="125">
        <v>0</v>
      </c>
      <c r="H460" s="125">
        <v>1900</v>
      </c>
      <c r="I460" s="133">
        <v>380</v>
      </c>
      <c r="J460" s="126">
        <v>1900</v>
      </c>
      <c r="K460" s="126">
        <v>1900</v>
      </c>
      <c r="L460" s="127">
        <v>45538</v>
      </c>
      <c r="N460" s="127">
        <v>45566</v>
      </c>
      <c r="Q460" s="127">
        <v>45791</v>
      </c>
      <c r="R460" s="56" t="str">
        <f ca="1" t="array" ref="R460">IF(AND(ISNUMBER(INDIRECT("L"&amp;ROW())),INDIRECT("L"&amp;ROW())&lt;INDIRECT("D"&amp;ROW())),1,"")</f>
        <v/>
      </c>
    </row>
    <row r="461" hidden="1" spans="1:18">
      <c r="A461" s="56" t="s">
        <v>97</v>
      </c>
      <c r="B461" s="57" t="s">
        <v>37</v>
      </c>
      <c r="C461" s="123">
        <v>138337</v>
      </c>
      <c r="D461" s="124">
        <v>45531</v>
      </c>
      <c r="E461" s="125">
        <v>5597</v>
      </c>
      <c r="F461" s="125">
        <v>0</v>
      </c>
      <c r="G461" s="125">
        <v>0</v>
      </c>
      <c r="H461" s="125">
        <v>5597</v>
      </c>
      <c r="I461" s="57">
        <v>331</v>
      </c>
      <c r="J461" s="126">
        <v>5597</v>
      </c>
      <c r="K461" s="126">
        <v>29272.36</v>
      </c>
      <c r="L461" s="127">
        <v>45548</v>
      </c>
      <c r="N461" s="127">
        <v>45536</v>
      </c>
      <c r="Q461" s="127">
        <v>45791</v>
      </c>
      <c r="R461" s="56" t="str">
        <f ca="1" t="array" ref="R461">IF(AND(ISNUMBER(INDIRECT("L"&amp;ROW())),INDIRECT("L"&amp;ROW())&lt;INDIRECT("D"&amp;ROW())),1,"")</f>
        <v/>
      </c>
    </row>
    <row r="462" hidden="1" spans="1:18">
      <c r="A462" s="56" t="s">
        <v>97</v>
      </c>
      <c r="B462" s="57" t="s">
        <v>37</v>
      </c>
      <c r="C462" s="123">
        <v>138338</v>
      </c>
      <c r="D462" s="124">
        <v>45531</v>
      </c>
      <c r="E462" s="125">
        <v>4407.75</v>
      </c>
      <c r="F462" s="125">
        <v>0</v>
      </c>
      <c r="G462" s="125">
        <v>0</v>
      </c>
      <c r="H462" s="125">
        <v>4407.75</v>
      </c>
      <c r="I462" s="57">
        <v>331</v>
      </c>
      <c r="J462" s="126">
        <v>4407.75</v>
      </c>
      <c r="K462" s="126">
        <v>29272.36</v>
      </c>
      <c r="L462" s="127">
        <v>45548</v>
      </c>
      <c r="N462" s="127">
        <v>45536</v>
      </c>
      <c r="Q462" s="127">
        <v>45791</v>
      </c>
      <c r="R462" s="56" t="str">
        <f ca="1" t="array" ref="R462">IF(AND(ISNUMBER(INDIRECT("L"&amp;ROW())),INDIRECT("L"&amp;ROW())&lt;INDIRECT("D"&amp;ROW())),1,"")</f>
        <v/>
      </c>
    </row>
    <row r="463" hidden="1" spans="1:18">
      <c r="A463" s="56" t="s">
        <v>88</v>
      </c>
      <c r="B463" s="57" t="s">
        <v>19</v>
      </c>
      <c r="C463" s="133">
        <v>22408481</v>
      </c>
      <c r="D463" s="124">
        <v>45531</v>
      </c>
      <c r="E463" s="125">
        <v>23053.8</v>
      </c>
      <c r="F463" s="125">
        <v>344.5</v>
      </c>
      <c r="G463" s="125">
        <v>7</v>
      </c>
      <c r="I463" s="133">
        <v>998545</v>
      </c>
      <c r="J463" s="126">
        <v>23053.8</v>
      </c>
      <c r="K463" s="126">
        <v>40884.8</v>
      </c>
      <c r="L463" s="127">
        <v>45625</v>
      </c>
      <c r="N463" s="127">
        <v>45627</v>
      </c>
      <c r="R463" s="56" t="str">
        <f ca="1" t="array" ref="R463">IF(AND(ISNUMBER(INDIRECT("L"&amp;ROW())),INDIRECT("L"&amp;ROW())&lt;INDIRECT("D"&amp;ROW())),1,"")</f>
        <v/>
      </c>
    </row>
    <row r="464" hidden="1" spans="1:18">
      <c r="A464" s="56" t="s">
        <v>148</v>
      </c>
      <c r="B464" s="57" t="s">
        <v>110</v>
      </c>
      <c r="C464" s="123">
        <v>25218643</v>
      </c>
      <c r="D464" s="124">
        <v>45531</v>
      </c>
      <c r="E464" s="125">
        <v>4783</v>
      </c>
      <c r="F464" s="125">
        <v>0</v>
      </c>
      <c r="G464" s="125">
        <v>0</v>
      </c>
      <c r="H464" s="125">
        <v>4783</v>
      </c>
      <c r="I464" s="133">
        <v>549</v>
      </c>
      <c r="J464" s="126">
        <v>4783</v>
      </c>
      <c r="K464" s="126">
        <v>29275.5</v>
      </c>
      <c r="L464" s="127">
        <v>45596</v>
      </c>
      <c r="N464" s="127">
        <v>45597</v>
      </c>
      <c r="Q464" s="127">
        <v>45799</v>
      </c>
      <c r="R464" s="56" t="str">
        <f ca="1" t="array" ref="R464">IF(AND(ISNUMBER(INDIRECT("L"&amp;ROW())),INDIRECT("L"&amp;ROW())&lt;INDIRECT("D"&amp;ROW())),1,"")</f>
        <v/>
      </c>
    </row>
    <row r="465" hidden="1" spans="1:18">
      <c r="A465" s="56" t="s">
        <v>98</v>
      </c>
      <c r="B465" s="57" t="s">
        <v>37</v>
      </c>
      <c r="C465" s="123">
        <v>127802</v>
      </c>
      <c r="D465" s="124">
        <v>45531</v>
      </c>
      <c r="E465" s="125">
        <v>2874.78</v>
      </c>
      <c r="F465" s="125">
        <v>0</v>
      </c>
      <c r="G465" s="125">
        <v>0</v>
      </c>
      <c r="I465" s="57">
        <v>502</v>
      </c>
      <c r="J465" s="126">
        <v>2874.78</v>
      </c>
      <c r="K465" s="126">
        <v>19020.09</v>
      </c>
      <c r="L465" s="127">
        <v>45577</v>
      </c>
      <c r="N465" s="127">
        <v>45597</v>
      </c>
      <c r="R465" s="56" t="str">
        <f ca="1" t="array" ref="R465">IF(AND(ISNUMBER(INDIRECT("L"&amp;ROW())),INDIRECT("L"&amp;ROW())&lt;INDIRECT("D"&amp;ROW())),1,"")</f>
        <v/>
      </c>
    </row>
    <row r="466" hidden="1" spans="1:18">
      <c r="A466" s="56" t="s">
        <v>98</v>
      </c>
      <c r="B466" s="57" t="s">
        <v>37</v>
      </c>
      <c r="C466" s="123">
        <v>127803</v>
      </c>
      <c r="D466" s="124">
        <v>45531</v>
      </c>
      <c r="E466" s="125">
        <v>2062.3</v>
      </c>
      <c r="F466" s="125">
        <v>0</v>
      </c>
      <c r="G466" s="125">
        <v>0</v>
      </c>
      <c r="I466" s="57">
        <v>502</v>
      </c>
      <c r="J466" s="126">
        <v>2062.3</v>
      </c>
      <c r="K466" s="126">
        <v>19020.09</v>
      </c>
      <c r="L466" s="127">
        <v>45577</v>
      </c>
      <c r="N466" s="127">
        <v>45597</v>
      </c>
      <c r="R466" s="56" t="str">
        <f ca="1" t="array" ref="R466">IF(AND(ISNUMBER(INDIRECT("L"&amp;ROW())),INDIRECT("L"&amp;ROW())&lt;INDIRECT("D"&amp;ROW())),1,"")</f>
        <v/>
      </c>
    </row>
    <row r="467" hidden="1" spans="1:18">
      <c r="A467" s="56" t="s">
        <v>98</v>
      </c>
      <c r="B467" s="57" t="s">
        <v>37</v>
      </c>
      <c r="C467" s="123">
        <v>127804</v>
      </c>
      <c r="D467" s="124">
        <v>45531</v>
      </c>
      <c r="E467" s="125">
        <v>210</v>
      </c>
      <c r="F467" s="125">
        <v>0</v>
      </c>
      <c r="G467" s="125">
        <v>0</v>
      </c>
      <c r="I467" s="57">
        <v>502</v>
      </c>
      <c r="J467" s="126">
        <v>210</v>
      </c>
      <c r="K467" s="126">
        <v>19020.09</v>
      </c>
      <c r="L467" s="127">
        <v>45577</v>
      </c>
      <c r="N467" s="127">
        <v>45597</v>
      </c>
      <c r="R467" s="56" t="str">
        <f ca="1" t="array" ref="R467">IF(AND(ISNUMBER(INDIRECT("L"&amp;ROW())),INDIRECT("L"&amp;ROW())&lt;INDIRECT("D"&amp;ROW())),1,"")</f>
        <v/>
      </c>
    </row>
    <row r="468" hidden="1" spans="1:18">
      <c r="A468" s="56" t="s">
        <v>149</v>
      </c>
      <c r="B468" s="57" t="s">
        <v>110</v>
      </c>
      <c r="C468" s="133">
        <v>106463</v>
      </c>
      <c r="D468" s="124">
        <v>45531</v>
      </c>
      <c r="E468" s="125">
        <v>6078</v>
      </c>
      <c r="F468" s="125">
        <v>0</v>
      </c>
      <c r="G468" s="125">
        <v>0</v>
      </c>
      <c r="H468" s="125">
        <v>6078</v>
      </c>
      <c r="I468" s="57">
        <v>551</v>
      </c>
      <c r="J468" s="126">
        <v>6078</v>
      </c>
      <c r="K468" s="126">
        <v>9126.1</v>
      </c>
      <c r="L468" s="127">
        <v>45596</v>
      </c>
      <c r="N468" s="127">
        <v>45597</v>
      </c>
      <c r="Q468" s="127">
        <v>45800</v>
      </c>
      <c r="R468" s="56" t="str">
        <f ca="1" t="array" ref="R468">IF(AND(ISNUMBER(INDIRECT("L"&amp;ROW())),INDIRECT("L"&amp;ROW())&lt;INDIRECT("D"&amp;ROW())),1,"")</f>
        <v/>
      </c>
    </row>
    <row r="469" hidden="1" spans="1:18">
      <c r="A469" s="56" t="s">
        <v>149</v>
      </c>
      <c r="B469" s="57" t="s">
        <v>110</v>
      </c>
      <c r="C469" s="123" t="s">
        <v>302</v>
      </c>
      <c r="D469" s="124">
        <v>45531</v>
      </c>
      <c r="E469" s="125">
        <v>0</v>
      </c>
      <c r="F469" s="125">
        <v>0</v>
      </c>
      <c r="G469" s="125">
        <v>0</v>
      </c>
      <c r="H469" s="125">
        <v>0</v>
      </c>
      <c r="I469" s="57">
        <v>552</v>
      </c>
      <c r="J469" s="126">
        <v>0</v>
      </c>
      <c r="K469" s="126">
        <v>0</v>
      </c>
      <c r="L469" s="127">
        <v>45596</v>
      </c>
      <c r="N469" s="127">
        <v>45584</v>
      </c>
      <c r="Q469" s="127">
        <v>45800</v>
      </c>
      <c r="R469" s="56" t="str">
        <f ca="1" t="array" ref="R469">IF(AND(ISNUMBER(INDIRECT("L"&amp;ROW())),INDIRECT("L"&amp;ROW())&lt;INDIRECT("D"&amp;ROW())),1,"")</f>
        <v/>
      </c>
    </row>
    <row r="470" hidden="1" spans="1:18">
      <c r="A470" s="56" t="s">
        <v>77</v>
      </c>
      <c r="B470" s="57" t="s">
        <v>19</v>
      </c>
      <c r="C470" s="123" t="s">
        <v>303</v>
      </c>
      <c r="D470" s="124">
        <v>45531</v>
      </c>
      <c r="E470" s="125">
        <v>3328</v>
      </c>
      <c r="F470" s="125">
        <v>12</v>
      </c>
      <c r="G470" s="125">
        <v>0</v>
      </c>
      <c r="I470" s="133">
        <v>508</v>
      </c>
      <c r="J470" s="126">
        <v>3328</v>
      </c>
      <c r="K470" s="126">
        <v>23236.33</v>
      </c>
      <c r="L470" s="127">
        <v>45582</v>
      </c>
      <c r="N470" s="127">
        <v>45566</v>
      </c>
      <c r="R470" s="56" t="str">
        <f ca="1" t="array" ref="R470">IF(AND(ISNUMBER(INDIRECT("L"&amp;ROW())),INDIRECT("L"&amp;ROW())&lt;INDIRECT("D"&amp;ROW())),1,"")</f>
        <v/>
      </c>
    </row>
    <row r="471" hidden="1" spans="1:18">
      <c r="A471" s="56" t="s">
        <v>151</v>
      </c>
      <c r="B471" s="57" t="s">
        <v>110</v>
      </c>
      <c r="C471" s="123">
        <v>168968</v>
      </c>
      <c r="D471" s="124">
        <v>45531</v>
      </c>
      <c r="E471" s="125">
        <v>2318</v>
      </c>
      <c r="F471" s="141">
        <v>0</v>
      </c>
      <c r="G471" s="141">
        <v>0</v>
      </c>
      <c r="I471" s="57">
        <v>349</v>
      </c>
      <c r="J471" s="126">
        <v>2318</v>
      </c>
      <c r="K471" s="126">
        <v>8968.51</v>
      </c>
      <c r="L471" s="127">
        <v>45555</v>
      </c>
      <c r="N471" s="127">
        <v>45566</v>
      </c>
      <c r="R471" s="56" t="str">
        <f ca="1" t="array" ref="R471">IF(AND(ISNUMBER(INDIRECT("L"&amp;ROW())),INDIRECT("L"&amp;ROW())&lt;INDIRECT("D"&amp;ROW())),1,"")</f>
        <v/>
      </c>
    </row>
    <row r="472" hidden="1" spans="1:18">
      <c r="A472" s="56" t="s">
        <v>173</v>
      </c>
      <c r="B472" s="57" t="s">
        <v>163</v>
      </c>
      <c r="C472" s="133">
        <v>1703</v>
      </c>
      <c r="D472" s="124">
        <v>45531</v>
      </c>
      <c r="E472" s="125">
        <v>3066.7</v>
      </c>
      <c r="F472" s="125">
        <v>0</v>
      </c>
      <c r="G472" s="125">
        <v>0</v>
      </c>
      <c r="H472" s="125">
        <v>3066.7</v>
      </c>
      <c r="I472" s="133">
        <v>537</v>
      </c>
      <c r="J472" s="126">
        <v>3066.7</v>
      </c>
      <c r="K472" s="126">
        <v>24281.19</v>
      </c>
      <c r="L472" s="127">
        <v>45595</v>
      </c>
      <c r="N472" s="127">
        <v>45597</v>
      </c>
      <c r="Q472" s="127">
        <v>45793</v>
      </c>
      <c r="R472" s="56" t="str">
        <f ca="1" t="array" ref="R472">IF(AND(ISNUMBER(INDIRECT("L"&amp;ROW())),INDIRECT("L"&amp;ROW())&lt;INDIRECT("D"&amp;ROW())),1,"")</f>
        <v/>
      </c>
    </row>
    <row r="473" hidden="1" spans="1:18">
      <c r="A473" s="56" t="s">
        <v>24</v>
      </c>
      <c r="B473" s="57" t="s">
        <v>19</v>
      </c>
      <c r="C473" s="123" t="s">
        <v>304</v>
      </c>
      <c r="D473" s="124">
        <v>45531</v>
      </c>
      <c r="E473" s="125">
        <v>5393</v>
      </c>
      <c r="F473" s="125">
        <v>0</v>
      </c>
      <c r="G473" s="125">
        <v>0</v>
      </c>
      <c r="I473" s="133">
        <v>503</v>
      </c>
      <c r="J473" s="126">
        <v>5393</v>
      </c>
      <c r="K473" s="126">
        <v>5393</v>
      </c>
      <c r="L473" s="127">
        <v>45582</v>
      </c>
      <c r="N473" s="127">
        <v>45597</v>
      </c>
      <c r="R473" s="56" t="str">
        <f ca="1" t="array" ref="R473">IF(AND(ISNUMBER(INDIRECT("L"&amp;ROW())),INDIRECT("L"&amp;ROW())&lt;INDIRECT("D"&amp;ROW())),1,"")</f>
        <v/>
      </c>
    </row>
    <row r="474" hidden="1" spans="1:18">
      <c r="A474" s="56" t="s">
        <v>305</v>
      </c>
      <c r="B474" s="57" t="s">
        <v>59</v>
      </c>
      <c r="C474" s="133">
        <v>1051174</v>
      </c>
      <c r="D474" s="124">
        <v>45608</v>
      </c>
      <c r="E474" s="125">
        <v>1883.2</v>
      </c>
      <c r="F474" s="125">
        <v>0</v>
      </c>
      <c r="G474" s="125">
        <v>0</v>
      </c>
      <c r="H474" s="125">
        <v>1883.2</v>
      </c>
      <c r="I474" s="57" t="s">
        <v>306</v>
      </c>
      <c r="J474" s="126">
        <v>1883.2</v>
      </c>
      <c r="K474" s="126">
        <v>1883.2</v>
      </c>
      <c r="L474" s="127">
        <v>45608</v>
      </c>
      <c r="N474" s="127">
        <v>45584</v>
      </c>
      <c r="P474" s="56" t="s">
        <v>62</v>
      </c>
      <c r="R474" s="56" t="str">
        <f ca="1" t="array" ref="R474">IF(AND(ISNUMBER(INDIRECT("L"&amp;ROW())),INDIRECT("L"&amp;ROW())&lt;INDIRECT("D"&amp;ROW())),1,"")</f>
        <v/>
      </c>
    </row>
    <row r="475" hidden="1" spans="1:18">
      <c r="A475" s="56" t="s">
        <v>157</v>
      </c>
      <c r="B475" s="57" t="s">
        <v>59</v>
      </c>
      <c r="C475" s="123">
        <v>63503933</v>
      </c>
      <c r="D475" s="124">
        <v>45531</v>
      </c>
      <c r="E475" s="125">
        <v>2369.19</v>
      </c>
      <c r="F475" s="125">
        <v>99.43</v>
      </c>
      <c r="G475" s="125">
        <v>198.26</v>
      </c>
      <c r="H475" s="125">
        <v>2071.5</v>
      </c>
      <c r="I475" s="57" t="s">
        <v>265</v>
      </c>
      <c r="J475" s="126">
        <v>2369.19</v>
      </c>
      <c r="K475" s="126">
        <v>2369.19</v>
      </c>
      <c r="L475" s="127">
        <v>45531</v>
      </c>
      <c r="N475" s="127">
        <v>45584</v>
      </c>
      <c r="P475" s="56" t="s">
        <v>266</v>
      </c>
      <c r="Q475" s="127">
        <v>45798</v>
      </c>
      <c r="R475" s="56" t="str">
        <f ca="1" t="array" ref="R475">IF(AND(ISNUMBER(INDIRECT("L"&amp;ROW())),INDIRECT("L"&amp;ROW())&lt;INDIRECT("D"&amp;ROW())),1,"")</f>
        <v/>
      </c>
    </row>
    <row r="476" hidden="1" spans="1:18">
      <c r="A476" s="56" t="s">
        <v>202</v>
      </c>
      <c r="B476" s="57" t="s">
        <v>65</v>
      </c>
      <c r="C476" s="133">
        <v>10436</v>
      </c>
      <c r="D476" s="124">
        <v>45531</v>
      </c>
      <c r="E476" s="125">
        <v>2300.63</v>
      </c>
      <c r="F476" s="125">
        <v>0</v>
      </c>
      <c r="G476" s="125">
        <v>0</v>
      </c>
      <c r="H476" s="125">
        <v>2300.63</v>
      </c>
      <c r="I476" s="133">
        <v>337</v>
      </c>
      <c r="J476" s="126">
        <v>2300.63</v>
      </c>
      <c r="K476" s="126">
        <v>11085.67</v>
      </c>
      <c r="L476" s="127">
        <v>45551</v>
      </c>
      <c r="N476" s="127">
        <v>45566</v>
      </c>
      <c r="O476" s="147">
        <v>0</v>
      </c>
      <c r="Q476" s="127">
        <v>45785</v>
      </c>
      <c r="R476" s="56" t="str">
        <f ca="1" t="array" ref="R476">IF(AND(ISNUMBER(INDIRECT("L"&amp;ROW())),INDIRECT("L"&amp;ROW())&lt;INDIRECT("D"&amp;ROW())),1,"")</f>
        <v/>
      </c>
    </row>
    <row r="477" s="109" customFormat="1" hidden="1" spans="1:18">
      <c r="A477" s="56" t="s">
        <v>282</v>
      </c>
      <c r="B477" s="57" t="s">
        <v>110</v>
      </c>
      <c r="C477" s="133">
        <v>92994</v>
      </c>
      <c r="D477" s="124">
        <v>45531</v>
      </c>
      <c r="E477" s="125">
        <v>6985.5</v>
      </c>
      <c r="F477" s="125">
        <v>0</v>
      </c>
      <c r="G477" s="125">
        <v>0</v>
      </c>
      <c r="H477" s="125">
        <v>6985.5</v>
      </c>
      <c r="I477" s="57">
        <v>303</v>
      </c>
      <c r="J477" s="126">
        <v>6985.5</v>
      </c>
      <c r="K477" s="126">
        <v>9728.5</v>
      </c>
      <c r="L477" s="127">
        <v>45544</v>
      </c>
      <c r="M477" s="127"/>
      <c r="N477" s="127">
        <v>45536</v>
      </c>
      <c r="O477" s="56"/>
      <c r="P477" s="56"/>
      <c r="Q477" s="127">
        <v>45805</v>
      </c>
      <c r="R477" s="56" t="str">
        <f ca="1" t="array" ref="R477">IF(AND(ISNUMBER(INDIRECT("L"&amp;ROW())),INDIRECT("L"&amp;ROW())&lt;INDIRECT("D"&amp;ROW())),1,"")</f>
        <v/>
      </c>
    </row>
    <row r="478" hidden="1" spans="1:18">
      <c r="A478" s="56" t="s">
        <v>307</v>
      </c>
      <c r="B478" s="57" t="s">
        <v>59</v>
      </c>
      <c r="C478" s="123" t="s">
        <v>308</v>
      </c>
      <c r="D478" s="124">
        <v>45513</v>
      </c>
      <c r="E478" s="125">
        <v>3060.04</v>
      </c>
      <c r="F478" s="125">
        <v>32.47</v>
      </c>
      <c r="G478" s="125">
        <v>64.77</v>
      </c>
      <c r="H478" s="125">
        <v>2962.8</v>
      </c>
      <c r="I478" s="57" t="s">
        <v>309</v>
      </c>
      <c r="J478" s="126">
        <v>3060.04</v>
      </c>
      <c r="K478" s="126">
        <v>3060.04</v>
      </c>
      <c r="L478" s="127">
        <v>45513</v>
      </c>
      <c r="N478" s="127">
        <v>45584</v>
      </c>
      <c r="P478" s="56" t="s">
        <v>62</v>
      </c>
      <c r="R478" s="56" t="str">
        <f ca="1" t="array" ref="R478">IF(AND(ISNUMBER(INDIRECT("L"&amp;ROW())),INDIRECT("L"&amp;ROW())&lt;INDIRECT("D"&amp;ROW())),1,"")</f>
        <v/>
      </c>
    </row>
    <row r="479" hidden="1" spans="1:18">
      <c r="A479" s="56" t="s">
        <v>307</v>
      </c>
      <c r="B479" s="57" t="s">
        <v>59</v>
      </c>
      <c r="C479" s="123" t="s">
        <v>310</v>
      </c>
      <c r="D479" s="124">
        <v>45513</v>
      </c>
      <c r="E479" s="125">
        <v>30.17</v>
      </c>
      <c r="F479" s="125">
        <v>1.31</v>
      </c>
      <c r="G479" s="125">
        <v>2.62</v>
      </c>
      <c r="H479" s="125">
        <v>26.24</v>
      </c>
      <c r="I479" s="57" t="s">
        <v>309</v>
      </c>
      <c r="J479" s="126">
        <v>30.17</v>
      </c>
      <c r="K479" s="126">
        <v>30.17</v>
      </c>
      <c r="L479" s="127">
        <v>45513</v>
      </c>
      <c r="N479" s="127">
        <v>45584</v>
      </c>
      <c r="P479" s="56" t="s">
        <v>62</v>
      </c>
      <c r="R479" s="56" t="str">
        <f ca="1" t="array" ref="R479">IF(AND(ISNUMBER(INDIRECT("L"&amp;ROW())),INDIRECT("L"&amp;ROW())&lt;INDIRECT("D"&amp;ROW())),1,"")</f>
        <v/>
      </c>
    </row>
    <row r="480" hidden="1" spans="1:18">
      <c r="A480" s="56" t="s">
        <v>54</v>
      </c>
      <c r="B480" s="57" t="s">
        <v>19</v>
      </c>
      <c r="C480" s="123">
        <v>109997</v>
      </c>
      <c r="D480" s="124">
        <v>45531</v>
      </c>
      <c r="E480" s="125">
        <v>8360.96</v>
      </c>
      <c r="F480" s="125">
        <v>258.96</v>
      </c>
      <c r="G480" s="125">
        <v>0</v>
      </c>
      <c r="I480" s="133">
        <v>612</v>
      </c>
      <c r="J480" s="126">
        <v>8360.96</v>
      </c>
      <c r="K480" s="126">
        <v>43522.16</v>
      </c>
      <c r="L480" s="127">
        <v>45632</v>
      </c>
      <c r="N480" s="127">
        <v>45627</v>
      </c>
      <c r="R480" s="56" t="str">
        <f ca="1" t="array" ref="R480">IF(AND(ISNUMBER(INDIRECT("L"&amp;ROW())),INDIRECT("L"&amp;ROW())&lt;INDIRECT("D"&amp;ROW())),1,"")</f>
        <v/>
      </c>
    </row>
    <row r="481" hidden="1" spans="1:18">
      <c r="A481" s="56" t="s">
        <v>64</v>
      </c>
      <c r="B481" s="57" t="s">
        <v>65</v>
      </c>
      <c r="C481" s="123" t="s">
        <v>311</v>
      </c>
      <c r="D481" s="124">
        <v>45532</v>
      </c>
      <c r="E481" s="125">
        <v>4061.93</v>
      </c>
      <c r="F481" s="125">
        <v>0</v>
      </c>
      <c r="G481" s="125">
        <v>0</v>
      </c>
      <c r="H481" s="125">
        <v>4061.93</v>
      </c>
      <c r="I481" s="57">
        <v>321</v>
      </c>
      <c r="J481" s="126">
        <v>4061.93</v>
      </c>
      <c r="K481" s="126">
        <v>43459.72</v>
      </c>
      <c r="L481" s="127">
        <v>45547</v>
      </c>
      <c r="N481" s="127">
        <v>45536</v>
      </c>
      <c r="O481" s="147">
        <v>0</v>
      </c>
      <c r="Q481" s="127">
        <v>45785</v>
      </c>
      <c r="R481" s="56" t="str">
        <f ca="1" t="array" ref="R481">IF(AND(ISNUMBER(INDIRECT("L"&amp;ROW())),INDIRECT("L"&amp;ROW())&lt;INDIRECT("D"&amp;ROW())),1,"")</f>
        <v/>
      </c>
    </row>
    <row r="482" hidden="1" spans="1:18">
      <c r="A482" s="56" t="s">
        <v>64</v>
      </c>
      <c r="B482" s="57" t="s">
        <v>65</v>
      </c>
      <c r="C482" s="123" t="s">
        <v>312</v>
      </c>
      <c r="D482" s="124">
        <v>45532</v>
      </c>
      <c r="E482" s="125">
        <v>565</v>
      </c>
      <c r="F482" s="125">
        <v>0</v>
      </c>
      <c r="G482" s="125">
        <v>0</v>
      </c>
      <c r="H482" s="125">
        <v>565</v>
      </c>
      <c r="I482" s="57">
        <v>321</v>
      </c>
      <c r="J482" s="126">
        <v>565</v>
      </c>
      <c r="K482" s="126">
        <v>43459.72</v>
      </c>
      <c r="L482" s="127">
        <v>45547</v>
      </c>
      <c r="N482" s="127">
        <v>45536</v>
      </c>
      <c r="O482" s="147">
        <v>0</v>
      </c>
      <c r="Q482" s="127">
        <v>45785</v>
      </c>
      <c r="R482" s="56" t="str">
        <f ca="1" t="array" ref="R482">IF(AND(ISNUMBER(INDIRECT("L"&amp;ROW())),INDIRECT("L"&amp;ROW())&lt;INDIRECT("D"&amp;ROW())),1,"")</f>
        <v/>
      </c>
    </row>
    <row r="483" hidden="1" spans="1:18">
      <c r="A483" s="56" t="s">
        <v>64</v>
      </c>
      <c r="B483" s="57" t="s">
        <v>65</v>
      </c>
      <c r="C483" s="123" t="s">
        <v>313</v>
      </c>
      <c r="D483" s="124">
        <v>45532</v>
      </c>
      <c r="E483" s="125">
        <v>4100.1</v>
      </c>
      <c r="F483" s="125">
        <v>0</v>
      </c>
      <c r="G483" s="125">
        <v>0</v>
      </c>
      <c r="H483" s="125">
        <v>4100.1</v>
      </c>
      <c r="I483" s="57">
        <v>321</v>
      </c>
      <c r="J483" s="126">
        <v>4100.1</v>
      </c>
      <c r="K483" s="126">
        <v>43459.72</v>
      </c>
      <c r="L483" s="127">
        <v>45547</v>
      </c>
      <c r="N483" s="127">
        <v>45536</v>
      </c>
      <c r="O483" s="147">
        <v>0</v>
      </c>
      <c r="Q483" s="127">
        <v>45785</v>
      </c>
      <c r="R483" s="56" t="str">
        <f ca="1" t="array" ref="R483">IF(AND(ISNUMBER(INDIRECT("L"&amp;ROW())),INDIRECT("L"&amp;ROW())&lt;INDIRECT("D"&amp;ROW())),1,"")</f>
        <v/>
      </c>
    </row>
    <row r="484" hidden="1" spans="1:18">
      <c r="A484" s="56" t="s">
        <v>45</v>
      </c>
      <c r="B484" s="57" t="s">
        <v>19</v>
      </c>
      <c r="C484" s="123">
        <v>65168</v>
      </c>
      <c r="D484" s="124">
        <v>45532</v>
      </c>
      <c r="E484" s="125">
        <v>2226.31</v>
      </c>
      <c r="F484" s="125">
        <v>17.5</v>
      </c>
      <c r="G484" s="125">
        <v>34.91</v>
      </c>
      <c r="I484" s="133">
        <v>517</v>
      </c>
      <c r="J484" s="126">
        <v>2226.31</v>
      </c>
      <c r="K484" s="126">
        <v>14615.45</v>
      </c>
      <c r="L484" s="127">
        <v>45586</v>
      </c>
      <c r="N484" s="127">
        <v>45597</v>
      </c>
      <c r="R484" s="56" t="str">
        <f ca="1" t="array" ref="R484">IF(AND(ISNUMBER(INDIRECT("L"&amp;ROW())),INDIRECT("L"&amp;ROW())&lt;INDIRECT("D"&amp;ROW())),1,"")</f>
        <v/>
      </c>
    </row>
    <row r="485" hidden="1" spans="1:18">
      <c r="A485" s="109" t="s">
        <v>40</v>
      </c>
      <c r="B485" s="138" t="s">
        <v>19</v>
      </c>
      <c r="C485" s="155" t="s">
        <v>314</v>
      </c>
      <c r="D485" s="140">
        <v>45532</v>
      </c>
      <c r="E485" s="141">
        <v>4910</v>
      </c>
      <c r="F485" s="141">
        <v>0</v>
      </c>
      <c r="G485" s="141">
        <v>0</v>
      </c>
      <c r="H485" s="141"/>
      <c r="I485" s="139">
        <v>428</v>
      </c>
      <c r="J485" s="145">
        <v>4910</v>
      </c>
      <c r="K485" s="145">
        <v>9645</v>
      </c>
      <c r="L485" s="146">
        <v>45563</v>
      </c>
      <c r="M485" s="146"/>
      <c r="N485" s="146">
        <v>45566</v>
      </c>
      <c r="O485" s="109"/>
      <c r="P485" s="109"/>
      <c r="Q485" s="146"/>
      <c r="R485" s="56" t="str">
        <f ca="1" t="array" ref="R485">IF(AND(ISNUMBER(INDIRECT("L"&amp;ROW())),INDIRECT("L"&amp;ROW())&lt;INDIRECT("D"&amp;ROW())),1,"")</f>
        <v/>
      </c>
    </row>
    <row r="486" hidden="1" spans="1:18">
      <c r="A486" s="56" t="s">
        <v>315</v>
      </c>
      <c r="B486" s="57" t="s">
        <v>65</v>
      </c>
      <c r="C486" s="123">
        <v>4978</v>
      </c>
      <c r="D486" s="124">
        <v>45532</v>
      </c>
      <c r="E486" s="125">
        <v>2166.34</v>
      </c>
      <c r="F486" s="125">
        <v>0</v>
      </c>
      <c r="G486" s="125">
        <v>0</v>
      </c>
      <c r="H486" s="125">
        <v>2166.34</v>
      </c>
      <c r="I486" s="57">
        <v>286</v>
      </c>
      <c r="J486" s="126">
        <v>2166.34</v>
      </c>
      <c r="K486" s="126">
        <v>2166.34</v>
      </c>
      <c r="L486" s="127">
        <v>45538</v>
      </c>
      <c r="N486" s="127">
        <v>45536</v>
      </c>
      <c r="O486" s="147">
        <v>0</v>
      </c>
      <c r="Q486" s="127">
        <v>45785</v>
      </c>
      <c r="R486" s="56" t="str">
        <f ca="1" t="array" ref="R486">IF(AND(ISNUMBER(INDIRECT("L"&amp;ROW())),INDIRECT("L"&amp;ROW())&lt;INDIRECT("D"&amp;ROW())),1,"")</f>
        <v/>
      </c>
    </row>
    <row r="487" hidden="1" spans="1:18">
      <c r="A487" s="56" t="s">
        <v>141</v>
      </c>
      <c r="B487" s="57" t="s">
        <v>59</v>
      </c>
      <c r="C487" s="123">
        <v>31040879</v>
      </c>
      <c r="D487" s="124">
        <v>45532</v>
      </c>
      <c r="E487" s="125">
        <v>1843.62</v>
      </c>
      <c r="F487" s="125">
        <v>76</v>
      </c>
      <c r="G487" s="125">
        <v>151.62</v>
      </c>
      <c r="H487" s="125">
        <v>1616</v>
      </c>
      <c r="I487" s="57">
        <v>322</v>
      </c>
      <c r="J487" s="126">
        <v>1843.62</v>
      </c>
      <c r="K487" s="126">
        <v>10976.72</v>
      </c>
      <c r="L487" s="127">
        <v>45546</v>
      </c>
      <c r="N487" s="127">
        <v>45536</v>
      </c>
      <c r="Q487" s="127">
        <v>45798</v>
      </c>
      <c r="R487" s="56" t="str">
        <f ca="1" t="array" ref="R487">IF(AND(ISNUMBER(INDIRECT("L"&amp;ROW())),INDIRECT("L"&amp;ROW())&lt;INDIRECT("D"&amp;ROW())),1,"")</f>
        <v/>
      </c>
    </row>
    <row r="488" hidden="1" spans="1:18">
      <c r="A488" s="56" t="s">
        <v>196</v>
      </c>
      <c r="B488" s="57" t="s">
        <v>37</v>
      </c>
      <c r="C488" s="133">
        <v>2232</v>
      </c>
      <c r="D488" s="124">
        <v>45532</v>
      </c>
      <c r="E488" s="125">
        <v>894</v>
      </c>
      <c r="F488" s="125">
        <v>0</v>
      </c>
      <c r="G488" s="125">
        <v>0</v>
      </c>
      <c r="H488" s="125">
        <v>894</v>
      </c>
      <c r="I488" s="133">
        <v>776</v>
      </c>
      <c r="J488" s="126">
        <v>894</v>
      </c>
      <c r="K488" s="126">
        <v>894</v>
      </c>
      <c r="L488" s="127">
        <v>45663</v>
      </c>
      <c r="N488" s="127">
        <v>45658</v>
      </c>
      <c r="Q488" s="127">
        <v>45792</v>
      </c>
      <c r="R488" s="56" t="str">
        <f ca="1" t="array" ref="R488">IF(AND(ISNUMBER(INDIRECT("L"&amp;ROW())),INDIRECT("L"&amp;ROW())&lt;INDIRECT("D"&amp;ROW())),1,"")</f>
        <v/>
      </c>
    </row>
    <row r="489" hidden="1" spans="1:18">
      <c r="A489" s="56" t="s">
        <v>38</v>
      </c>
      <c r="B489" s="57" t="s">
        <v>19</v>
      </c>
      <c r="C489" s="123" t="s">
        <v>316</v>
      </c>
      <c r="D489" s="124">
        <v>45532</v>
      </c>
      <c r="E489" s="125">
        <v>5724.57</v>
      </c>
      <c r="F489" s="125">
        <v>658.58</v>
      </c>
      <c r="G489" s="125">
        <v>0</v>
      </c>
      <c r="I489" s="133">
        <v>777</v>
      </c>
      <c r="J489" s="126">
        <v>5724.57</v>
      </c>
      <c r="K489" s="126">
        <v>14404.6</v>
      </c>
      <c r="L489" s="127">
        <v>45663</v>
      </c>
      <c r="N489" s="127">
        <v>45658</v>
      </c>
      <c r="R489" s="56" t="str">
        <f ca="1" t="array" ref="R489">IF(AND(ISNUMBER(INDIRECT("L"&amp;ROW())),INDIRECT("L"&amp;ROW())&lt;INDIRECT("D"&amp;ROW())),1,"")</f>
        <v/>
      </c>
    </row>
    <row r="490" hidden="1" spans="1:18">
      <c r="A490" s="56" t="s">
        <v>317</v>
      </c>
      <c r="B490" s="57" t="s">
        <v>37</v>
      </c>
      <c r="C490" s="133">
        <v>2020112839</v>
      </c>
      <c r="D490" s="124">
        <v>45532</v>
      </c>
      <c r="E490" s="125">
        <v>8642.5</v>
      </c>
      <c r="F490" s="125">
        <v>0</v>
      </c>
      <c r="G490" s="125">
        <v>0</v>
      </c>
      <c r="H490" s="125">
        <v>8642.5</v>
      </c>
      <c r="I490" s="57">
        <v>708</v>
      </c>
      <c r="J490" s="126">
        <v>8642.5</v>
      </c>
      <c r="K490" s="126">
        <v>8642.5</v>
      </c>
      <c r="L490" s="127">
        <v>45638</v>
      </c>
      <c r="N490" s="127">
        <v>45627</v>
      </c>
      <c r="Q490" s="127">
        <v>45792</v>
      </c>
      <c r="R490" s="56" t="str">
        <f ca="1" t="array" ref="R490">IF(AND(ISNUMBER(INDIRECT("L"&amp;ROW())),INDIRECT("L"&amp;ROW())&lt;INDIRECT("D"&amp;ROW())),1,"")</f>
        <v/>
      </c>
    </row>
    <row r="491" hidden="1" spans="1:18">
      <c r="A491" s="56" t="s">
        <v>52</v>
      </c>
      <c r="B491" s="57" t="s">
        <v>37</v>
      </c>
      <c r="C491" s="123">
        <v>258597</v>
      </c>
      <c r="D491" s="124">
        <v>45532</v>
      </c>
      <c r="E491" s="125">
        <v>696</v>
      </c>
      <c r="F491" s="125">
        <v>0</v>
      </c>
      <c r="G491" s="125">
        <v>0</v>
      </c>
      <c r="I491" s="133">
        <v>579</v>
      </c>
      <c r="J491" s="126">
        <v>696</v>
      </c>
      <c r="K491" s="126">
        <v>9221.55</v>
      </c>
      <c r="L491" s="127">
        <v>45604</v>
      </c>
      <c r="N491" s="127">
        <v>45658</v>
      </c>
      <c r="Q491" s="127">
        <v>45791</v>
      </c>
      <c r="R491" s="56" t="str">
        <f ca="1" t="array" ref="R491">IF(AND(ISNUMBER(INDIRECT("L"&amp;ROW())),INDIRECT("L"&amp;ROW())&lt;INDIRECT("D"&amp;ROW())),1,"")</f>
        <v/>
      </c>
    </row>
    <row r="492" hidden="1" spans="1:18">
      <c r="A492" s="56" t="s">
        <v>52</v>
      </c>
      <c r="B492" s="57" t="s">
        <v>37</v>
      </c>
      <c r="C492" s="123">
        <v>258600</v>
      </c>
      <c r="D492" s="124">
        <v>45532</v>
      </c>
      <c r="E492" s="125">
        <v>2617.25</v>
      </c>
      <c r="F492" s="125">
        <v>29.25</v>
      </c>
      <c r="G492" s="125">
        <v>0</v>
      </c>
      <c r="I492" s="133">
        <v>579</v>
      </c>
      <c r="J492" s="126">
        <v>2617.25</v>
      </c>
      <c r="K492" s="126">
        <v>9221.55</v>
      </c>
      <c r="L492" s="127">
        <v>45604</v>
      </c>
      <c r="N492" s="127">
        <v>45658</v>
      </c>
      <c r="Q492" s="127">
        <v>45791</v>
      </c>
      <c r="R492" s="56" t="str">
        <f ca="1" t="array" ref="R492">IF(AND(ISNUMBER(INDIRECT("L"&amp;ROW())),INDIRECT("L"&amp;ROW())&lt;INDIRECT("D"&amp;ROW())),1,"")</f>
        <v/>
      </c>
    </row>
    <row r="493" hidden="1" spans="1:18">
      <c r="A493" s="56" t="s">
        <v>52</v>
      </c>
      <c r="B493" s="57" t="s">
        <v>37</v>
      </c>
      <c r="C493" s="123">
        <v>258627</v>
      </c>
      <c r="D493" s="124">
        <v>45532</v>
      </c>
      <c r="E493" s="125">
        <v>380</v>
      </c>
      <c r="F493" s="125">
        <v>0</v>
      </c>
      <c r="G493" s="125">
        <v>0</v>
      </c>
      <c r="I493" s="133">
        <v>579</v>
      </c>
      <c r="J493" s="126">
        <v>380</v>
      </c>
      <c r="K493" s="126">
        <v>9221.55</v>
      </c>
      <c r="L493" s="127">
        <v>45604</v>
      </c>
      <c r="N493" s="127">
        <v>45658</v>
      </c>
      <c r="Q493" s="127">
        <v>45791</v>
      </c>
      <c r="R493" s="56" t="str">
        <f ca="1" t="array" ref="R493">IF(AND(ISNUMBER(INDIRECT("L"&amp;ROW())),INDIRECT("L"&amp;ROW())&lt;INDIRECT("D"&amp;ROW())),1,"")</f>
        <v/>
      </c>
    </row>
    <row r="494" hidden="1" spans="1:18">
      <c r="A494" s="56" t="s">
        <v>52</v>
      </c>
      <c r="B494" s="57" t="s">
        <v>37</v>
      </c>
      <c r="C494" s="123">
        <v>258662</v>
      </c>
      <c r="D494" s="124">
        <v>45532</v>
      </c>
      <c r="E494" s="125">
        <v>240</v>
      </c>
      <c r="F494" s="125">
        <v>0</v>
      </c>
      <c r="G494" s="125">
        <v>0</v>
      </c>
      <c r="I494" s="133">
        <v>579</v>
      </c>
      <c r="J494" s="126">
        <v>240</v>
      </c>
      <c r="K494" s="126">
        <v>9221.55</v>
      </c>
      <c r="L494" s="127">
        <v>45604</v>
      </c>
      <c r="N494" s="127">
        <v>45658</v>
      </c>
      <c r="Q494" s="127">
        <v>45791</v>
      </c>
      <c r="R494" s="56" t="str">
        <f ca="1" t="array" ref="R494">IF(AND(ISNUMBER(INDIRECT("L"&amp;ROW())),INDIRECT("L"&amp;ROW())&lt;INDIRECT("D"&amp;ROW())),1,"")</f>
        <v/>
      </c>
    </row>
    <row r="495" hidden="1" spans="1:18">
      <c r="A495" s="56" t="s">
        <v>52</v>
      </c>
      <c r="B495" s="57" t="s">
        <v>37</v>
      </c>
      <c r="C495" s="123">
        <v>259664</v>
      </c>
      <c r="D495" s="124">
        <v>45532</v>
      </c>
      <c r="E495" s="125">
        <v>1138</v>
      </c>
      <c r="F495" s="125">
        <v>0</v>
      </c>
      <c r="G495" s="125">
        <v>0</v>
      </c>
      <c r="I495" s="133">
        <v>579</v>
      </c>
      <c r="J495" s="126">
        <v>1138</v>
      </c>
      <c r="K495" s="126">
        <v>9221.55</v>
      </c>
      <c r="L495" s="127">
        <v>45604</v>
      </c>
      <c r="N495" s="127">
        <v>45658</v>
      </c>
      <c r="Q495" s="127">
        <v>45791</v>
      </c>
      <c r="R495" s="56" t="str">
        <f ca="1" t="array" ref="R495">IF(AND(ISNUMBER(INDIRECT("L"&amp;ROW())),INDIRECT("L"&amp;ROW())&lt;INDIRECT("D"&amp;ROW())),1,"")</f>
        <v/>
      </c>
    </row>
    <row r="496" hidden="1" spans="1:18">
      <c r="A496" s="56" t="s">
        <v>52</v>
      </c>
      <c r="B496" s="57" t="s">
        <v>37</v>
      </c>
      <c r="C496" s="133">
        <v>258663</v>
      </c>
      <c r="D496" s="124">
        <v>45532</v>
      </c>
      <c r="E496" s="125">
        <v>500</v>
      </c>
      <c r="F496" s="125">
        <v>0</v>
      </c>
      <c r="G496" s="125">
        <v>0</v>
      </c>
      <c r="I496" s="133">
        <v>578</v>
      </c>
      <c r="J496" s="126">
        <v>500</v>
      </c>
      <c r="K496" s="126">
        <v>920</v>
      </c>
      <c r="L496" s="127">
        <v>45604</v>
      </c>
      <c r="N496" s="127">
        <v>45658</v>
      </c>
      <c r="Q496" s="127">
        <v>45791</v>
      </c>
      <c r="R496" s="56" t="str">
        <f ca="1" t="array" ref="R496">IF(AND(ISNUMBER(INDIRECT("L"&amp;ROW())),INDIRECT("L"&amp;ROW())&lt;INDIRECT("D"&amp;ROW())),1,"")</f>
        <v/>
      </c>
    </row>
    <row r="497" spans="1:18">
      <c r="A497" s="56" t="s">
        <v>42</v>
      </c>
      <c r="B497" s="57" t="s">
        <v>37</v>
      </c>
      <c r="C497" s="123">
        <v>120475</v>
      </c>
      <c r="D497" s="124">
        <v>45532</v>
      </c>
      <c r="E497" s="125">
        <v>757</v>
      </c>
      <c r="F497" s="125">
        <v>0</v>
      </c>
      <c r="G497" s="125">
        <v>0</v>
      </c>
      <c r="I497" s="133">
        <v>638</v>
      </c>
      <c r="J497" s="126">
        <v>757</v>
      </c>
      <c r="K497" s="126">
        <v>16261</v>
      </c>
      <c r="L497" s="127">
        <v>45615</v>
      </c>
      <c r="N497" s="127">
        <v>45597</v>
      </c>
      <c r="R497" s="56" t="str">
        <f ca="1" t="array" ref="R497">IF(AND(ISNUMBER(INDIRECT("L"&amp;ROW())),INDIRECT("L"&amp;ROW())&lt;INDIRECT("D"&amp;ROW())),1,"")</f>
        <v/>
      </c>
    </row>
    <row r="498" spans="1:18">
      <c r="A498" s="56" t="s">
        <v>42</v>
      </c>
      <c r="B498" s="57" t="s">
        <v>37</v>
      </c>
      <c r="C498" s="133">
        <v>120476</v>
      </c>
      <c r="D498" s="124">
        <v>45532</v>
      </c>
      <c r="E498" s="125">
        <v>4867</v>
      </c>
      <c r="F498" s="125">
        <v>0</v>
      </c>
      <c r="G498" s="125">
        <v>0</v>
      </c>
      <c r="I498" s="133">
        <v>639</v>
      </c>
      <c r="J498" s="126">
        <v>4867</v>
      </c>
      <c r="K498" s="126">
        <v>13044</v>
      </c>
      <c r="L498" s="127">
        <v>45615</v>
      </c>
      <c r="N498" s="127">
        <v>45597</v>
      </c>
      <c r="R498" s="56" t="str">
        <f ca="1" t="array" ref="R498">IF(AND(ISNUMBER(INDIRECT("L"&amp;ROW())),INDIRECT("L"&amp;ROW())&lt;INDIRECT("D"&amp;ROW())),1,"")</f>
        <v/>
      </c>
    </row>
    <row r="499" hidden="1" spans="1:18">
      <c r="A499" s="56" t="s">
        <v>146</v>
      </c>
      <c r="B499" s="57" t="s">
        <v>124</v>
      </c>
      <c r="C499" s="123">
        <v>197284</v>
      </c>
      <c r="D499" s="124">
        <v>45533</v>
      </c>
      <c r="E499" s="125">
        <v>15654.58</v>
      </c>
      <c r="F499" s="125">
        <v>16.4</v>
      </c>
      <c r="G499" s="125">
        <v>32.72</v>
      </c>
      <c r="H499" s="125">
        <v>15605.46</v>
      </c>
      <c r="I499" s="133">
        <v>308</v>
      </c>
      <c r="J499" s="126">
        <v>15654.58</v>
      </c>
      <c r="K499" s="126">
        <v>74765.83</v>
      </c>
      <c r="L499" s="127">
        <v>45545</v>
      </c>
      <c r="N499" s="127">
        <v>45536</v>
      </c>
      <c r="Q499" s="127">
        <v>45793</v>
      </c>
      <c r="R499" s="56" t="str">
        <f ca="1" t="array" ref="R499">IF(AND(ISNUMBER(INDIRECT("L"&amp;ROW())),INDIRECT("L"&amp;ROW())&lt;INDIRECT("D"&amp;ROW())),1,"")</f>
        <v/>
      </c>
    </row>
    <row r="500" hidden="1" spans="1:18">
      <c r="A500" s="56" t="s">
        <v>164</v>
      </c>
      <c r="B500" s="57" t="s">
        <v>110</v>
      </c>
      <c r="C500" s="133">
        <v>6093570</v>
      </c>
      <c r="D500" s="124">
        <v>45533</v>
      </c>
      <c r="E500" s="125">
        <v>-384</v>
      </c>
      <c r="F500" s="125">
        <v>0</v>
      </c>
      <c r="G500" s="125">
        <v>0</v>
      </c>
      <c r="H500" s="125">
        <v>-384</v>
      </c>
      <c r="I500" s="57" t="s">
        <v>175</v>
      </c>
      <c r="J500" s="126">
        <v>-384</v>
      </c>
      <c r="K500" s="126">
        <v>-384</v>
      </c>
      <c r="L500" s="127">
        <v>45533</v>
      </c>
      <c r="N500" s="127">
        <v>45584</v>
      </c>
      <c r="Q500" s="127">
        <v>45798</v>
      </c>
      <c r="R500" s="56" t="str">
        <f ca="1" t="array" ref="R500">IF(AND(ISNUMBER(INDIRECT("L"&amp;ROW())),INDIRECT("L"&amp;ROW())&lt;INDIRECT("D"&amp;ROW())),1,"")</f>
        <v/>
      </c>
    </row>
    <row r="501" hidden="1" spans="1:18">
      <c r="A501" s="56" t="s">
        <v>164</v>
      </c>
      <c r="B501" s="57" t="s">
        <v>110</v>
      </c>
      <c r="C501" s="133">
        <v>6093804</v>
      </c>
      <c r="D501" s="124">
        <v>45533</v>
      </c>
      <c r="E501" s="125">
        <v>4786</v>
      </c>
      <c r="F501" s="125">
        <v>0</v>
      </c>
      <c r="G501" s="125">
        <v>0</v>
      </c>
      <c r="H501" s="125">
        <v>4786</v>
      </c>
      <c r="I501" s="57">
        <v>138</v>
      </c>
      <c r="J501" s="126">
        <v>4786</v>
      </c>
      <c r="K501" s="126">
        <v>4396</v>
      </c>
      <c r="L501" s="127">
        <v>45538</v>
      </c>
      <c r="N501" s="127">
        <v>45536</v>
      </c>
      <c r="Q501" s="127">
        <v>45798</v>
      </c>
      <c r="R501" s="56" t="str">
        <f ca="1" t="array" ref="R501">IF(AND(ISNUMBER(INDIRECT("L"&amp;ROW())),INDIRECT("L"&amp;ROW())&lt;INDIRECT("D"&amp;ROW())),1,"")</f>
        <v/>
      </c>
    </row>
    <row r="502" hidden="1" spans="1:18">
      <c r="A502" s="56" t="s">
        <v>164</v>
      </c>
      <c r="B502" s="57" t="s">
        <v>110</v>
      </c>
      <c r="C502" s="133">
        <v>6095307</v>
      </c>
      <c r="D502" s="124">
        <v>45533</v>
      </c>
      <c r="E502" s="125">
        <v>-91</v>
      </c>
      <c r="F502" s="125">
        <v>0</v>
      </c>
      <c r="G502" s="125">
        <v>0</v>
      </c>
      <c r="H502" s="125">
        <v>-91</v>
      </c>
      <c r="I502" s="57">
        <v>138</v>
      </c>
      <c r="J502" s="126">
        <v>-91</v>
      </c>
      <c r="K502" s="126">
        <v>4396</v>
      </c>
      <c r="L502" s="127">
        <v>45538</v>
      </c>
      <c r="N502" s="127">
        <v>45536</v>
      </c>
      <c r="Q502" s="127">
        <v>45798</v>
      </c>
      <c r="R502" s="56" t="str">
        <f ca="1" t="array" ref="R502">IF(AND(ISNUMBER(INDIRECT("L"&amp;ROW())),INDIRECT("L"&amp;ROW())&lt;INDIRECT("D"&amp;ROW())),1,"")</f>
        <v/>
      </c>
    </row>
    <row r="503" hidden="1" spans="1:18">
      <c r="A503" s="56" t="s">
        <v>164</v>
      </c>
      <c r="B503" s="57" t="s">
        <v>110</v>
      </c>
      <c r="C503" s="133">
        <v>6095280</v>
      </c>
      <c r="D503" s="124">
        <v>45533</v>
      </c>
      <c r="E503" s="125">
        <v>-299</v>
      </c>
      <c r="F503" s="125">
        <v>0</v>
      </c>
      <c r="G503" s="125">
        <v>0</v>
      </c>
      <c r="H503" s="125">
        <v>-299</v>
      </c>
      <c r="I503" s="57">
        <v>138</v>
      </c>
      <c r="J503" s="126">
        <v>-299</v>
      </c>
      <c r="K503" s="126">
        <v>4396</v>
      </c>
      <c r="L503" s="127">
        <v>45538</v>
      </c>
      <c r="N503" s="127">
        <v>45536</v>
      </c>
      <c r="Q503" s="127">
        <v>45798</v>
      </c>
      <c r="R503" s="56" t="str">
        <f ca="1" t="array" ref="R503">IF(AND(ISNUMBER(INDIRECT("L"&amp;ROW())),INDIRECT("L"&amp;ROW())&lt;INDIRECT("D"&amp;ROW())),1,"")</f>
        <v/>
      </c>
    </row>
    <row r="504" hidden="1" spans="1:18">
      <c r="A504" s="105" t="s">
        <v>318</v>
      </c>
      <c r="B504" s="156" t="s">
        <v>19</v>
      </c>
      <c r="C504" s="157">
        <v>1000974136</v>
      </c>
      <c r="D504" s="158">
        <v>45533</v>
      </c>
      <c r="E504" s="159">
        <v>6336.78</v>
      </c>
      <c r="F504" s="159">
        <v>0</v>
      </c>
      <c r="G504" s="159">
        <v>0</v>
      </c>
      <c r="H504" s="159"/>
      <c r="I504" s="160">
        <v>284</v>
      </c>
      <c r="J504" s="161">
        <v>6336.78</v>
      </c>
      <c r="K504" s="161">
        <v>6336.78</v>
      </c>
      <c r="L504" s="162">
        <v>45538</v>
      </c>
      <c r="M504" s="162"/>
      <c r="N504" s="162">
        <v>45536</v>
      </c>
      <c r="O504" s="105"/>
      <c r="P504" s="105"/>
      <c r="Q504" s="162"/>
      <c r="R504" s="56" t="str">
        <f ca="1" t="array" ref="R504">IF(AND(ISNUMBER(INDIRECT("L"&amp;ROW())),INDIRECT("L"&amp;ROW())&lt;INDIRECT("D"&amp;ROW())),1,"")</f>
        <v/>
      </c>
    </row>
    <row r="505" hidden="1" spans="1:18">
      <c r="A505" s="56" t="s">
        <v>307</v>
      </c>
      <c r="B505" s="57" t="s">
        <v>59</v>
      </c>
      <c r="C505" s="123" t="s">
        <v>319</v>
      </c>
      <c r="D505" s="124">
        <v>45513</v>
      </c>
      <c r="E505" s="125">
        <v>-126</v>
      </c>
      <c r="F505" s="125">
        <v>0</v>
      </c>
      <c r="G505" s="125">
        <v>0</v>
      </c>
      <c r="H505" s="125">
        <v>-126</v>
      </c>
      <c r="I505" s="57" t="s">
        <v>309</v>
      </c>
      <c r="J505" s="126">
        <v>-126</v>
      </c>
      <c r="K505" s="126">
        <v>-126</v>
      </c>
      <c r="L505" s="127">
        <v>45513</v>
      </c>
      <c r="N505" s="127">
        <v>45584</v>
      </c>
      <c r="P505" s="56" t="s">
        <v>62</v>
      </c>
      <c r="R505" s="56" t="str">
        <f ca="1" t="array" ref="R505">IF(AND(ISNUMBER(INDIRECT("L"&amp;ROW())),INDIRECT("L"&amp;ROW())&lt;INDIRECT("D"&amp;ROW())),1,"")</f>
        <v/>
      </c>
    </row>
    <row r="506" hidden="1" spans="1:18">
      <c r="A506" s="56" t="s">
        <v>307</v>
      </c>
      <c r="B506" s="57" t="s">
        <v>59</v>
      </c>
      <c r="C506" s="123" t="s">
        <v>320</v>
      </c>
      <c r="D506" s="124">
        <v>45517</v>
      </c>
      <c r="E506" s="125">
        <v>203.41</v>
      </c>
      <c r="F506" s="125">
        <v>0</v>
      </c>
      <c r="G506" s="125">
        <v>0</v>
      </c>
      <c r="H506" s="125">
        <v>203.41</v>
      </c>
      <c r="I506" s="57" t="s">
        <v>309</v>
      </c>
      <c r="J506" s="126">
        <v>203.41</v>
      </c>
      <c r="K506" s="126">
        <v>203.41</v>
      </c>
      <c r="L506" s="127">
        <v>45517</v>
      </c>
      <c r="N506" s="127">
        <v>45584</v>
      </c>
      <c r="P506" s="56" t="s">
        <v>62</v>
      </c>
      <c r="R506" s="56" t="str">
        <f ca="1" t="array" ref="R506">IF(AND(ISNUMBER(INDIRECT("L"&amp;ROW())),INDIRECT("L"&amp;ROW())&lt;INDIRECT("D"&amp;ROW())),1,"")</f>
        <v/>
      </c>
    </row>
    <row r="507" hidden="1" spans="1:18">
      <c r="A507" s="56" t="s">
        <v>233</v>
      </c>
      <c r="B507" s="57" t="s">
        <v>124</v>
      </c>
      <c r="C507" s="133">
        <v>209271</v>
      </c>
      <c r="D507" s="124">
        <v>45533</v>
      </c>
      <c r="E507" s="125">
        <v>1297.17</v>
      </c>
      <c r="F507" s="125">
        <v>0</v>
      </c>
      <c r="G507" s="125">
        <v>0</v>
      </c>
      <c r="H507" s="125">
        <v>1297.17</v>
      </c>
      <c r="I507" s="57" t="s">
        <v>234</v>
      </c>
      <c r="J507" s="126">
        <v>1297.17</v>
      </c>
      <c r="K507" s="126">
        <v>14595.62</v>
      </c>
      <c r="L507" s="127">
        <v>45548</v>
      </c>
      <c r="N507" s="127">
        <v>45584</v>
      </c>
      <c r="Q507" s="127">
        <v>45793</v>
      </c>
      <c r="R507" s="56" t="str">
        <f ca="1" t="array" ref="R507">IF(AND(ISNUMBER(INDIRECT("L"&amp;ROW())),INDIRECT("L"&amp;ROW())&lt;INDIRECT("D"&amp;ROW())),1,"")</f>
        <v/>
      </c>
    </row>
    <row r="508" hidden="1" spans="1:18">
      <c r="A508" s="56" t="s">
        <v>321</v>
      </c>
      <c r="B508" s="57" t="s">
        <v>37</v>
      </c>
      <c r="C508" s="123">
        <v>202408291</v>
      </c>
      <c r="D508" s="124">
        <v>45533</v>
      </c>
      <c r="E508" s="125">
        <v>1829.8</v>
      </c>
      <c r="F508" s="125">
        <v>0</v>
      </c>
      <c r="G508" s="125">
        <v>0</v>
      </c>
      <c r="H508" s="125">
        <v>1829.8</v>
      </c>
      <c r="I508" s="133">
        <v>588</v>
      </c>
      <c r="J508" s="126">
        <v>1829.8</v>
      </c>
      <c r="K508" s="126">
        <v>5896.72</v>
      </c>
      <c r="L508" s="127">
        <v>45607</v>
      </c>
      <c r="N508" s="127">
        <v>45597</v>
      </c>
      <c r="Q508" s="127">
        <v>45791</v>
      </c>
      <c r="R508" s="56" t="str">
        <f ca="1" t="array" ref="R508">IF(AND(ISNUMBER(INDIRECT("L"&amp;ROW())),INDIRECT("L"&amp;ROW())&lt;INDIRECT("D"&amp;ROW())),1,"")</f>
        <v/>
      </c>
    </row>
    <row r="509" hidden="1" spans="1:18">
      <c r="A509" s="56" t="s">
        <v>252</v>
      </c>
      <c r="B509" s="57" t="s">
        <v>19</v>
      </c>
      <c r="C509" s="123">
        <v>240829012</v>
      </c>
      <c r="D509" s="124">
        <v>45533</v>
      </c>
      <c r="E509" s="125">
        <v>10860.53</v>
      </c>
      <c r="F509" s="125">
        <v>42.33</v>
      </c>
      <c r="G509" s="125">
        <v>0</v>
      </c>
      <c r="I509" s="133">
        <v>411</v>
      </c>
      <c r="J509" s="126">
        <v>10860.53</v>
      </c>
      <c r="K509" s="126">
        <v>10860.53</v>
      </c>
      <c r="L509" s="127">
        <v>45555</v>
      </c>
      <c r="N509" s="127">
        <v>45566</v>
      </c>
      <c r="R509" s="56" t="str">
        <f ca="1" t="array" ref="R509">IF(AND(ISNUMBER(INDIRECT("L"&amp;ROW())),INDIRECT("L"&amp;ROW())&lt;INDIRECT("D"&amp;ROW())),1,"")</f>
        <v/>
      </c>
    </row>
    <row r="510" hidden="1" spans="1:18">
      <c r="A510" s="56" t="s">
        <v>252</v>
      </c>
      <c r="B510" s="57" t="s">
        <v>19</v>
      </c>
      <c r="C510" s="133">
        <v>240829279</v>
      </c>
      <c r="D510" s="124">
        <v>45533</v>
      </c>
      <c r="E510" s="125">
        <v>-91.8</v>
      </c>
      <c r="F510" s="125">
        <v>0</v>
      </c>
      <c r="G510" s="125">
        <v>0</v>
      </c>
      <c r="I510" s="133">
        <v>611</v>
      </c>
      <c r="J510" s="126">
        <v>-91.8</v>
      </c>
      <c r="K510" s="126">
        <v>14275.99</v>
      </c>
      <c r="L510" s="127">
        <v>45632</v>
      </c>
      <c r="N510" s="127">
        <v>45627</v>
      </c>
      <c r="R510" s="56" t="str">
        <f ca="1" t="array" ref="R510">IF(AND(ISNUMBER(INDIRECT("L"&amp;ROW())),INDIRECT("L"&amp;ROW())&lt;INDIRECT("D"&amp;ROW())),1,"")</f>
        <v/>
      </c>
    </row>
    <row r="511" hidden="1" spans="1:18">
      <c r="A511" s="56" t="s">
        <v>287</v>
      </c>
      <c r="B511" s="57" t="s">
        <v>37</v>
      </c>
      <c r="C511" s="123">
        <v>4396</v>
      </c>
      <c r="D511" s="124">
        <v>45533</v>
      </c>
      <c r="E511" s="125">
        <v>1130.3</v>
      </c>
      <c r="F511" s="125">
        <v>0</v>
      </c>
      <c r="G511" s="125">
        <v>0</v>
      </c>
      <c r="H511" s="125">
        <v>1130.3</v>
      </c>
      <c r="I511" s="57">
        <v>352</v>
      </c>
      <c r="J511" s="126">
        <v>1130.3</v>
      </c>
      <c r="K511" s="126">
        <v>1711.8</v>
      </c>
      <c r="L511" s="127">
        <v>45558</v>
      </c>
      <c r="N511" s="127">
        <v>45566</v>
      </c>
      <c r="Q511" s="127">
        <v>45791</v>
      </c>
      <c r="R511" s="56" t="str">
        <f ca="1" t="array" ref="R511">IF(AND(ISNUMBER(INDIRECT("L"&amp;ROW())),INDIRECT("L"&amp;ROW())&lt;INDIRECT("D"&amp;ROW())),1,"")</f>
        <v/>
      </c>
    </row>
    <row r="512" hidden="1" spans="1:18">
      <c r="A512" s="56" t="s">
        <v>151</v>
      </c>
      <c r="B512" s="57" t="s">
        <v>110</v>
      </c>
      <c r="C512" s="123">
        <v>168649</v>
      </c>
      <c r="D512" s="124">
        <v>45533</v>
      </c>
      <c r="E512" s="125">
        <v>2096.04</v>
      </c>
      <c r="F512" s="141">
        <v>0</v>
      </c>
      <c r="G512" s="141">
        <v>0</v>
      </c>
      <c r="I512" s="57">
        <v>349</v>
      </c>
      <c r="J512" s="126">
        <v>2096.04</v>
      </c>
      <c r="K512" s="126">
        <v>8968.51</v>
      </c>
      <c r="L512" s="127">
        <v>45555</v>
      </c>
      <c r="N512" s="127">
        <v>45566</v>
      </c>
      <c r="R512" s="56" t="str">
        <f ca="1" t="array" ref="R512">IF(AND(ISNUMBER(INDIRECT("L"&amp;ROW())),INDIRECT("L"&amp;ROW())&lt;INDIRECT("D"&amp;ROW())),1,"")</f>
        <v/>
      </c>
    </row>
    <row r="513" hidden="1" spans="1:18">
      <c r="A513" s="56" t="s">
        <v>186</v>
      </c>
      <c r="B513" s="57" t="s">
        <v>110</v>
      </c>
      <c r="C513" s="133">
        <v>11886</v>
      </c>
      <c r="D513" s="124">
        <v>45533</v>
      </c>
      <c r="E513" s="125">
        <v>1423.8</v>
      </c>
      <c r="F513" s="125">
        <v>163.8</v>
      </c>
      <c r="G513" s="125">
        <v>0</v>
      </c>
      <c r="H513" s="125">
        <v>1260</v>
      </c>
      <c r="I513" s="133">
        <v>506</v>
      </c>
      <c r="J513" s="126">
        <v>1423.8</v>
      </c>
      <c r="K513" s="126">
        <v>5390.1</v>
      </c>
      <c r="L513" s="127">
        <v>45577</v>
      </c>
      <c r="N513" s="127">
        <v>45597</v>
      </c>
      <c r="Q513" s="127">
        <v>45800</v>
      </c>
      <c r="R513" s="56" t="str">
        <f ca="1" t="array" ref="R513">IF(AND(ISNUMBER(INDIRECT("L"&amp;ROW())),INDIRECT("L"&amp;ROW())&lt;INDIRECT("D"&amp;ROW())),1,"")</f>
        <v/>
      </c>
    </row>
    <row r="514" hidden="1" spans="1:18">
      <c r="A514" s="56" t="s">
        <v>219</v>
      </c>
      <c r="B514" s="57" t="s">
        <v>37</v>
      </c>
      <c r="C514" s="133">
        <v>398412</v>
      </c>
      <c r="D514" s="124">
        <v>45533</v>
      </c>
      <c r="E514" s="125">
        <v>3324.3</v>
      </c>
      <c r="F514" s="125">
        <v>0</v>
      </c>
      <c r="G514" s="125">
        <v>0</v>
      </c>
      <c r="H514" s="125">
        <v>3324.3</v>
      </c>
      <c r="I514" s="133">
        <v>548</v>
      </c>
      <c r="J514" s="126">
        <v>3324.3</v>
      </c>
      <c r="K514" s="126">
        <v>5103.9</v>
      </c>
      <c r="L514" s="127">
        <v>45589</v>
      </c>
      <c r="N514" s="127">
        <v>45597</v>
      </c>
      <c r="Q514" s="127">
        <v>45793</v>
      </c>
      <c r="R514" s="56" t="str">
        <f ca="1" t="array" ref="R514">IF(AND(ISNUMBER(INDIRECT("L"&amp;ROW())),INDIRECT("L"&amp;ROW())&lt;INDIRECT("D"&amp;ROW())),1,"")</f>
        <v/>
      </c>
    </row>
    <row r="515" hidden="1" spans="1:18">
      <c r="A515" s="56" t="s">
        <v>38</v>
      </c>
      <c r="B515" s="57" t="s">
        <v>19</v>
      </c>
      <c r="C515" s="123" t="s">
        <v>322</v>
      </c>
      <c r="D515" s="124">
        <v>45533</v>
      </c>
      <c r="E515" s="125">
        <v>777.03</v>
      </c>
      <c r="F515" s="125">
        <v>89.39</v>
      </c>
      <c r="G515" s="125">
        <v>0</v>
      </c>
      <c r="I515" s="133">
        <v>777</v>
      </c>
      <c r="J515" s="126">
        <v>777.03</v>
      </c>
      <c r="K515" s="126">
        <v>14404.6</v>
      </c>
      <c r="L515" s="127">
        <v>45663</v>
      </c>
      <c r="N515" s="127">
        <v>45658</v>
      </c>
      <c r="R515" s="56" t="str">
        <f ca="1" t="array" ref="R515">IF(AND(ISNUMBER(INDIRECT("L"&amp;ROW())),INDIRECT("L"&amp;ROW())&lt;INDIRECT("D"&amp;ROW())),1,"")</f>
        <v/>
      </c>
    </row>
    <row r="516" hidden="1" spans="1:18">
      <c r="A516" s="56" t="s">
        <v>156</v>
      </c>
      <c r="B516" s="57" t="s">
        <v>37</v>
      </c>
      <c r="C516" s="133">
        <v>5035</v>
      </c>
      <c r="D516" s="124">
        <v>45533</v>
      </c>
      <c r="E516" s="125">
        <v>1530</v>
      </c>
      <c r="F516" s="125">
        <v>0</v>
      </c>
      <c r="G516" s="125">
        <v>0</v>
      </c>
      <c r="H516" s="125">
        <v>1530</v>
      </c>
      <c r="I516" s="133">
        <v>998541</v>
      </c>
      <c r="J516" s="126">
        <v>1530</v>
      </c>
      <c r="K516" s="126">
        <v>8187</v>
      </c>
      <c r="L516" s="127">
        <v>45625</v>
      </c>
      <c r="N516" s="127">
        <v>45627</v>
      </c>
      <c r="Q516" s="127">
        <v>45790</v>
      </c>
      <c r="R516" s="56" t="str">
        <f ca="1" t="array" ref="R516">IF(AND(ISNUMBER(INDIRECT("L"&amp;ROW())),INDIRECT("L"&amp;ROW())&lt;INDIRECT("D"&amp;ROW())),1,"")</f>
        <v/>
      </c>
    </row>
    <row r="517" hidden="1" spans="1:18">
      <c r="A517" s="56" t="s">
        <v>200</v>
      </c>
      <c r="B517" s="57" t="s">
        <v>37</v>
      </c>
      <c r="C517" s="123">
        <v>18436</v>
      </c>
      <c r="D517" s="124">
        <v>45533</v>
      </c>
      <c r="E517" s="125">
        <v>5140.4</v>
      </c>
      <c r="F517" s="125">
        <v>0</v>
      </c>
      <c r="G517" s="125">
        <v>0</v>
      </c>
      <c r="H517" s="125">
        <v>5140.4</v>
      </c>
      <c r="I517" s="57">
        <v>445</v>
      </c>
      <c r="J517" s="126">
        <v>5140.4</v>
      </c>
      <c r="K517" s="126">
        <v>9768.4</v>
      </c>
      <c r="L517" s="127">
        <v>45572</v>
      </c>
      <c r="N517" s="127">
        <v>45566</v>
      </c>
      <c r="Q517" s="127">
        <v>45792</v>
      </c>
      <c r="R517" s="56" t="str">
        <f ca="1" t="array" ref="R517">IF(AND(ISNUMBER(INDIRECT("L"&amp;ROW())),INDIRECT("L"&amp;ROW())&lt;INDIRECT("D"&amp;ROW())),1,"")</f>
        <v/>
      </c>
    </row>
    <row r="518" hidden="1" spans="1:18">
      <c r="A518" s="56" t="s">
        <v>52</v>
      </c>
      <c r="B518" s="57" t="s">
        <v>37</v>
      </c>
      <c r="C518" s="133">
        <v>258601</v>
      </c>
      <c r="D518" s="124">
        <v>45533</v>
      </c>
      <c r="E518" s="125">
        <v>0</v>
      </c>
      <c r="F518" s="125">
        <v>0</v>
      </c>
      <c r="G518" s="125">
        <v>0</v>
      </c>
      <c r="I518" s="133">
        <v>579</v>
      </c>
      <c r="J518" s="126">
        <v>0</v>
      </c>
      <c r="K518" s="126">
        <v>9221.55</v>
      </c>
      <c r="L518" s="127">
        <v>45604</v>
      </c>
      <c r="N518" s="127">
        <v>45658</v>
      </c>
      <c r="Q518" s="127">
        <v>45791</v>
      </c>
      <c r="R518" s="56" t="str">
        <f ca="1" t="array" ref="R518">IF(AND(ISNUMBER(INDIRECT("L"&amp;ROW())),INDIRECT("L"&amp;ROW())&lt;INDIRECT("D"&amp;ROW())),1,"")</f>
        <v/>
      </c>
    </row>
    <row r="519" hidden="1" spans="1:18">
      <c r="A519" s="56" t="s">
        <v>282</v>
      </c>
      <c r="B519" s="57" t="s">
        <v>110</v>
      </c>
      <c r="C519" s="133">
        <v>93087</v>
      </c>
      <c r="D519" s="124">
        <v>45533</v>
      </c>
      <c r="E519" s="125">
        <v>4562.9</v>
      </c>
      <c r="F519" s="125">
        <v>0</v>
      </c>
      <c r="G519" s="125">
        <v>0</v>
      </c>
      <c r="H519" s="125">
        <v>4562.9</v>
      </c>
      <c r="I519" s="133">
        <v>624</v>
      </c>
      <c r="J519" s="126">
        <v>4562.9</v>
      </c>
      <c r="K519" s="126">
        <v>10319.9</v>
      </c>
      <c r="L519" s="127">
        <v>45611</v>
      </c>
      <c r="N519" s="127">
        <v>45627</v>
      </c>
      <c r="Q519" s="127">
        <v>45805</v>
      </c>
      <c r="R519" s="56" t="str">
        <f ca="1" t="array" ref="R519">IF(AND(ISNUMBER(INDIRECT("L"&amp;ROW())),INDIRECT("L"&amp;ROW())&lt;INDIRECT("D"&amp;ROW())),1,"")</f>
        <v/>
      </c>
    </row>
    <row r="520" hidden="1" spans="1:18">
      <c r="A520" s="56" t="s">
        <v>104</v>
      </c>
      <c r="B520" s="57" t="s">
        <v>65</v>
      </c>
      <c r="C520" s="123">
        <v>59111866010</v>
      </c>
      <c r="D520" s="124">
        <v>45533</v>
      </c>
      <c r="E520" s="125">
        <v>2181.94</v>
      </c>
      <c r="F520" s="125">
        <v>0</v>
      </c>
      <c r="G520" s="125">
        <v>0</v>
      </c>
      <c r="H520" s="125">
        <v>2181.94</v>
      </c>
      <c r="I520" s="133">
        <v>575</v>
      </c>
      <c r="J520" s="126">
        <v>2181.94</v>
      </c>
      <c r="K520" s="126">
        <v>8292.1</v>
      </c>
      <c r="L520" s="127">
        <v>45603</v>
      </c>
      <c r="N520" s="127">
        <v>45597</v>
      </c>
      <c r="O520" s="56">
        <v>0</v>
      </c>
      <c r="Q520" s="127">
        <v>45785</v>
      </c>
      <c r="R520" s="56" t="str">
        <f ca="1" t="array" ref="R520">IF(AND(ISNUMBER(INDIRECT("L"&amp;ROW())),INDIRECT("L"&amp;ROW())&lt;INDIRECT("D"&amp;ROW())),1,"")</f>
        <v/>
      </c>
    </row>
    <row r="521" hidden="1" spans="1:18">
      <c r="A521" s="56" t="s">
        <v>104</v>
      </c>
      <c r="B521" s="57" t="s">
        <v>65</v>
      </c>
      <c r="C521" s="123">
        <v>59111866185</v>
      </c>
      <c r="D521" s="124">
        <v>45533</v>
      </c>
      <c r="E521" s="125">
        <v>58</v>
      </c>
      <c r="F521" s="125">
        <v>0</v>
      </c>
      <c r="G521" s="125">
        <v>0</v>
      </c>
      <c r="H521" s="125">
        <v>58</v>
      </c>
      <c r="I521" s="133">
        <v>575</v>
      </c>
      <c r="J521" s="126">
        <v>58</v>
      </c>
      <c r="K521" s="126">
        <v>8292.1</v>
      </c>
      <c r="L521" s="127">
        <v>45603</v>
      </c>
      <c r="N521" s="127">
        <v>45597</v>
      </c>
      <c r="O521" s="56">
        <v>0</v>
      </c>
      <c r="Q521" s="127">
        <v>45785</v>
      </c>
      <c r="R521" s="56" t="str">
        <f ca="1" t="array" ref="R521">IF(AND(ISNUMBER(INDIRECT("L"&amp;ROW())),INDIRECT("L"&amp;ROW())&lt;INDIRECT("D"&amp;ROW())),1,"")</f>
        <v/>
      </c>
    </row>
    <row r="522" hidden="1" spans="1:18">
      <c r="A522" s="56" t="s">
        <v>104</v>
      </c>
      <c r="B522" s="57" t="s">
        <v>65</v>
      </c>
      <c r="C522" s="123">
        <v>59111684240</v>
      </c>
      <c r="D522" s="124">
        <v>45533</v>
      </c>
      <c r="E522" s="125">
        <v>795</v>
      </c>
      <c r="F522" s="125">
        <v>0</v>
      </c>
      <c r="G522" s="125">
        <v>0</v>
      </c>
      <c r="H522" s="125">
        <v>795</v>
      </c>
      <c r="I522" s="133">
        <v>542</v>
      </c>
      <c r="J522" s="126">
        <v>795</v>
      </c>
      <c r="K522" s="126">
        <v>8935.52</v>
      </c>
      <c r="L522" s="127">
        <v>45595</v>
      </c>
      <c r="N522" s="127">
        <v>45597</v>
      </c>
      <c r="O522" s="56">
        <v>0</v>
      </c>
      <c r="Q522" s="127">
        <v>45785</v>
      </c>
      <c r="R522" s="56" t="str">
        <f ca="1" t="array" ref="R522">IF(AND(ISNUMBER(INDIRECT("L"&amp;ROW())),INDIRECT("L"&amp;ROW())&lt;INDIRECT("D"&amp;ROW())),1,"")</f>
        <v/>
      </c>
    </row>
    <row r="523" hidden="1" spans="1:18">
      <c r="A523" s="56" t="s">
        <v>307</v>
      </c>
      <c r="B523" s="57" t="s">
        <v>59</v>
      </c>
      <c r="C523" s="123" t="s">
        <v>323</v>
      </c>
      <c r="D523" s="124">
        <v>45519</v>
      </c>
      <c r="E523" s="125">
        <v>1050.32</v>
      </c>
      <c r="F523" s="125">
        <v>0</v>
      </c>
      <c r="G523" s="125">
        <v>0</v>
      </c>
      <c r="H523" s="125">
        <v>1050.32</v>
      </c>
      <c r="I523" s="57" t="s">
        <v>309</v>
      </c>
      <c r="J523" s="126">
        <v>1050.32</v>
      </c>
      <c r="K523" s="126">
        <v>1050.32</v>
      </c>
      <c r="L523" s="127">
        <v>45519</v>
      </c>
      <c r="N523" s="127">
        <v>45584</v>
      </c>
      <c r="P523" s="56" t="s">
        <v>62</v>
      </c>
      <c r="R523" s="56" t="str">
        <f ca="1" t="array" ref="R523">IF(AND(ISNUMBER(INDIRECT("L"&amp;ROW())),INDIRECT("L"&amp;ROW())&lt;INDIRECT("D"&amp;ROW())),1,"")</f>
        <v/>
      </c>
    </row>
    <row r="524" hidden="1" spans="1:18">
      <c r="A524" s="56" t="s">
        <v>109</v>
      </c>
      <c r="B524" s="57" t="s">
        <v>110</v>
      </c>
      <c r="C524" s="123">
        <v>18241</v>
      </c>
      <c r="D524" s="124">
        <v>45533</v>
      </c>
      <c r="E524" s="125">
        <v>5282.98</v>
      </c>
      <c r="F524" s="125">
        <v>607.78</v>
      </c>
      <c r="G524" s="125">
        <v>0</v>
      </c>
      <c r="H524" s="125">
        <v>4675.2</v>
      </c>
      <c r="I524" s="57">
        <v>566</v>
      </c>
      <c r="J524" s="126">
        <v>5282.98</v>
      </c>
      <c r="K524" s="126">
        <v>12248.3</v>
      </c>
      <c r="L524" s="127">
        <v>45601</v>
      </c>
      <c r="N524" s="127">
        <v>45627</v>
      </c>
      <c r="Q524" s="127">
        <v>45806</v>
      </c>
      <c r="R524" s="56" t="str">
        <f ca="1" t="array" ref="R524">IF(AND(ISNUMBER(INDIRECT("L"&amp;ROW())),INDIRECT("L"&amp;ROW())&lt;INDIRECT("D"&amp;ROW())),1,"")</f>
        <v/>
      </c>
    </row>
    <row r="525" hidden="1" spans="1:18">
      <c r="A525" s="56" t="s">
        <v>146</v>
      </c>
      <c r="B525" s="57" t="s">
        <v>124</v>
      </c>
      <c r="C525" s="123">
        <v>197326</v>
      </c>
      <c r="D525" s="124">
        <v>45534</v>
      </c>
      <c r="E525" s="125">
        <v>3468.42</v>
      </c>
      <c r="F525" s="125">
        <v>8.75</v>
      </c>
      <c r="G525" s="125">
        <v>17.46</v>
      </c>
      <c r="H525" s="125">
        <v>3442.21</v>
      </c>
      <c r="I525" s="133">
        <v>308</v>
      </c>
      <c r="J525" s="126">
        <v>3468.42</v>
      </c>
      <c r="K525" s="126">
        <v>74765.83</v>
      </c>
      <c r="L525" s="127">
        <v>45545</v>
      </c>
      <c r="N525" s="127">
        <v>45536</v>
      </c>
      <c r="Q525" s="127">
        <v>45793</v>
      </c>
      <c r="R525" s="56" t="str">
        <f ca="1" t="array" ref="R525">IF(AND(ISNUMBER(INDIRECT("L"&amp;ROW())),INDIRECT("L"&amp;ROW())&lt;INDIRECT("D"&amp;ROW())),1,"")</f>
        <v/>
      </c>
    </row>
    <row r="526" hidden="1" spans="1:18">
      <c r="A526" s="56" t="s">
        <v>307</v>
      </c>
      <c r="B526" s="57" t="s">
        <v>59</v>
      </c>
      <c r="C526" s="123" t="s">
        <v>324</v>
      </c>
      <c r="D526" s="124">
        <v>45519</v>
      </c>
      <c r="E526" s="125">
        <v>-21.54</v>
      </c>
      <c r="F526" s="125">
        <v>0</v>
      </c>
      <c r="G526" s="125">
        <v>0</v>
      </c>
      <c r="H526" s="125">
        <v>-21.54</v>
      </c>
      <c r="I526" s="57" t="s">
        <v>309</v>
      </c>
      <c r="J526" s="126">
        <v>-21.54</v>
      </c>
      <c r="K526" s="126">
        <v>-21.54</v>
      </c>
      <c r="L526" s="127">
        <v>45519</v>
      </c>
      <c r="N526" s="127">
        <v>45584</v>
      </c>
      <c r="P526" s="56" t="s">
        <v>62</v>
      </c>
      <c r="R526" s="56" t="str">
        <f ca="1" t="array" ref="R526">IF(AND(ISNUMBER(INDIRECT("L"&amp;ROW())),INDIRECT("L"&amp;ROW())&lt;INDIRECT("D"&amp;ROW())),1,"")</f>
        <v/>
      </c>
    </row>
    <row r="527" hidden="1" spans="1:18">
      <c r="A527" s="56" t="s">
        <v>233</v>
      </c>
      <c r="B527" s="57" t="s">
        <v>124</v>
      </c>
      <c r="C527" s="133">
        <v>209296</v>
      </c>
      <c r="D527" s="124">
        <v>45534</v>
      </c>
      <c r="E527" s="125">
        <v>7290.55</v>
      </c>
      <c r="F527" s="125">
        <v>0</v>
      </c>
      <c r="G527" s="125">
        <v>0</v>
      </c>
      <c r="H527" s="125">
        <v>7290.55</v>
      </c>
      <c r="I527" s="57" t="s">
        <v>234</v>
      </c>
      <c r="J527" s="126">
        <v>7290.55</v>
      </c>
      <c r="K527" s="126">
        <v>14595.62</v>
      </c>
      <c r="L527" s="127">
        <v>45548</v>
      </c>
      <c r="N527" s="127">
        <v>45584</v>
      </c>
      <c r="Q527" s="127">
        <v>45793</v>
      </c>
      <c r="R527" s="56" t="str">
        <f ca="1" t="array" ref="R527">IF(AND(ISNUMBER(INDIRECT("L"&amp;ROW())),INDIRECT("L"&amp;ROW())&lt;INDIRECT("D"&amp;ROW())),1,"")</f>
        <v/>
      </c>
    </row>
    <row r="528" hidden="1" spans="1:18">
      <c r="A528" s="56" t="s">
        <v>225</v>
      </c>
      <c r="B528" s="57" t="s">
        <v>65</v>
      </c>
      <c r="C528" s="133">
        <v>132145</v>
      </c>
      <c r="D528" s="124">
        <v>45534</v>
      </c>
      <c r="E528" s="125">
        <v>820.94</v>
      </c>
      <c r="F528" s="125">
        <v>0</v>
      </c>
      <c r="G528" s="125">
        <v>0</v>
      </c>
      <c r="H528" s="125">
        <v>820.94</v>
      </c>
      <c r="I528" s="133">
        <v>360</v>
      </c>
      <c r="J528" s="126">
        <v>820.94</v>
      </c>
      <c r="K528" s="126">
        <v>2901.74</v>
      </c>
      <c r="L528" s="127">
        <v>45561</v>
      </c>
      <c r="N528" s="127">
        <v>45566</v>
      </c>
      <c r="O528" s="147">
        <v>0</v>
      </c>
      <c r="Q528" s="127">
        <v>45784</v>
      </c>
      <c r="R528" s="56" t="str">
        <f ca="1" t="array" ref="R528">IF(AND(ISNUMBER(INDIRECT("L"&amp;ROW())),INDIRECT("L"&amp;ROW())&lt;INDIRECT("D"&amp;ROW())),1,"")</f>
        <v/>
      </c>
    </row>
    <row r="529" hidden="1" spans="1:18">
      <c r="A529" s="56" t="s">
        <v>166</v>
      </c>
      <c r="B529" s="57" t="s">
        <v>19</v>
      </c>
      <c r="C529" s="123">
        <v>1066</v>
      </c>
      <c r="D529" s="124">
        <v>45534</v>
      </c>
      <c r="E529" s="125">
        <v>544</v>
      </c>
      <c r="F529" s="125">
        <v>0</v>
      </c>
      <c r="G529" s="125">
        <v>0</v>
      </c>
      <c r="I529" s="133">
        <v>900</v>
      </c>
      <c r="J529" s="126">
        <v>544</v>
      </c>
      <c r="K529" s="126">
        <v>1504</v>
      </c>
      <c r="L529" s="127">
        <v>45686</v>
      </c>
      <c r="N529" s="127">
        <v>45689</v>
      </c>
      <c r="R529" s="56" t="str">
        <f ca="1" t="array" ref="R529">IF(AND(ISNUMBER(INDIRECT("L"&amp;ROW())),INDIRECT("L"&amp;ROW())&lt;INDIRECT("D"&amp;ROW())),1,"")</f>
        <v/>
      </c>
    </row>
    <row r="530" hidden="1" spans="1:18">
      <c r="A530" s="56" t="s">
        <v>325</v>
      </c>
      <c r="B530" s="57" t="s">
        <v>37</v>
      </c>
      <c r="C530" s="123" t="s">
        <v>326</v>
      </c>
      <c r="D530" s="124">
        <v>45534</v>
      </c>
      <c r="E530" s="125">
        <v>14123.6</v>
      </c>
      <c r="F530" s="125">
        <v>0</v>
      </c>
      <c r="G530" s="125">
        <v>0</v>
      </c>
      <c r="H530" s="125">
        <v>14123.6</v>
      </c>
      <c r="I530" s="133">
        <v>519</v>
      </c>
      <c r="J530" s="126">
        <v>14123.6</v>
      </c>
      <c r="K530" s="126">
        <v>14123.6</v>
      </c>
      <c r="L530" s="127">
        <v>45587</v>
      </c>
      <c r="N530" s="127">
        <v>45566</v>
      </c>
      <c r="Q530" s="127">
        <v>45791</v>
      </c>
      <c r="R530" s="56" t="str">
        <f ca="1" t="array" ref="R530">IF(AND(ISNUMBER(INDIRECT("L"&amp;ROW())),INDIRECT("L"&amp;ROW())&lt;INDIRECT("D"&amp;ROW())),1,"")</f>
        <v/>
      </c>
    </row>
    <row r="531" hidden="1" spans="1:18">
      <c r="A531" s="56" t="s">
        <v>56</v>
      </c>
      <c r="B531" s="57" t="s">
        <v>19</v>
      </c>
      <c r="C531" s="244" t="s">
        <v>327</v>
      </c>
      <c r="D531" s="124">
        <v>45534</v>
      </c>
      <c r="E531" s="125">
        <v>24399.64</v>
      </c>
      <c r="F531" s="125">
        <v>135.84</v>
      </c>
      <c r="G531" s="125">
        <v>0</v>
      </c>
      <c r="I531" s="133">
        <v>758</v>
      </c>
      <c r="J531" s="126">
        <v>24399.64</v>
      </c>
      <c r="K531" s="126">
        <v>95617.76</v>
      </c>
      <c r="L531" s="127">
        <v>45657</v>
      </c>
      <c r="N531" s="127">
        <v>45658</v>
      </c>
      <c r="R531" s="56" t="str">
        <f ca="1" t="array" ref="R531">IF(AND(ISNUMBER(INDIRECT("L"&amp;ROW())),INDIRECT("L"&amp;ROW())&lt;INDIRECT("D"&amp;ROW())),1,"")</f>
        <v/>
      </c>
    </row>
    <row r="532" hidden="1" spans="1:18">
      <c r="A532" s="56" t="s">
        <v>307</v>
      </c>
      <c r="B532" s="57" t="s">
        <v>59</v>
      </c>
      <c r="C532" s="123" t="s">
        <v>328</v>
      </c>
      <c r="D532" s="124">
        <v>45526</v>
      </c>
      <c r="E532" s="125">
        <v>656.32</v>
      </c>
      <c r="F532" s="125">
        <v>0</v>
      </c>
      <c r="G532" s="125">
        <v>0</v>
      </c>
      <c r="H532" s="125">
        <v>656.32</v>
      </c>
      <c r="I532" s="57" t="s">
        <v>309</v>
      </c>
      <c r="J532" s="126">
        <v>656.32</v>
      </c>
      <c r="K532" s="126">
        <v>656.32</v>
      </c>
      <c r="L532" s="127">
        <v>45526</v>
      </c>
      <c r="N532" s="127">
        <v>45584</v>
      </c>
      <c r="P532" s="56" t="s">
        <v>62</v>
      </c>
      <c r="R532" s="56" t="str">
        <f ca="1" t="array" ref="R532">IF(AND(ISNUMBER(INDIRECT("L"&amp;ROW())),INDIRECT("L"&amp;ROW())&lt;INDIRECT("D"&amp;ROW())),1,"")</f>
        <v/>
      </c>
    </row>
    <row r="533" hidden="1" spans="1:18">
      <c r="A533" s="56" t="s">
        <v>307</v>
      </c>
      <c r="B533" s="57" t="s">
        <v>59</v>
      </c>
      <c r="C533" s="123" t="s">
        <v>329</v>
      </c>
      <c r="D533" s="124">
        <v>45527</v>
      </c>
      <c r="E533" s="125">
        <v>47.88</v>
      </c>
      <c r="F533" s="125">
        <v>0</v>
      </c>
      <c r="G533" s="125">
        <v>0</v>
      </c>
      <c r="H533" s="125">
        <v>47.88</v>
      </c>
      <c r="I533" s="57" t="s">
        <v>309</v>
      </c>
      <c r="J533" s="126">
        <v>47.88</v>
      </c>
      <c r="K533" s="126">
        <v>47.88</v>
      </c>
      <c r="L533" s="127">
        <v>45527</v>
      </c>
      <c r="N533" s="127">
        <v>45584</v>
      </c>
      <c r="P533" s="56" t="s">
        <v>62</v>
      </c>
      <c r="R533" s="56" t="str">
        <f ca="1" t="array" ref="R533">IF(AND(ISNUMBER(INDIRECT("L"&amp;ROW())),INDIRECT("L"&amp;ROW())&lt;INDIRECT("D"&amp;ROW())),1,"")</f>
        <v/>
      </c>
    </row>
    <row r="534" hidden="1" spans="1:18">
      <c r="A534" s="56" t="s">
        <v>52</v>
      </c>
      <c r="B534" s="57" t="s">
        <v>37</v>
      </c>
      <c r="C534" s="123">
        <v>259054</v>
      </c>
      <c r="D534" s="124">
        <v>45534</v>
      </c>
      <c r="E534" s="125">
        <v>6788</v>
      </c>
      <c r="F534" s="125">
        <v>0</v>
      </c>
      <c r="G534" s="125">
        <v>0</v>
      </c>
      <c r="I534" s="57">
        <v>577</v>
      </c>
      <c r="J534" s="126">
        <v>6788</v>
      </c>
      <c r="K534" s="126">
        <v>6459.17</v>
      </c>
      <c r="L534" s="127">
        <v>45604</v>
      </c>
      <c r="N534" s="127">
        <v>45658</v>
      </c>
      <c r="Q534" s="127">
        <v>45791</v>
      </c>
      <c r="R534" s="56" t="str">
        <f ca="1" t="array" ref="R534">IF(AND(ISNUMBER(INDIRECT("L"&amp;ROW())),INDIRECT("L"&amp;ROW())&lt;INDIRECT("D"&amp;ROW())),1,"")</f>
        <v/>
      </c>
    </row>
    <row r="535" hidden="1" spans="1:18">
      <c r="A535" s="56" t="s">
        <v>38</v>
      </c>
      <c r="B535" s="57" t="s">
        <v>19</v>
      </c>
      <c r="C535" s="123" t="s">
        <v>330</v>
      </c>
      <c r="D535" s="124">
        <v>45535</v>
      </c>
      <c r="E535" s="125">
        <v>203.2</v>
      </c>
      <c r="F535" s="125">
        <v>23.38</v>
      </c>
      <c r="G535" s="125">
        <v>0</v>
      </c>
      <c r="I535" s="133">
        <v>777</v>
      </c>
      <c r="J535" s="126">
        <v>203.2</v>
      </c>
      <c r="K535" s="126">
        <v>14404.6</v>
      </c>
      <c r="L535" s="127">
        <v>45663</v>
      </c>
      <c r="N535" s="127">
        <v>45658</v>
      </c>
      <c r="R535" s="56" t="str">
        <f ca="1" t="array" ref="R535">IF(AND(ISNUMBER(INDIRECT("L"&amp;ROW())),INDIRECT("L"&amp;ROW())&lt;INDIRECT("D"&amp;ROW())),1,"")</f>
        <v/>
      </c>
    </row>
    <row r="536" hidden="1" spans="1:18">
      <c r="A536" s="56" t="s">
        <v>162</v>
      </c>
      <c r="B536" s="57" t="s">
        <v>163</v>
      </c>
      <c r="C536" s="133">
        <v>306963</v>
      </c>
      <c r="D536" s="124">
        <v>45537</v>
      </c>
      <c r="E536" s="125">
        <v>1721.85</v>
      </c>
      <c r="F536" s="125">
        <v>0</v>
      </c>
      <c r="G536" s="125">
        <v>0</v>
      </c>
      <c r="H536" s="125">
        <v>1721.85</v>
      </c>
      <c r="I536" s="133">
        <v>324</v>
      </c>
      <c r="J536" s="126">
        <v>1721.85</v>
      </c>
      <c r="K536" s="126">
        <v>1721.85</v>
      </c>
      <c r="L536" s="127">
        <v>45547</v>
      </c>
      <c r="N536" s="127">
        <v>45536</v>
      </c>
      <c r="Q536" s="127">
        <v>45793</v>
      </c>
      <c r="R536" s="56" t="str">
        <f ca="1" t="array" ref="R536">IF(AND(ISNUMBER(INDIRECT("L"&amp;ROW())),INDIRECT("L"&amp;ROW())&lt;INDIRECT("D"&amp;ROW())),1,"")</f>
        <v/>
      </c>
    </row>
    <row r="537" hidden="1" spans="1:18">
      <c r="A537" s="56" t="s">
        <v>164</v>
      </c>
      <c r="B537" s="57" t="s">
        <v>110</v>
      </c>
      <c r="C537" s="133">
        <v>6094605</v>
      </c>
      <c r="D537" s="124">
        <v>45537</v>
      </c>
      <c r="E537" s="125">
        <v>4381.5</v>
      </c>
      <c r="F537" s="125">
        <v>0</v>
      </c>
      <c r="G537" s="125">
        <v>0</v>
      </c>
      <c r="H537" s="125">
        <v>4381.5</v>
      </c>
      <c r="I537" s="57" t="s">
        <v>175</v>
      </c>
      <c r="J537" s="126">
        <v>4381.5</v>
      </c>
      <c r="K537" s="126">
        <v>4381.5</v>
      </c>
      <c r="L537" s="127">
        <v>45537</v>
      </c>
      <c r="N537" s="127">
        <v>45584</v>
      </c>
      <c r="Q537" s="127">
        <v>45798</v>
      </c>
      <c r="R537" s="56" t="str">
        <f ca="1" t="array" ref="R537">IF(AND(ISNUMBER(INDIRECT("L"&amp;ROW())),INDIRECT("L"&amp;ROW())&lt;INDIRECT("D"&amp;ROW())),1,"")</f>
        <v/>
      </c>
    </row>
    <row r="538" hidden="1" spans="1:18">
      <c r="A538" s="56" t="s">
        <v>164</v>
      </c>
      <c r="B538" s="57" t="s">
        <v>110</v>
      </c>
      <c r="C538" s="133">
        <v>6095308</v>
      </c>
      <c r="D538" s="124">
        <v>45537</v>
      </c>
      <c r="E538" s="125">
        <v>-278</v>
      </c>
      <c r="F538" s="125">
        <v>0</v>
      </c>
      <c r="G538" s="125">
        <v>0</v>
      </c>
      <c r="H538" s="125">
        <v>-278</v>
      </c>
      <c r="I538" s="57" t="s">
        <v>175</v>
      </c>
      <c r="J538" s="126">
        <v>-278</v>
      </c>
      <c r="K538" s="126">
        <v>-278</v>
      </c>
      <c r="L538" s="127">
        <v>45537</v>
      </c>
      <c r="N538" s="127">
        <v>45584</v>
      </c>
      <c r="Q538" s="127">
        <v>45798</v>
      </c>
      <c r="R538" s="56" t="str">
        <f ca="1" t="array" ref="R538">IF(AND(ISNUMBER(INDIRECT("L"&amp;ROW())),INDIRECT("L"&amp;ROW())&lt;INDIRECT("D"&amp;ROW())),1,"")</f>
        <v/>
      </c>
    </row>
    <row r="539" hidden="1" spans="1:18">
      <c r="A539" s="56" t="s">
        <v>31</v>
      </c>
      <c r="B539" s="57" t="s">
        <v>19</v>
      </c>
      <c r="C539" s="123" t="s">
        <v>331</v>
      </c>
      <c r="D539" s="124">
        <v>45537</v>
      </c>
      <c r="E539" s="125">
        <v>367.36</v>
      </c>
      <c r="F539" s="125">
        <v>0</v>
      </c>
      <c r="G539" s="125">
        <v>0</v>
      </c>
      <c r="I539" s="133">
        <v>756</v>
      </c>
      <c r="J539" s="126">
        <v>367.36</v>
      </c>
      <c r="K539" s="126">
        <v>8214.45</v>
      </c>
      <c r="L539" s="127">
        <v>45657</v>
      </c>
      <c r="N539" s="127">
        <v>45658</v>
      </c>
      <c r="R539" s="56" t="str">
        <f ca="1" t="array" ref="R539">IF(AND(ISNUMBER(INDIRECT("L"&amp;ROW())),INDIRECT("L"&amp;ROW())&lt;INDIRECT("D"&amp;ROW())),1,"")</f>
        <v/>
      </c>
    </row>
    <row r="540" hidden="1" spans="1:18">
      <c r="A540" s="56" t="s">
        <v>31</v>
      </c>
      <c r="B540" s="57" t="s">
        <v>19</v>
      </c>
      <c r="C540" s="123" t="s">
        <v>332</v>
      </c>
      <c r="D540" s="124">
        <v>45537</v>
      </c>
      <c r="E540" s="125">
        <v>10727.98</v>
      </c>
      <c r="F540" s="125">
        <v>86.7</v>
      </c>
      <c r="G540" s="125">
        <v>172.96</v>
      </c>
      <c r="I540" s="57">
        <v>710</v>
      </c>
      <c r="J540" s="126">
        <v>10727.98</v>
      </c>
      <c r="K540" s="126">
        <v>22667.38</v>
      </c>
      <c r="L540" s="127">
        <v>45564</v>
      </c>
      <c r="N540" s="127">
        <v>45627</v>
      </c>
      <c r="R540" s="56" t="str">
        <f ca="1" t="array" ref="R540">IF(AND(ISNUMBER(INDIRECT("L"&amp;ROW())),INDIRECT("L"&amp;ROW())&lt;INDIRECT("D"&amp;ROW())),1,"")</f>
        <v/>
      </c>
    </row>
    <row r="541" hidden="1" spans="1:18">
      <c r="A541" s="56" t="s">
        <v>109</v>
      </c>
      <c r="B541" s="57" t="s">
        <v>110</v>
      </c>
      <c r="C541" s="123">
        <v>18254</v>
      </c>
      <c r="D541" s="124">
        <v>45537</v>
      </c>
      <c r="E541" s="125">
        <v>3141.97</v>
      </c>
      <c r="F541" s="125">
        <v>361.47</v>
      </c>
      <c r="G541" s="125">
        <v>0</v>
      </c>
      <c r="H541" s="125">
        <v>2780.5</v>
      </c>
      <c r="I541" s="57">
        <v>759</v>
      </c>
      <c r="J541" s="126">
        <v>3141.97</v>
      </c>
      <c r="K541" s="126">
        <v>24433.73</v>
      </c>
      <c r="L541" s="127">
        <v>45657</v>
      </c>
      <c r="N541" s="127">
        <v>45658</v>
      </c>
      <c r="Q541" s="127">
        <v>45806</v>
      </c>
      <c r="R541" s="56" t="str">
        <f ca="1" t="array" ref="R541">IF(AND(ISNUMBER(INDIRECT("L"&amp;ROW())),INDIRECT("L"&amp;ROW())&lt;INDIRECT("D"&amp;ROW())),1,"")</f>
        <v/>
      </c>
    </row>
    <row r="542" hidden="1" spans="1:18">
      <c r="A542" s="56" t="s">
        <v>307</v>
      </c>
      <c r="B542" s="57" t="s">
        <v>59</v>
      </c>
      <c r="C542" s="123" t="s">
        <v>333</v>
      </c>
      <c r="D542" s="124">
        <v>45533</v>
      </c>
      <c r="E542" s="125">
        <v>756.38</v>
      </c>
      <c r="F542" s="125">
        <v>0</v>
      </c>
      <c r="G542" s="125">
        <v>0</v>
      </c>
      <c r="H542" s="125">
        <v>756.38</v>
      </c>
      <c r="I542" s="57" t="s">
        <v>309</v>
      </c>
      <c r="J542" s="126">
        <v>756.38</v>
      </c>
      <c r="K542" s="126">
        <v>756.38</v>
      </c>
      <c r="L542" s="127">
        <v>45533</v>
      </c>
      <c r="N542" s="127">
        <v>45584</v>
      </c>
      <c r="P542" s="56" t="s">
        <v>62</v>
      </c>
      <c r="R542" s="56" t="str">
        <f ca="1" t="array" ref="R542">IF(AND(ISNUMBER(INDIRECT("L"&amp;ROW())),INDIRECT("L"&amp;ROW())&lt;INDIRECT("D"&amp;ROW())),1,"")</f>
        <v/>
      </c>
    </row>
    <row r="543" hidden="1" spans="1:18">
      <c r="A543" s="56" t="s">
        <v>71</v>
      </c>
      <c r="B543" s="57" t="s">
        <v>19</v>
      </c>
      <c r="C543" s="123">
        <v>28958</v>
      </c>
      <c r="D543" s="124">
        <v>45538</v>
      </c>
      <c r="E543" s="125">
        <v>13743.54</v>
      </c>
      <c r="F543" s="125">
        <v>0</v>
      </c>
      <c r="G543" s="125">
        <v>0</v>
      </c>
      <c r="I543" s="57">
        <v>560</v>
      </c>
      <c r="J543" s="126">
        <v>13743.54</v>
      </c>
      <c r="K543" s="126">
        <v>13743.54</v>
      </c>
      <c r="L543" s="127">
        <v>45601</v>
      </c>
      <c r="N543" s="127">
        <v>45597</v>
      </c>
      <c r="R543" s="56" t="str">
        <f ca="1" t="array" ref="R543">IF(AND(ISNUMBER(INDIRECT("L"&amp;ROW())),INDIRECT("L"&amp;ROW())&lt;INDIRECT("D"&amp;ROW())),1,"")</f>
        <v/>
      </c>
    </row>
    <row r="544" hidden="1" spans="1:18">
      <c r="A544" s="56" t="s">
        <v>144</v>
      </c>
      <c r="B544" s="57" t="s">
        <v>110</v>
      </c>
      <c r="C544" s="133">
        <v>129081</v>
      </c>
      <c r="D544" s="124">
        <v>45538</v>
      </c>
      <c r="E544" s="125">
        <v>2874</v>
      </c>
      <c r="F544" s="125">
        <v>0</v>
      </c>
      <c r="G544" s="125">
        <v>0</v>
      </c>
      <c r="H544" s="125">
        <v>2874</v>
      </c>
      <c r="I544" s="57" t="s">
        <v>145</v>
      </c>
      <c r="J544" s="126">
        <v>2874</v>
      </c>
      <c r="K544" s="126">
        <v>2874</v>
      </c>
      <c r="L544" s="127">
        <v>45540</v>
      </c>
      <c r="N544" s="127">
        <v>45584</v>
      </c>
      <c r="Q544" s="127">
        <v>45798</v>
      </c>
      <c r="R544" s="56" t="str">
        <f ca="1" t="array" ref="R544">IF(AND(ISNUMBER(INDIRECT("L"&amp;ROW())),INDIRECT("L"&amp;ROW())&lt;INDIRECT("D"&amp;ROW())),1,"")</f>
        <v/>
      </c>
    </row>
    <row r="545" hidden="1" spans="1:18">
      <c r="A545" s="56" t="s">
        <v>334</v>
      </c>
      <c r="B545" s="132" t="s">
        <v>95</v>
      </c>
      <c r="C545" s="133">
        <v>4526</v>
      </c>
      <c r="D545" s="124">
        <v>45538</v>
      </c>
      <c r="E545" s="125">
        <v>455.97</v>
      </c>
      <c r="F545" s="125">
        <v>19.82</v>
      </c>
      <c r="G545" s="125">
        <v>39.55</v>
      </c>
      <c r="I545" s="57">
        <v>1000</v>
      </c>
      <c r="J545" s="126">
        <v>455.97</v>
      </c>
      <c r="K545" s="126">
        <v>455.97</v>
      </c>
      <c r="L545" s="127">
        <v>45709</v>
      </c>
      <c r="N545" s="127">
        <v>45584</v>
      </c>
      <c r="R545" s="56" t="str">
        <f ca="1" t="array" ref="R545">IF(AND(ISNUMBER(INDIRECT("L"&amp;ROW())),INDIRECT("L"&amp;ROW())&lt;INDIRECT("D"&amp;ROW())),1,"")</f>
        <v/>
      </c>
    </row>
    <row r="546" hidden="1" spans="1:18">
      <c r="A546" s="56" t="s">
        <v>334</v>
      </c>
      <c r="B546" s="132" t="s">
        <v>95</v>
      </c>
      <c r="C546" s="133">
        <v>4522</v>
      </c>
      <c r="D546" s="124">
        <v>45538</v>
      </c>
      <c r="E546" s="125">
        <v>334.81</v>
      </c>
      <c r="F546" s="125">
        <v>14.56</v>
      </c>
      <c r="G546" s="125">
        <v>29.05</v>
      </c>
      <c r="H546" s="125">
        <v>291.2</v>
      </c>
      <c r="I546" s="57">
        <v>406</v>
      </c>
      <c r="J546" s="126">
        <v>334.81</v>
      </c>
      <c r="K546" s="126">
        <v>334.81</v>
      </c>
      <c r="L546" s="127">
        <v>45601</v>
      </c>
      <c r="N546" s="127">
        <v>45584</v>
      </c>
      <c r="R546" s="56" t="str">
        <f ca="1" t="array" ref="R546">IF(AND(ISNUMBER(INDIRECT("L"&amp;ROW())),INDIRECT("L"&amp;ROW())&lt;INDIRECT("D"&amp;ROW())),1,"")</f>
        <v/>
      </c>
    </row>
    <row r="547" hidden="1" spans="1:18">
      <c r="A547" s="56" t="s">
        <v>237</v>
      </c>
      <c r="B547" s="57" t="s">
        <v>110</v>
      </c>
      <c r="C547" s="123">
        <v>269159</v>
      </c>
      <c r="D547" s="124">
        <v>45538</v>
      </c>
      <c r="E547" s="125">
        <v>1529.2</v>
      </c>
      <c r="F547" s="125">
        <v>0</v>
      </c>
      <c r="G547" s="125">
        <v>0</v>
      </c>
      <c r="H547" s="125">
        <v>1529.2</v>
      </c>
      <c r="I547" s="133">
        <v>516</v>
      </c>
      <c r="J547" s="126">
        <v>1529.2</v>
      </c>
      <c r="K547" s="126">
        <v>5700.28</v>
      </c>
      <c r="L547" s="127">
        <v>45586</v>
      </c>
      <c r="N547" s="127">
        <v>45597</v>
      </c>
      <c r="Q547" s="127">
        <v>45798</v>
      </c>
      <c r="R547" s="56" t="str">
        <f ca="1" t="array" ref="R547">IF(AND(ISNUMBER(INDIRECT("L"&amp;ROW())),INDIRECT("L"&amp;ROW())&lt;INDIRECT("D"&amp;ROW())),1,"")</f>
        <v/>
      </c>
    </row>
    <row r="548" hidden="1" spans="1:18">
      <c r="A548" s="56" t="s">
        <v>21</v>
      </c>
      <c r="B548" s="57" t="s">
        <v>19</v>
      </c>
      <c r="C548" s="133">
        <v>42778</v>
      </c>
      <c r="D548" s="124">
        <v>45538</v>
      </c>
      <c r="E548" s="125">
        <v>5203.66</v>
      </c>
      <c r="F548" s="125">
        <v>598.65</v>
      </c>
      <c r="G548" s="125">
        <v>0</v>
      </c>
      <c r="I548" s="57">
        <v>846</v>
      </c>
      <c r="J548" s="126">
        <v>5203.66</v>
      </c>
      <c r="K548" s="126">
        <v>33607.68</v>
      </c>
      <c r="L548" s="127">
        <v>45666</v>
      </c>
      <c r="N548" s="127">
        <v>45658</v>
      </c>
      <c r="R548" s="56" t="str">
        <f ca="1" t="array" ref="R548">IF(AND(ISNUMBER(INDIRECT("L"&amp;ROW())),INDIRECT("L"&amp;ROW())&lt;INDIRECT("D"&amp;ROW())),1,"")</f>
        <v/>
      </c>
    </row>
    <row r="549" hidden="1" spans="1:18">
      <c r="A549" s="56" t="s">
        <v>21</v>
      </c>
      <c r="B549" s="57" t="s">
        <v>19</v>
      </c>
      <c r="C549" s="133">
        <v>42783</v>
      </c>
      <c r="D549" s="124">
        <v>45538</v>
      </c>
      <c r="E549" s="125">
        <v>10283</v>
      </c>
      <c r="F549" s="125">
        <v>1183</v>
      </c>
      <c r="G549" s="125">
        <v>0</v>
      </c>
      <c r="I549" s="133">
        <v>846</v>
      </c>
      <c r="J549" s="126">
        <v>10283</v>
      </c>
      <c r="K549" s="126">
        <v>33607.68</v>
      </c>
      <c r="L549" s="127">
        <v>45666</v>
      </c>
      <c r="N549" s="127">
        <v>45658</v>
      </c>
      <c r="R549" s="56" t="str">
        <f ca="1" t="array" ref="R549">IF(AND(ISNUMBER(INDIRECT("L"&amp;ROW())),INDIRECT("L"&amp;ROW())&lt;INDIRECT("D"&amp;ROW())),1,"")</f>
        <v/>
      </c>
    </row>
    <row r="550" hidden="1" spans="1:18">
      <c r="A550" s="56" t="s">
        <v>137</v>
      </c>
      <c r="B550" s="57" t="s">
        <v>19</v>
      </c>
      <c r="C550" s="123">
        <v>568524</v>
      </c>
      <c r="D550" s="124">
        <v>45538</v>
      </c>
      <c r="E550" s="125">
        <v>8624.78</v>
      </c>
      <c r="F550" s="125">
        <v>3.82</v>
      </c>
      <c r="G550" s="125">
        <v>0</v>
      </c>
      <c r="I550" s="57">
        <v>335</v>
      </c>
      <c r="J550" s="126">
        <v>8624.78</v>
      </c>
      <c r="K550" s="126">
        <v>8624.78</v>
      </c>
      <c r="L550" s="127">
        <v>45551</v>
      </c>
      <c r="N550" s="127">
        <v>45536</v>
      </c>
      <c r="R550" s="56" t="str">
        <f ca="1" t="array" ref="R550">IF(AND(ISNUMBER(INDIRECT("L"&amp;ROW())),INDIRECT("L"&amp;ROW())&lt;INDIRECT("D"&amp;ROW())),1,"")</f>
        <v/>
      </c>
    </row>
    <row r="551" hidden="1" spans="1:18">
      <c r="A551" s="56" t="s">
        <v>148</v>
      </c>
      <c r="B551" s="57" t="s">
        <v>110</v>
      </c>
      <c r="C551" s="123">
        <v>25218867</v>
      </c>
      <c r="D551" s="124">
        <v>45538</v>
      </c>
      <c r="E551" s="125">
        <v>3798.5</v>
      </c>
      <c r="F551" s="125">
        <v>0</v>
      </c>
      <c r="G551" s="125">
        <v>0</v>
      </c>
      <c r="H551" s="125">
        <v>3798.5</v>
      </c>
      <c r="I551" s="133">
        <v>550</v>
      </c>
      <c r="J551" s="126">
        <v>3798.5</v>
      </c>
      <c r="K551" s="126">
        <v>17975.5</v>
      </c>
      <c r="L551" s="127">
        <v>45596</v>
      </c>
      <c r="N551" s="127">
        <v>45597</v>
      </c>
      <c r="Q551" s="127">
        <v>45799</v>
      </c>
      <c r="R551" s="56" t="str">
        <f ca="1" t="array" ref="R551">IF(AND(ISNUMBER(INDIRECT("L"&amp;ROW())),INDIRECT("L"&amp;ROW())&lt;INDIRECT("D"&amp;ROW())),1,"")</f>
        <v/>
      </c>
    </row>
    <row r="552" hidden="1" spans="1:18">
      <c r="A552" s="56" t="s">
        <v>149</v>
      </c>
      <c r="B552" s="57" t="s">
        <v>110</v>
      </c>
      <c r="C552" s="244" t="s">
        <v>335</v>
      </c>
      <c r="D552" s="124">
        <v>45538</v>
      </c>
      <c r="E552" s="125">
        <v>2124.54</v>
      </c>
      <c r="F552" s="125">
        <v>0</v>
      </c>
      <c r="G552" s="125">
        <v>0</v>
      </c>
      <c r="I552" s="133">
        <v>715</v>
      </c>
      <c r="J552" s="126">
        <v>2124.54</v>
      </c>
      <c r="K552" s="126">
        <v>26788.54</v>
      </c>
      <c r="L552" s="127">
        <v>45639</v>
      </c>
      <c r="N552" s="127">
        <v>45627</v>
      </c>
      <c r="R552" s="56" t="str">
        <f ca="1" t="array" ref="R552">IF(AND(ISNUMBER(INDIRECT("L"&amp;ROW())),INDIRECT("L"&amp;ROW())&lt;INDIRECT("D"&amp;ROW())),1,"")</f>
        <v/>
      </c>
    </row>
    <row r="553" hidden="1" spans="1:18">
      <c r="A553" s="56" t="s">
        <v>89</v>
      </c>
      <c r="B553" s="57" t="s">
        <v>19</v>
      </c>
      <c r="C553" s="123">
        <v>86148</v>
      </c>
      <c r="D553" s="124">
        <v>45538</v>
      </c>
      <c r="E553" s="125">
        <v>3343.28</v>
      </c>
      <c r="F553" s="125">
        <v>106.08</v>
      </c>
      <c r="G553" s="125">
        <v>0</v>
      </c>
      <c r="I553" s="133">
        <v>743</v>
      </c>
      <c r="J553" s="126">
        <v>3343.28</v>
      </c>
      <c r="K553" s="126">
        <v>17278.82</v>
      </c>
      <c r="L553" s="127">
        <v>45649</v>
      </c>
      <c r="N553" s="127">
        <v>45658</v>
      </c>
      <c r="R553" s="56" t="str">
        <f ca="1" t="array" ref="R553">IF(AND(ISNUMBER(INDIRECT("L"&amp;ROW())),INDIRECT("L"&amp;ROW())&lt;INDIRECT("D"&amp;ROW())),1,"")</f>
        <v/>
      </c>
    </row>
    <row r="554" hidden="1" spans="1:18">
      <c r="A554" s="56" t="s">
        <v>89</v>
      </c>
      <c r="B554" s="57" t="s">
        <v>19</v>
      </c>
      <c r="C554" s="133">
        <v>86150</v>
      </c>
      <c r="D554" s="124">
        <v>45538</v>
      </c>
      <c r="E554" s="125">
        <v>3686.41</v>
      </c>
      <c r="F554" s="125">
        <v>79.96</v>
      </c>
      <c r="G554" s="125">
        <v>0</v>
      </c>
      <c r="I554" s="133">
        <v>743</v>
      </c>
      <c r="J554" s="126">
        <v>3686.41</v>
      </c>
      <c r="K554" s="126">
        <v>17278.82</v>
      </c>
      <c r="L554" s="127">
        <v>45649</v>
      </c>
      <c r="N554" s="127">
        <v>45658</v>
      </c>
      <c r="R554" s="56" t="str">
        <f ca="1" t="array" ref="R554">IF(AND(ISNUMBER(INDIRECT("L"&amp;ROW())),INDIRECT("L"&amp;ROW())&lt;INDIRECT("D"&amp;ROW())),1,"")</f>
        <v/>
      </c>
    </row>
    <row r="555" hidden="1" spans="1:18">
      <c r="A555" s="56" t="s">
        <v>33</v>
      </c>
      <c r="B555" s="57" t="s">
        <v>19</v>
      </c>
      <c r="C555" s="123" t="s">
        <v>336</v>
      </c>
      <c r="D555" s="124">
        <v>45538</v>
      </c>
      <c r="E555" s="125">
        <v>352</v>
      </c>
      <c r="F555" s="125">
        <v>0</v>
      </c>
      <c r="G555" s="125">
        <v>0</v>
      </c>
      <c r="I555" s="57">
        <v>436</v>
      </c>
      <c r="J555" s="126">
        <v>352</v>
      </c>
      <c r="K555" s="126">
        <v>26639.66</v>
      </c>
      <c r="L555" s="127">
        <v>45567</v>
      </c>
      <c r="N555" s="127">
        <v>45566</v>
      </c>
      <c r="R555" s="56" t="str">
        <f ca="1" t="array" ref="R555">IF(AND(ISNUMBER(INDIRECT("L"&amp;ROW())),INDIRECT("L"&amp;ROW())&lt;INDIRECT("D"&amp;ROW())),1,"")</f>
        <v/>
      </c>
    </row>
    <row r="556" hidden="1" spans="1:18">
      <c r="A556" s="56" t="s">
        <v>33</v>
      </c>
      <c r="B556" s="57" t="s">
        <v>19</v>
      </c>
      <c r="C556" s="123" t="s">
        <v>337</v>
      </c>
      <c r="D556" s="124">
        <v>45538</v>
      </c>
      <c r="E556" s="125">
        <v>6036.51</v>
      </c>
      <c r="F556" s="125">
        <v>91.3</v>
      </c>
      <c r="G556" s="125">
        <v>182.15</v>
      </c>
      <c r="I556" s="57">
        <v>436</v>
      </c>
      <c r="J556" s="126">
        <v>6036.51</v>
      </c>
      <c r="K556" s="126">
        <v>26639.66</v>
      </c>
      <c r="L556" s="127">
        <v>45567</v>
      </c>
      <c r="N556" s="127">
        <v>45566</v>
      </c>
      <c r="R556" s="56" t="str">
        <f ca="1" t="array" ref="R556">IF(AND(ISNUMBER(INDIRECT("L"&amp;ROW())),INDIRECT("L"&amp;ROW())&lt;INDIRECT("D"&amp;ROW())),1,"")</f>
        <v/>
      </c>
    </row>
    <row r="557" hidden="1" spans="1:18">
      <c r="A557" s="56" t="s">
        <v>33</v>
      </c>
      <c r="B557" s="57" t="s">
        <v>19</v>
      </c>
      <c r="C557" s="123" t="s">
        <v>338</v>
      </c>
      <c r="D557" s="124">
        <v>45538</v>
      </c>
      <c r="E557" s="125">
        <v>5540.09</v>
      </c>
      <c r="F557" s="125">
        <v>30.88</v>
      </c>
      <c r="G557" s="125">
        <v>61.61</v>
      </c>
      <c r="I557" s="57">
        <v>436</v>
      </c>
      <c r="J557" s="126">
        <v>5540.09</v>
      </c>
      <c r="K557" s="126">
        <v>26639.66</v>
      </c>
      <c r="L557" s="127">
        <v>45567</v>
      </c>
      <c r="N557" s="127">
        <v>45566</v>
      </c>
      <c r="R557" s="56" t="str">
        <f ca="1" t="array" ref="R557">IF(AND(ISNUMBER(INDIRECT("L"&amp;ROW())),INDIRECT("L"&amp;ROW())&lt;INDIRECT("D"&amp;ROW())),1,"")</f>
        <v/>
      </c>
    </row>
    <row r="558" hidden="1" spans="1:18">
      <c r="A558" s="56" t="s">
        <v>33</v>
      </c>
      <c r="B558" s="57" t="s">
        <v>19</v>
      </c>
      <c r="C558" s="123" t="s">
        <v>339</v>
      </c>
      <c r="D558" s="124">
        <v>45538</v>
      </c>
      <c r="E558" s="125">
        <v>14711.06</v>
      </c>
      <c r="F558" s="125">
        <v>42.4</v>
      </c>
      <c r="G558" s="125">
        <v>84.62</v>
      </c>
      <c r="I558" s="57">
        <v>436</v>
      </c>
      <c r="J558" s="126">
        <v>14711.06</v>
      </c>
      <c r="K558" s="126">
        <v>26639.66</v>
      </c>
      <c r="L558" s="127">
        <v>45567</v>
      </c>
      <c r="N558" s="127">
        <v>45566</v>
      </c>
      <c r="R558" s="56" t="str">
        <f ca="1" t="array" ref="R558">IF(AND(ISNUMBER(INDIRECT("L"&amp;ROW())),INDIRECT("L"&amp;ROW())&lt;INDIRECT("D"&amp;ROW())),1,"")</f>
        <v/>
      </c>
    </row>
    <row r="559" hidden="1" spans="1:18">
      <c r="A559" s="56" t="s">
        <v>252</v>
      </c>
      <c r="B559" s="57" t="s">
        <v>19</v>
      </c>
      <c r="C559" s="123">
        <v>240903017</v>
      </c>
      <c r="D559" s="124">
        <v>45538</v>
      </c>
      <c r="E559" s="125">
        <v>4186.25</v>
      </c>
      <c r="F559" s="125">
        <v>15.6</v>
      </c>
      <c r="G559" s="125">
        <v>0</v>
      </c>
      <c r="I559" s="133">
        <v>611</v>
      </c>
      <c r="J559" s="126">
        <v>4186.25</v>
      </c>
      <c r="K559" s="126">
        <v>14275.99</v>
      </c>
      <c r="L559" s="127">
        <v>45632</v>
      </c>
      <c r="N559" s="127">
        <v>45627</v>
      </c>
      <c r="R559" s="56" t="str">
        <f ca="1" t="array" ref="R559">IF(AND(ISNUMBER(INDIRECT("L"&amp;ROW())),INDIRECT("L"&amp;ROW())&lt;INDIRECT("D"&amp;ROW())),1,"")</f>
        <v/>
      </c>
    </row>
    <row r="560" hidden="1" spans="1:18">
      <c r="A560" s="56" t="s">
        <v>252</v>
      </c>
      <c r="B560" s="57" t="s">
        <v>19</v>
      </c>
      <c r="C560" s="123">
        <v>240903018</v>
      </c>
      <c r="D560" s="124">
        <v>45538</v>
      </c>
      <c r="E560" s="125">
        <v>2348.1</v>
      </c>
      <c r="F560" s="125">
        <v>0</v>
      </c>
      <c r="G560" s="125">
        <v>0</v>
      </c>
      <c r="I560" s="133">
        <v>611</v>
      </c>
      <c r="J560" s="126">
        <v>2348.1</v>
      </c>
      <c r="K560" s="126">
        <v>14275.99</v>
      </c>
      <c r="L560" s="127">
        <v>45632</v>
      </c>
      <c r="N560" s="127">
        <v>45627</v>
      </c>
      <c r="R560" s="56" t="str">
        <f ca="1" t="array" ref="R560">IF(AND(ISNUMBER(INDIRECT("L"&amp;ROW())),INDIRECT("L"&amp;ROW())&lt;INDIRECT("D"&amp;ROW())),1,"")</f>
        <v/>
      </c>
    </row>
    <row r="561" hidden="1" spans="1:18">
      <c r="A561" s="56" t="s">
        <v>252</v>
      </c>
      <c r="B561" s="57" t="s">
        <v>19</v>
      </c>
      <c r="C561" s="133">
        <v>240903019</v>
      </c>
      <c r="D561" s="124">
        <v>45538</v>
      </c>
      <c r="E561" s="125">
        <v>586</v>
      </c>
      <c r="F561" s="125">
        <v>0</v>
      </c>
      <c r="G561" s="125">
        <v>0</v>
      </c>
      <c r="I561" s="133">
        <v>611</v>
      </c>
      <c r="J561" s="126">
        <v>586</v>
      </c>
      <c r="K561" s="126">
        <v>14275.99</v>
      </c>
      <c r="L561" s="127">
        <v>45632</v>
      </c>
      <c r="N561" s="127">
        <v>45627</v>
      </c>
      <c r="R561" s="56" t="str">
        <f ca="1" t="array" ref="R561">IF(AND(ISNUMBER(INDIRECT("L"&amp;ROW())),INDIRECT("L"&amp;ROW())&lt;INDIRECT("D"&amp;ROW())),1,"")</f>
        <v/>
      </c>
    </row>
    <row r="562" hidden="1" spans="1:18">
      <c r="A562" s="56" t="s">
        <v>173</v>
      </c>
      <c r="B562" s="57" t="s">
        <v>163</v>
      </c>
      <c r="C562" s="133">
        <v>1797</v>
      </c>
      <c r="D562" s="124">
        <v>45538</v>
      </c>
      <c r="E562" s="125">
        <v>2956.17</v>
      </c>
      <c r="F562" s="125">
        <v>0</v>
      </c>
      <c r="G562" s="125">
        <v>0</v>
      </c>
      <c r="H562" s="125">
        <v>2956.17</v>
      </c>
      <c r="I562" s="133">
        <v>537</v>
      </c>
      <c r="J562" s="126">
        <v>2956.17</v>
      </c>
      <c r="K562" s="126">
        <v>24281.19</v>
      </c>
      <c r="L562" s="127">
        <v>45595</v>
      </c>
      <c r="N562" s="127">
        <v>45597</v>
      </c>
      <c r="Q562" s="127">
        <v>45793</v>
      </c>
      <c r="R562" s="56" t="str">
        <f ca="1" t="array" ref="R562">IF(AND(ISNUMBER(INDIRECT("L"&amp;ROW())),INDIRECT("L"&amp;ROW())&lt;INDIRECT("D"&amp;ROW())),1,"")</f>
        <v/>
      </c>
    </row>
    <row r="563" hidden="1" spans="1:18">
      <c r="A563" s="56" t="s">
        <v>82</v>
      </c>
      <c r="B563" s="57" t="s">
        <v>37</v>
      </c>
      <c r="C563" s="123">
        <v>255177</v>
      </c>
      <c r="D563" s="124">
        <v>45538</v>
      </c>
      <c r="E563" s="125">
        <v>5085.5</v>
      </c>
      <c r="F563" s="125">
        <v>0</v>
      </c>
      <c r="G563" s="125">
        <v>0</v>
      </c>
      <c r="H563" s="125">
        <v>5085.5</v>
      </c>
      <c r="I563" s="57">
        <v>290</v>
      </c>
      <c r="J563" s="126">
        <v>5085.5</v>
      </c>
      <c r="K563" s="126">
        <v>5334.22</v>
      </c>
      <c r="L563" s="127">
        <v>45539</v>
      </c>
      <c r="N563" s="127">
        <v>45536</v>
      </c>
      <c r="Q563" s="127">
        <v>45792</v>
      </c>
      <c r="R563" s="56" t="str">
        <f ca="1" t="array" ref="R563">IF(AND(ISNUMBER(INDIRECT("L"&amp;ROW())),INDIRECT("L"&amp;ROW())&lt;INDIRECT("D"&amp;ROW())),1,"")</f>
        <v/>
      </c>
    </row>
    <row r="564" hidden="1" spans="1:18">
      <c r="A564" s="56" t="s">
        <v>82</v>
      </c>
      <c r="B564" s="57" t="s">
        <v>37</v>
      </c>
      <c r="C564" s="123">
        <v>255178</v>
      </c>
      <c r="D564" s="124">
        <v>45538</v>
      </c>
      <c r="E564" s="125">
        <v>248.72</v>
      </c>
      <c r="F564" s="125">
        <v>0</v>
      </c>
      <c r="G564" s="125">
        <v>0</v>
      </c>
      <c r="H564" s="125">
        <v>248.72</v>
      </c>
      <c r="I564" s="57">
        <v>290</v>
      </c>
      <c r="J564" s="126">
        <v>248.72</v>
      </c>
      <c r="K564" s="126">
        <v>5334.22</v>
      </c>
      <c r="L564" s="127">
        <v>45539</v>
      </c>
      <c r="N564" s="127">
        <v>45536</v>
      </c>
      <c r="Q564" s="127">
        <v>45792</v>
      </c>
      <c r="R564" s="56" t="str">
        <f ca="1" t="array" ref="R564">IF(AND(ISNUMBER(INDIRECT("L"&amp;ROW())),INDIRECT("L"&amp;ROW())&lt;INDIRECT("D"&amp;ROW())),1,"")</f>
        <v/>
      </c>
    </row>
    <row r="565" hidden="1" spans="1:18">
      <c r="A565" s="56" t="s">
        <v>102</v>
      </c>
      <c r="B565" s="57" t="s">
        <v>37</v>
      </c>
      <c r="C565" s="133">
        <v>920339</v>
      </c>
      <c r="D565" s="124">
        <v>45538</v>
      </c>
      <c r="E565" s="125">
        <v>5000</v>
      </c>
      <c r="F565" s="125">
        <v>0</v>
      </c>
      <c r="G565" s="125">
        <v>0</v>
      </c>
      <c r="H565" s="125">
        <v>5000</v>
      </c>
      <c r="I565" s="133">
        <v>597</v>
      </c>
      <c r="J565" s="126">
        <v>5000</v>
      </c>
      <c r="K565" s="126">
        <v>10300</v>
      </c>
      <c r="L565" s="127">
        <v>45611</v>
      </c>
      <c r="N565" s="127">
        <v>45627</v>
      </c>
      <c r="Q565" s="127">
        <v>45792</v>
      </c>
      <c r="R565" s="56" t="str">
        <f ca="1" t="array" ref="R565">IF(AND(ISNUMBER(INDIRECT("L"&amp;ROW())),INDIRECT("L"&amp;ROW())&lt;INDIRECT("D"&amp;ROW())),1,"")</f>
        <v/>
      </c>
    </row>
    <row r="566" hidden="1" spans="1:18">
      <c r="A566" s="56" t="s">
        <v>24</v>
      </c>
      <c r="B566" s="57" t="s">
        <v>19</v>
      </c>
      <c r="C566" s="123" t="s">
        <v>340</v>
      </c>
      <c r="D566" s="124">
        <v>45538</v>
      </c>
      <c r="E566" s="125">
        <v>40931.92</v>
      </c>
      <c r="F566" s="125">
        <v>352.37</v>
      </c>
      <c r="G566" s="125">
        <v>0</v>
      </c>
      <c r="I566" s="133">
        <v>515</v>
      </c>
      <c r="J566" s="126">
        <v>40931.92</v>
      </c>
      <c r="K566" s="126">
        <v>49002.92</v>
      </c>
      <c r="L566" s="127">
        <v>45586</v>
      </c>
      <c r="N566" s="127">
        <v>45597</v>
      </c>
      <c r="R566" s="56" t="str">
        <f ca="1" t="array" ref="R566">IF(AND(ISNUMBER(INDIRECT("L"&amp;ROW())),INDIRECT("L"&amp;ROW())&lt;INDIRECT("D"&amp;ROW())),1,"")</f>
        <v/>
      </c>
    </row>
    <row r="567" hidden="1" spans="1:18">
      <c r="A567" s="56" t="s">
        <v>202</v>
      </c>
      <c r="B567" s="57" t="s">
        <v>65</v>
      </c>
      <c r="C567" s="133">
        <v>10529</v>
      </c>
      <c r="D567" s="124">
        <v>45538</v>
      </c>
      <c r="E567" s="125">
        <v>1347.37</v>
      </c>
      <c r="F567" s="125">
        <v>0</v>
      </c>
      <c r="G567" s="125">
        <v>0</v>
      </c>
      <c r="H567" s="125">
        <v>1347.37</v>
      </c>
      <c r="I567" s="133">
        <v>909</v>
      </c>
      <c r="J567" s="126">
        <v>1347.37</v>
      </c>
      <c r="K567" s="126">
        <v>18601.88</v>
      </c>
      <c r="L567" s="127">
        <v>45693</v>
      </c>
      <c r="N567" s="127">
        <v>45717</v>
      </c>
      <c r="O567" s="147">
        <v>0</v>
      </c>
      <c r="Q567" s="127">
        <v>45785</v>
      </c>
      <c r="R567" s="56" t="str">
        <f ca="1" t="array" ref="R567">IF(AND(ISNUMBER(INDIRECT("L"&amp;ROW())),INDIRECT("L"&amp;ROW())&lt;INDIRECT("D"&amp;ROW())),1,"")</f>
        <v/>
      </c>
    </row>
    <row r="568" hidden="1" spans="1:18">
      <c r="A568" s="56" t="s">
        <v>282</v>
      </c>
      <c r="B568" s="57" t="s">
        <v>110</v>
      </c>
      <c r="C568" s="133">
        <v>93297</v>
      </c>
      <c r="D568" s="124">
        <v>45538</v>
      </c>
      <c r="E568" s="125">
        <v>2919</v>
      </c>
      <c r="F568" s="125">
        <v>0</v>
      </c>
      <c r="G568" s="125">
        <v>0</v>
      </c>
      <c r="H568" s="125">
        <v>2919</v>
      </c>
      <c r="I568" s="133">
        <v>624</v>
      </c>
      <c r="J568" s="126">
        <v>2919</v>
      </c>
      <c r="K568" s="126">
        <v>10319.9</v>
      </c>
      <c r="L568" s="127">
        <v>45611</v>
      </c>
      <c r="N568" s="127">
        <v>45627</v>
      </c>
      <c r="Q568" s="127">
        <v>45805</v>
      </c>
      <c r="R568" s="56" t="str">
        <f ca="1" t="array" ref="R568">IF(AND(ISNUMBER(INDIRECT("L"&amp;ROW())),INDIRECT("L"&amp;ROW())&lt;INDIRECT("D"&amp;ROW())),1,"")</f>
        <v/>
      </c>
    </row>
    <row r="569" hidden="1" spans="1:18">
      <c r="A569" s="56" t="s">
        <v>307</v>
      </c>
      <c r="B569" s="57" t="s">
        <v>59</v>
      </c>
      <c r="C569" s="123" t="s">
        <v>341</v>
      </c>
      <c r="D569" s="124">
        <v>45533</v>
      </c>
      <c r="E569" s="125">
        <v>-123.24</v>
      </c>
      <c r="F569" s="125">
        <v>0</v>
      </c>
      <c r="G569" s="125">
        <v>0</v>
      </c>
      <c r="H569" s="125">
        <v>-123.24</v>
      </c>
      <c r="I569" s="57" t="s">
        <v>309</v>
      </c>
      <c r="J569" s="126">
        <v>-123.24</v>
      </c>
      <c r="K569" s="126">
        <v>-123.24</v>
      </c>
      <c r="L569" s="127">
        <v>45533</v>
      </c>
      <c r="N569" s="127">
        <v>45584</v>
      </c>
      <c r="P569" s="56" t="s">
        <v>62</v>
      </c>
      <c r="R569" s="56" t="str">
        <f ca="1" t="array" ref="R569">IF(AND(ISNUMBER(INDIRECT("L"&amp;ROW())),INDIRECT("L"&amp;ROW())&lt;INDIRECT("D"&amp;ROW())),1,"")</f>
        <v/>
      </c>
    </row>
    <row r="570" hidden="1" spans="1:18">
      <c r="A570" s="56" t="s">
        <v>64</v>
      </c>
      <c r="B570" s="57" t="s">
        <v>19</v>
      </c>
      <c r="C570" s="123" t="s">
        <v>342</v>
      </c>
      <c r="D570" s="124">
        <v>45539</v>
      </c>
      <c r="E570" s="125">
        <v>3155.93</v>
      </c>
      <c r="F570" s="125">
        <v>240.83</v>
      </c>
      <c r="G570" s="125">
        <v>0</v>
      </c>
      <c r="I570" s="133">
        <v>450</v>
      </c>
      <c r="J570" s="126">
        <v>3155.93</v>
      </c>
      <c r="K570" s="126">
        <v>12816.48</v>
      </c>
      <c r="L570" s="127">
        <v>45589</v>
      </c>
      <c r="N570" s="127">
        <v>45566</v>
      </c>
      <c r="R570" s="56" t="str">
        <f ca="1" t="array" ref="R570">IF(AND(ISNUMBER(INDIRECT("L"&amp;ROW())),INDIRECT("L"&amp;ROW())&lt;INDIRECT("D"&amp;ROW())),1,"")</f>
        <v/>
      </c>
    </row>
    <row r="571" hidden="1" spans="1:18">
      <c r="A571" s="56" t="s">
        <v>164</v>
      </c>
      <c r="B571" s="57" t="s">
        <v>110</v>
      </c>
      <c r="C571" s="133">
        <v>6095406</v>
      </c>
      <c r="D571" s="124">
        <v>45539</v>
      </c>
      <c r="E571" s="125">
        <v>4744</v>
      </c>
      <c r="F571" s="125">
        <v>0</v>
      </c>
      <c r="G571" s="125">
        <v>0</v>
      </c>
      <c r="H571" s="125">
        <v>4744</v>
      </c>
      <c r="I571" s="57">
        <v>304</v>
      </c>
      <c r="J571" s="126">
        <v>4744</v>
      </c>
      <c r="K571" s="126">
        <v>4744</v>
      </c>
      <c r="L571" s="127">
        <v>45545</v>
      </c>
      <c r="N571" s="127">
        <v>45536</v>
      </c>
      <c r="Q571" s="127">
        <v>45798</v>
      </c>
      <c r="R571" s="56" t="str">
        <f ca="1" t="array" ref="R571">IF(AND(ISNUMBER(INDIRECT("L"&amp;ROW())),INDIRECT("L"&amp;ROW())&lt;INDIRECT("D"&amp;ROW())),1,"")</f>
        <v/>
      </c>
    </row>
    <row r="572" hidden="1" spans="1:18">
      <c r="A572" s="56" t="s">
        <v>55</v>
      </c>
      <c r="B572" s="57" t="s">
        <v>19</v>
      </c>
      <c r="C572" s="123" t="s">
        <v>343</v>
      </c>
      <c r="D572" s="124">
        <v>45539</v>
      </c>
      <c r="E572" s="125">
        <v>15181.26</v>
      </c>
      <c r="F572" s="125">
        <v>297.56</v>
      </c>
      <c r="G572" s="125">
        <v>0</v>
      </c>
      <c r="I572" s="133">
        <v>334</v>
      </c>
      <c r="J572" s="126">
        <v>15181.26</v>
      </c>
      <c r="K572" s="126">
        <v>15181.26</v>
      </c>
      <c r="L572" s="127">
        <v>45551</v>
      </c>
      <c r="N572" s="127">
        <v>45536</v>
      </c>
      <c r="R572" s="56" t="str">
        <f ca="1" t="array" ref="R572">IF(AND(ISNUMBER(INDIRECT("L"&amp;ROW())),INDIRECT("L"&amp;ROW())&lt;INDIRECT("D"&amp;ROW())),1,"")</f>
        <v/>
      </c>
    </row>
    <row r="573" hidden="1" spans="1:18">
      <c r="A573" s="56" t="s">
        <v>307</v>
      </c>
      <c r="B573" s="57" t="s">
        <v>59</v>
      </c>
      <c r="C573" s="123" t="s">
        <v>344</v>
      </c>
      <c r="D573" s="124">
        <v>45534</v>
      </c>
      <c r="E573" s="125">
        <v>95.76</v>
      </c>
      <c r="F573" s="125">
        <v>0</v>
      </c>
      <c r="G573" s="125">
        <v>0</v>
      </c>
      <c r="H573" s="125">
        <v>95.76</v>
      </c>
      <c r="I573" s="57" t="s">
        <v>309</v>
      </c>
      <c r="J573" s="126">
        <v>95.76</v>
      </c>
      <c r="K573" s="126">
        <v>95.76</v>
      </c>
      <c r="L573" s="127">
        <v>45534</v>
      </c>
      <c r="N573" s="127">
        <v>45584</v>
      </c>
      <c r="P573" s="56" t="s">
        <v>62</v>
      </c>
      <c r="R573" s="56" t="str">
        <f ca="1" t="array" ref="R573">IF(AND(ISNUMBER(INDIRECT("L"&amp;ROW())),INDIRECT("L"&amp;ROW())&lt;INDIRECT("D"&amp;ROW())),1,"")</f>
        <v/>
      </c>
    </row>
    <row r="574" hidden="1" spans="1:18">
      <c r="A574" s="56" t="s">
        <v>69</v>
      </c>
      <c r="B574" s="57" t="s">
        <v>19</v>
      </c>
      <c r="C574" s="123" t="s">
        <v>345</v>
      </c>
      <c r="D574" s="124">
        <v>45539</v>
      </c>
      <c r="E574" s="125">
        <v>3120</v>
      </c>
      <c r="F574" s="125">
        <v>0</v>
      </c>
      <c r="G574" s="125">
        <v>0</v>
      </c>
      <c r="I574" s="133">
        <v>845</v>
      </c>
      <c r="J574" s="126">
        <v>3120</v>
      </c>
      <c r="K574" s="126">
        <v>26714.05</v>
      </c>
      <c r="L574" s="127">
        <v>45666</v>
      </c>
      <c r="N574" s="127">
        <v>45658</v>
      </c>
      <c r="R574" s="56" t="str">
        <f ca="1" t="array" ref="R574">IF(AND(ISNUMBER(INDIRECT("L"&amp;ROW())),INDIRECT("L"&amp;ROW())&lt;INDIRECT("D"&amp;ROW())),1,"")</f>
        <v/>
      </c>
    </row>
    <row r="575" hidden="1" spans="1:18">
      <c r="A575" s="56" t="s">
        <v>192</v>
      </c>
      <c r="B575" s="57" t="s">
        <v>65</v>
      </c>
      <c r="C575" s="133">
        <v>1560003</v>
      </c>
      <c r="D575" s="124">
        <v>45539</v>
      </c>
      <c r="E575" s="125">
        <v>446</v>
      </c>
      <c r="F575" s="125">
        <v>0</v>
      </c>
      <c r="G575" s="125">
        <v>0</v>
      </c>
      <c r="H575" s="125">
        <v>446</v>
      </c>
      <c r="I575" s="133">
        <v>154</v>
      </c>
      <c r="J575" s="126">
        <v>446</v>
      </c>
      <c r="K575" s="126">
        <v>2576</v>
      </c>
      <c r="L575" s="127">
        <v>45607</v>
      </c>
      <c r="N575" s="127">
        <v>45597</v>
      </c>
      <c r="O575" s="56">
        <v>0</v>
      </c>
      <c r="Q575" s="127">
        <v>45784</v>
      </c>
      <c r="R575" s="56" t="str">
        <f ca="1" t="array" ref="R575">IF(AND(ISNUMBER(INDIRECT("L"&amp;ROW())),INDIRECT("L"&amp;ROW())&lt;INDIRECT("D"&amp;ROW())),1,"")</f>
        <v/>
      </c>
    </row>
    <row r="576" hidden="1" spans="1:18">
      <c r="A576" s="56" t="s">
        <v>192</v>
      </c>
      <c r="B576" s="57" t="s">
        <v>65</v>
      </c>
      <c r="C576" s="133">
        <v>1560004</v>
      </c>
      <c r="D576" s="124">
        <v>45539</v>
      </c>
      <c r="E576" s="125">
        <v>270</v>
      </c>
      <c r="F576" s="125">
        <v>0</v>
      </c>
      <c r="G576" s="125">
        <v>0</v>
      </c>
      <c r="H576" s="125">
        <v>270</v>
      </c>
      <c r="I576" s="133">
        <v>154</v>
      </c>
      <c r="J576" s="126">
        <v>270</v>
      </c>
      <c r="K576" s="126">
        <v>2576</v>
      </c>
      <c r="L576" s="127">
        <v>45607</v>
      </c>
      <c r="N576" s="127">
        <v>45597</v>
      </c>
      <c r="O576" s="56">
        <v>0</v>
      </c>
      <c r="Q576" s="127">
        <v>45784</v>
      </c>
      <c r="R576" s="56" t="str">
        <f ca="1" t="array" ref="R576">IF(AND(ISNUMBER(INDIRECT("L"&amp;ROW())),INDIRECT("L"&amp;ROW())&lt;INDIRECT("D"&amp;ROW())),1,"")</f>
        <v/>
      </c>
    </row>
    <row r="577" hidden="1" spans="1:18">
      <c r="A577" s="56" t="s">
        <v>96</v>
      </c>
      <c r="B577" s="57" t="s">
        <v>19</v>
      </c>
      <c r="C577" s="123">
        <v>61049</v>
      </c>
      <c r="D577" s="124">
        <v>45539</v>
      </c>
      <c r="E577" s="125">
        <v>12152.2</v>
      </c>
      <c r="F577" s="125">
        <v>659.36</v>
      </c>
      <c r="G577" s="125">
        <v>0</v>
      </c>
      <c r="I577" s="133">
        <v>752</v>
      </c>
      <c r="J577" s="126">
        <v>12152.2</v>
      </c>
      <c r="K577" s="126">
        <v>60272.74</v>
      </c>
      <c r="L577" s="127">
        <v>45652</v>
      </c>
      <c r="N577" s="127">
        <v>45658</v>
      </c>
      <c r="R577" s="56" t="str">
        <f ca="1" t="array" ref="R577">IF(AND(ISNUMBER(INDIRECT("L"&amp;ROW())),INDIRECT("L"&amp;ROW())&lt;INDIRECT("D"&amp;ROW())),1,"")</f>
        <v/>
      </c>
    </row>
    <row r="578" hidden="1" spans="1:18">
      <c r="A578" s="56" t="s">
        <v>52</v>
      </c>
      <c r="B578" s="57" t="s">
        <v>37</v>
      </c>
      <c r="C578" s="133">
        <v>259573</v>
      </c>
      <c r="D578" s="124">
        <v>45539</v>
      </c>
      <c r="E578" s="125">
        <v>3362.82</v>
      </c>
      <c r="F578" s="125">
        <v>119.34</v>
      </c>
      <c r="G578" s="125">
        <v>0</v>
      </c>
      <c r="I578" s="57">
        <v>650</v>
      </c>
      <c r="J578" s="126">
        <v>3362.82</v>
      </c>
      <c r="K578" s="126">
        <v>14160.1</v>
      </c>
      <c r="L578" s="127">
        <v>45617</v>
      </c>
      <c r="N578" s="127">
        <v>45597</v>
      </c>
      <c r="Q578" s="127">
        <v>45791</v>
      </c>
      <c r="R578" s="56" t="str">
        <f ca="1" t="array" ref="R578">IF(AND(ISNUMBER(INDIRECT("L"&amp;ROW())),INDIRECT("L"&amp;ROW())&lt;INDIRECT("D"&amp;ROW())),1,"")</f>
        <v/>
      </c>
    </row>
    <row r="579" hidden="1" spans="1:18">
      <c r="A579" s="56" t="s">
        <v>52</v>
      </c>
      <c r="B579" s="57" t="s">
        <v>37</v>
      </c>
      <c r="C579" s="133">
        <v>259574</v>
      </c>
      <c r="D579" s="124">
        <v>45539</v>
      </c>
      <c r="E579" s="125">
        <v>2006</v>
      </c>
      <c r="F579" s="125">
        <v>0</v>
      </c>
      <c r="G579" s="125">
        <v>0</v>
      </c>
      <c r="I579" s="57">
        <v>650</v>
      </c>
      <c r="J579" s="126">
        <v>2006</v>
      </c>
      <c r="K579" s="126">
        <v>14160.1</v>
      </c>
      <c r="L579" s="127">
        <v>45617</v>
      </c>
      <c r="N579" s="127">
        <v>45597</v>
      </c>
      <c r="Q579" s="127">
        <v>45791</v>
      </c>
      <c r="R579" s="56" t="str">
        <f ca="1" t="array" ref="R579">IF(AND(ISNUMBER(INDIRECT("L"&amp;ROW())),INDIRECT("L"&amp;ROW())&lt;INDIRECT("D"&amp;ROW())),1,"")</f>
        <v/>
      </c>
    </row>
    <row r="580" hidden="1" spans="1:18">
      <c r="A580" s="56" t="s">
        <v>211</v>
      </c>
      <c r="B580" s="57" t="s">
        <v>37</v>
      </c>
      <c r="C580" s="133">
        <v>4846</v>
      </c>
      <c r="D580" s="124">
        <v>45539</v>
      </c>
      <c r="E580" s="125">
        <v>1904.8</v>
      </c>
      <c r="F580" s="125">
        <v>0</v>
      </c>
      <c r="G580" s="125">
        <v>0</v>
      </c>
      <c r="H580" s="125">
        <v>1904.8</v>
      </c>
      <c r="I580" s="133">
        <v>998520</v>
      </c>
      <c r="J580" s="126">
        <v>1904.8</v>
      </c>
      <c r="K580" s="126">
        <v>8639.76</v>
      </c>
      <c r="L580" s="127">
        <v>45623</v>
      </c>
      <c r="N580" s="127">
        <v>45627</v>
      </c>
      <c r="Q580" s="127">
        <v>45791</v>
      </c>
      <c r="R580" s="56" t="str">
        <f ca="1" t="array" ref="R580">IF(AND(ISNUMBER(INDIRECT("L"&amp;ROW())),INDIRECT("L"&amp;ROW())&lt;INDIRECT("D"&amp;ROW())),1,"")</f>
        <v/>
      </c>
    </row>
    <row r="581" hidden="1" spans="1:18">
      <c r="A581" s="56" t="s">
        <v>109</v>
      </c>
      <c r="B581" s="57" t="s">
        <v>110</v>
      </c>
      <c r="C581" s="133">
        <v>18260</v>
      </c>
      <c r="D581" s="124">
        <v>45539</v>
      </c>
      <c r="E581" s="125">
        <v>5570.22</v>
      </c>
      <c r="F581" s="125">
        <v>640.82</v>
      </c>
      <c r="G581" s="125">
        <v>0</v>
      </c>
      <c r="I581" s="57">
        <v>759</v>
      </c>
      <c r="J581" s="126">
        <v>5570.22</v>
      </c>
      <c r="K581" s="126">
        <v>24433.73</v>
      </c>
      <c r="L581" s="127">
        <v>45657</v>
      </c>
      <c r="N581" s="127">
        <v>45658</v>
      </c>
      <c r="R581" s="56" t="str">
        <f ca="1" t="array" ref="R581">IF(AND(ISNUMBER(INDIRECT("L"&amp;ROW())),INDIRECT("L"&amp;ROW())&lt;INDIRECT("D"&amp;ROW())),1,"")</f>
        <v/>
      </c>
    </row>
    <row r="582" hidden="1" spans="1:18">
      <c r="A582" s="56" t="s">
        <v>146</v>
      </c>
      <c r="B582" s="57" t="s">
        <v>124</v>
      </c>
      <c r="C582" s="123">
        <v>197513</v>
      </c>
      <c r="D582" s="124">
        <v>45540</v>
      </c>
      <c r="E582" s="125">
        <v>-297.87</v>
      </c>
      <c r="F582" s="125">
        <v>0</v>
      </c>
      <c r="G582" s="125">
        <v>0</v>
      </c>
      <c r="H582" s="125">
        <v>-297.87</v>
      </c>
      <c r="I582" s="133">
        <v>308</v>
      </c>
      <c r="J582" s="126">
        <v>-297.87</v>
      </c>
      <c r="K582" s="126">
        <v>74765.83</v>
      </c>
      <c r="L582" s="127">
        <v>45545</v>
      </c>
      <c r="N582" s="127">
        <v>45536</v>
      </c>
      <c r="Q582" s="127">
        <v>45793</v>
      </c>
      <c r="R582" s="56" t="str">
        <f ca="1" t="array" ref="R582">IF(AND(ISNUMBER(INDIRECT("L"&amp;ROW())),INDIRECT("L"&amp;ROW())&lt;INDIRECT("D"&amp;ROW())),1,"")</f>
        <v/>
      </c>
    </row>
    <row r="583" hidden="1" spans="1:18">
      <c r="A583" s="56" t="s">
        <v>307</v>
      </c>
      <c r="B583" s="57" t="s">
        <v>59</v>
      </c>
      <c r="C583" s="123" t="s">
        <v>346</v>
      </c>
      <c r="D583" s="124">
        <v>45540</v>
      </c>
      <c r="E583" s="125">
        <v>698.75</v>
      </c>
      <c r="F583" s="125">
        <v>0</v>
      </c>
      <c r="G583" s="125">
        <v>0</v>
      </c>
      <c r="H583" s="125">
        <v>698.75</v>
      </c>
      <c r="I583" s="57" t="s">
        <v>309</v>
      </c>
      <c r="J583" s="126">
        <v>698.75</v>
      </c>
      <c r="K583" s="126">
        <v>698.75</v>
      </c>
      <c r="L583" s="127">
        <v>45540</v>
      </c>
      <c r="N583" s="127">
        <v>45584</v>
      </c>
      <c r="P583" s="56" t="s">
        <v>62</v>
      </c>
      <c r="R583" s="56" t="str">
        <f ca="1" t="array" ref="R583">IF(AND(ISNUMBER(INDIRECT("L"&amp;ROW())),INDIRECT("L"&amp;ROW())&lt;INDIRECT("D"&amp;ROW())),1,"")</f>
        <v/>
      </c>
    </row>
    <row r="584" hidden="1" spans="1:18">
      <c r="A584" s="56" t="s">
        <v>307</v>
      </c>
      <c r="B584" s="57" t="s">
        <v>59</v>
      </c>
      <c r="C584" s="123" t="s">
        <v>347</v>
      </c>
      <c r="D584" s="124">
        <v>45540</v>
      </c>
      <c r="E584" s="125">
        <v>54.24</v>
      </c>
      <c r="F584" s="125">
        <v>0</v>
      </c>
      <c r="G584" s="125">
        <v>0</v>
      </c>
      <c r="H584" s="125">
        <v>54.24</v>
      </c>
      <c r="I584" s="57" t="s">
        <v>309</v>
      </c>
      <c r="J584" s="126">
        <v>54.24</v>
      </c>
      <c r="K584" s="126">
        <v>54.24</v>
      </c>
      <c r="L584" s="127">
        <v>45540</v>
      </c>
      <c r="N584" s="127">
        <v>45584</v>
      </c>
      <c r="P584" s="56" t="s">
        <v>62</v>
      </c>
      <c r="R584" s="56" t="str">
        <f ca="1" t="array" ref="R584">IF(AND(ISNUMBER(INDIRECT("L"&amp;ROW())),INDIRECT("L"&amp;ROW())&lt;INDIRECT("D"&amp;ROW())),1,"")</f>
        <v/>
      </c>
    </row>
    <row r="585" hidden="1" spans="1:18">
      <c r="A585" s="56" t="s">
        <v>307</v>
      </c>
      <c r="B585" s="57" t="s">
        <v>59</v>
      </c>
      <c r="C585" s="123" t="s">
        <v>348</v>
      </c>
      <c r="D585" s="124">
        <v>45540</v>
      </c>
      <c r="E585" s="125">
        <v>17.95</v>
      </c>
      <c r="F585" s="125">
        <v>0</v>
      </c>
      <c r="G585" s="125">
        <v>0</v>
      </c>
      <c r="H585" s="125">
        <v>17.95</v>
      </c>
      <c r="I585" s="57" t="s">
        <v>309</v>
      </c>
      <c r="J585" s="126">
        <v>17.95</v>
      </c>
      <c r="K585" s="126">
        <v>17.95</v>
      </c>
      <c r="L585" s="127">
        <v>45540</v>
      </c>
      <c r="N585" s="127">
        <v>45584</v>
      </c>
      <c r="P585" s="56" t="s">
        <v>62</v>
      </c>
      <c r="R585" s="56" t="str">
        <f ca="1" t="array" ref="R585">IF(AND(ISNUMBER(INDIRECT("L"&amp;ROW())),INDIRECT("L"&amp;ROW())&lt;INDIRECT("D"&amp;ROW())),1,"")</f>
        <v/>
      </c>
    </row>
    <row r="586" hidden="1" spans="1:18">
      <c r="A586" s="56" t="s">
        <v>97</v>
      </c>
      <c r="B586" s="57" t="s">
        <v>37</v>
      </c>
      <c r="C586" s="123">
        <v>138506</v>
      </c>
      <c r="D586" s="124">
        <v>45540</v>
      </c>
      <c r="E586" s="125">
        <v>3115.5</v>
      </c>
      <c r="F586" s="125">
        <v>0</v>
      </c>
      <c r="G586" s="125">
        <v>0</v>
      </c>
      <c r="H586" s="125">
        <v>3115.5</v>
      </c>
      <c r="I586" s="57">
        <v>998557</v>
      </c>
      <c r="J586" s="126">
        <v>3115.5</v>
      </c>
      <c r="K586" s="126">
        <v>29058.72</v>
      </c>
      <c r="L586" s="127">
        <v>45628</v>
      </c>
      <c r="N586" s="127">
        <v>45627</v>
      </c>
      <c r="Q586" s="127">
        <v>45791</v>
      </c>
      <c r="R586" s="56" t="str">
        <f ca="1" t="array" ref="R586">IF(AND(ISNUMBER(INDIRECT("L"&amp;ROW())),INDIRECT("L"&amp;ROW())&lt;INDIRECT("D"&amp;ROW())),1,"")</f>
        <v/>
      </c>
    </row>
    <row r="587" hidden="1" spans="1:18">
      <c r="A587" s="56" t="s">
        <v>98</v>
      </c>
      <c r="B587" s="57" t="s">
        <v>37</v>
      </c>
      <c r="C587" s="123">
        <v>127969</v>
      </c>
      <c r="D587" s="124">
        <v>45540</v>
      </c>
      <c r="E587" s="125">
        <v>2203.4</v>
      </c>
      <c r="F587" s="125">
        <v>0</v>
      </c>
      <c r="G587" s="125">
        <v>0</v>
      </c>
      <c r="I587" s="57">
        <v>582</v>
      </c>
      <c r="J587" s="126">
        <v>2203.4</v>
      </c>
      <c r="K587" s="126">
        <v>11759.62</v>
      </c>
      <c r="L587" s="127">
        <v>45604</v>
      </c>
      <c r="N587" s="127">
        <v>45627</v>
      </c>
      <c r="R587" s="56" t="str">
        <f ca="1" t="array" ref="R587">IF(AND(ISNUMBER(INDIRECT("L"&amp;ROW())),INDIRECT("L"&amp;ROW())&lt;INDIRECT("D"&amp;ROW())),1,"")</f>
        <v/>
      </c>
    </row>
    <row r="588" hidden="1" spans="1:18">
      <c r="A588" s="56" t="s">
        <v>98</v>
      </c>
      <c r="B588" s="57" t="s">
        <v>37</v>
      </c>
      <c r="C588" s="123">
        <v>127970</v>
      </c>
      <c r="D588" s="124">
        <v>45540</v>
      </c>
      <c r="E588" s="125">
        <v>1261.71</v>
      </c>
      <c r="F588" s="125">
        <v>0</v>
      </c>
      <c r="G588" s="125">
        <v>0</v>
      </c>
      <c r="I588" s="57">
        <v>582</v>
      </c>
      <c r="J588" s="126">
        <v>1261.71</v>
      </c>
      <c r="K588" s="126">
        <v>11759.62</v>
      </c>
      <c r="L588" s="127">
        <v>45604</v>
      </c>
      <c r="N588" s="127">
        <v>45627</v>
      </c>
      <c r="R588" s="56" t="str">
        <f ca="1" t="array" ref="R588">IF(AND(ISNUMBER(INDIRECT("L"&amp;ROW())),INDIRECT("L"&amp;ROW())&lt;INDIRECT("D"&amp;ROW())),1,"")</f>
        <v/>
      </c>
    </row>
    <row r="589" hidden="1" spans="1:18">
      <c r="A589" s="56" t="s">
        <v>98</v>
      </c>
      <c r="B589" s="57" t="s">
        <v>37</v>
      </c>
      <c r="C589" s="123">
        <v>127971</v>
      </c>
      <c r="D589" s="124">
        <v>45540</v>
      </c>
      <c r="E589" s="125">
        <v>524.1</v>
      </c>
      <c r="F589" s="125">
        <v>0</v>
      </c>
      <c r="G589" s="125">
        <v>0</v>
      </c>
      <c r="I589" s="57">
        <v>582</v>
      </c>
      <c r="J589" s="126">
        <v>524.1</v>
      </c>
      <c r="K589" s="126">
        <v>11759.62</v>
      </c>
      <c r="L589" s="127">
        <v>45604</v>
      </c>
      <c r="N589" s="127">
        <v>45627</v>
      </c>
      <c r="R589" s="56" t="str">
        <f ca="1" t="array" ref="R589">IF(AND(ISNUMBER(INDIRECT("L"&amp;ROW())),INDIRECT("L"&amp;ROW())&lt;INDIRECT("D"&amp;ROW())),1,"")</f>
        <v/>
      </c>
    </row>
    <row r="590" hidden="1" spans="1:18">
      <c r="A590" s="56" t="s">
        <v>101</v>
      </c>
      <c r="B590" s="57" t="s">
        <v>37</v>
      </c>
      <c r="C590" s="133">
        <v>140031299</v>
      </c>
      <c r="D590" s="124">
        <v>45540</v>
      </c>
      <c r="E590" s="125">
        <v>5026.06</v>
      </c>
      <c r="F590" s="125">
        <v>0</v>
      </c>
      <c r="G590" s="125">
        <v>0</v>
      </c>
      <c r="H590" s="125">
        <v>5026.06</v>
      </c>
      <c r="I590" s="133">
        <v>765</v>
      </c>
      <c r="J590" s="126">
        <v>5026.06</v>
      </c>
      <c r="K590" s="126">
        <v>14662.34</v>
      </c>
      <c r="L590" s="127">
        <v>45657</v>
      </c>
      <c r="N590" s="127">
        <v>45658</v>
      </c>
      <c r="Q590" s="127">
        <v>45791</v>
      </c>
      <c r="R590" s="56" t="str">
        <f ca="1" t="array" ref="R590">IF(AND(ISNUMBER(INDIRECT("L"&amp;ROW())),INDIRECT("L"&amp;ROW())&lt;INDIRECT("D"&amp;ROW())),1,"")</f>
        <v/>
      </c>
    </row>
    <row r="591" hidden="1" spans="1:18">
      <c r="A591" s="56" t="s">
        <v>101</v>
      </c>
      <c r="B591" s="57" t="s">
        <v>37</v>
      </c>
      <c r="C591" s="133">
        <v>140031302</v>
      </c>
      <c r="D591" s="124">
        <v>45540</v>
      </c>
      <c r="E591" s="125">
        <v>900</v>
      </c>
      <c r="F591" s="125">
        <v>0</v>
      </c>
      <c r="G591" s="125">
        <v>0</v>
      </c>
      <c r="H591" s="125">
        <v>900</v>
      </c>
      <c r="I591" s="133">
        <v>765</v>
      </c>
      <c r="J591" s="126">
        <v>900</v>
      </c>
      <c r="K591" s="126">
        <v>14662.34</v>
      </c>
      <c r="L591" s="127">
        <v>45657</v>
      </c>
      <c r="N591" s="127">
        <v>45658</v>
      </c>
      <c r="Q591" s="127">
        <v>45791</v>
      </c>
      <c r="R591" s="56" t="str">
        <f ca="1" t="array" ref="R591">IF(AND(ISNUMBER(INDIRECT("L"&amp;ROW())),INDIRECT("L"&amp;ROW())&lt;INDIRECT("D"&amp;ROW())),1,"")</f>
        <v/>
      </c>
    </row>
    <row r="592" hidden="1" spans="1:18">
      <c r="A592" s="56" t="s">
        <v>349</v>
      </c>
      <c r="B592" s="57" t="s">
        <v>37</v>
      </c>
      <c r="C592" s="133">
        <v>2938</v>
      </c>
      <c r="D592" s="124">
        <v>45540</v>
      </c>
      <c r="E592" s="125">
        <v>4800</v>
      </c>
      <c r="F592" s="125">
        <v>0</v>
      </c>
      <c r="G592" s="125">
        <v>0</v>
      </c>
      <c r="H592" s="125">
        <v>4800</v>
      </c>
      <c r="I592" s="133">
        <v>581</v>
      </c>
      <c r="J592" s="126">
        <v>4800</v>
      </c>
      <c r="K592" s="126">
        <v>4800</v>
      </c>
      <c r="L592" s="127">
        <v>45604</v>
      </c>
      <c r="N592" s="127">
        <v>45597</v>
      </c>
      <c r="O592" s="56">
        <v>0</v>
      </c>
      <c r="Q592" s="127">
        <v>45792</v>
      </c>
      <c r="R592" s="56" t="str">
        <f ca="1" t="array" ref="R592">IF(AND(ISNUMBER(INDIRECT("L"&amp;ROW())),INDIRECT("L"&amp;ROW())&lt;INDIRECT("D"&amp;ROW())),1,"")</f>
        <v/>
      </c>
    </row>
    <row r="593" hidden="1" spans="1:18">
      <c r="A593" s="56" t="s">
        <v>151</v>
      </c>
      <c r="B593" s="57" t="s">
        <v>110</v>
      </c>
      <c r="C593" s="123">
        <v>169316</v>
      </c>
      <c r="D593" s="124">
        <v>45540</v>
      </c>
      <c r="E593" s="125">
        <v>1071</v>
      </c>
      <c r="F593" s="141">
        <v>0</v>
      </c>
      <c r="G593" s="141">
        <v>0</v>
      </c>
      <c r="I593" s="133">
        <v>622</v>
      </c>
      <c r="J593" s="126">
        <v>1071</v>
      </c>
      <c r="K593" s="126">
        <v>3940.7</v>
      </c>
      <c r="L593" s="127">
        <v>45610</v>
      </c>
      <c r="N593" s="127">
        <v>45597</v>
      </c>
      <c r="R593" s="56" t="str">
        <f ca="1" t="array" ref="R593">IF(AND(ISNUMBER(INDIRECT("L"&amp;ROW())),INDIRECT("L"&amp;ROW())&lt;INDIRECT("D"&amp;ROW())),1,"")</f>
        <v/>
      </c>
    </row>
    <row r="594" hidden="1" spans="1:18">
      <c r="A594" s="56" t="s">
        <v>24</v>
      </c>
      <c r="B594" s="57" t="s">
        <v>19</v>
      </c>
      <c r="C594" s="123" t="s">
        <v>350</v>
      </c>
      <c r="D594" s="124">
        <v>45540</v>
      </c>
      <c r="E594" s="125">
        <v>8071</v>
      </c>
      <c r="F594" s="125">
        <v>87.4</v>
      </c>
      <c r="G594" s="125">
        <v>0</v>
      </c>
      <c r="I594" s="133">
        <v>515</v>
      </c>
      <c r="J594" s="126">
        <v>8071</v>
      </c>
      <c r="K594" s="126">
        <v>49002.92</v>
      </c>
      <c r="L594" s="127">
        <v>45586</v>
      </c>
      <c r="N594" s="127">
        <v>45597</v>
      </c>
      <c r="R594" s="56" t="str">
        <f ca="1" t="array" ref="R594">IF(AND(ISNUMBER(INDIRECT("L"&amp;ROW())),INDIRECT("L"&amp;ROW())&lt;INDIRECT("D"&amp;ROW())),1,"")</f>
        <v/>
      </c>
    </row>
    <row r="595" hidden="1" spans="1:18">
      <c r="A595" s="56" t="s">
        <v>104</v>
      </c>
      <c r="B595" s="57" t="s">
        <v>65</v>
      </c>
      <c r="C595" s="123">
        <v>59112182788</v>
      </c>
      <c r="D595" s="124">
        <v>45540</v>
      </c>
      <c r="E595" s="125">
        <v>2600.52</v>
      </c>
      <c r="F595" s="125">
        <v>0</v>
      </c>
      <c r="G595" s="125">
        <v>0</v>
      </c>
      <c r="H595" s="125">
        <v>2600.52</v>
      </c>
      <c r="I595" s="133">
        <v>586</v>
      </c>
      <c r="J595" s="126">
        <v>2600.52</v>
      </c>
      <c r="K595" s="126">
        <v>4043.07</v>
      </c>
      <c r="L595" s="127">
        <v>45620</v>
      </c>
      <c r="N595" s="127">
        <v>45597</v>
      </c>
      <c r="O595" s="147">
        <v>0</v>
      </c>
      <c r="Q595" s="127">
        <v>45785</v>
      </c>
      <c r="R595" s="56" t="str">
        <f ca="1" t="array" ref="R595">IF(AND(ISNUMBER(INDIRECT("L"&amp;ROW())),INDIRECT("L"&amp;ROW())&lt;INDIRECT("D"&amp;ROW())),1,"")</f>
        <v/>
      </c>
    </row>
    <row r="596" hidden="1" spans="1:18">
      <c r="A596" s="56" t="s">
        <v>307</v>
      </c>
      <c r="B596" s="57" t="s">
        <v>59</v>
      </c>
      <c r="C596" s="123" t="s">
        <v>351</v>
      </c>
      <c r="D596" s="124">
        <v>45542</v>
      </c>
      <c r="E596" s="125">
        <v>102.12</v>
      </c>
      <c r="F596" s="125">
        <v>0</v>
      </c>
      <c r="G596" s="125">
        <v>0</v>
      </c>
      <c r="H596" s="125">
        <v>102.12</v>
      </c>
      <c r="I596" s="57" t="s">
        <v>309</v>
      </c>
      <c r="J596" s="126">
        <v>102.12</v>
      </c>
      <c r="K596" s="126">
        <v>102.12</v>
      </c>
      <c r="L596" s="127">
        <v>45542</v>
      </c>
      <c r="N596" s="127">
        <v>45584</v>
      </c>
      <c r="P596" s="56" t="s">
        <v>62</v>
      </c>
      <c r="R596" s="56" t="str">
        <f ca="1" t="array" ref="R596">IF(AND(ISNUMBER(INDIRECT("L"&amp;ROW())),INDIRECT("L"&amp;ROW())&lt;INDIRECT("D"&amp;ROW())),1,"")</f>
        <v/>
      </c>
    </row>
    <row r="597" hidden="1" spans="1:18">
      <c r="A597" s="56" t="s">
        <v>146</v>
      </c>
      <c r="B597" s="57" t="s">
        <v>124</v>
      </c>
      <c r="C597" s="123">
        <v>197516</v>
      </c>
      <c r="D597" s="124">
        <v>45541</v>
      </c>
      <c r="E597" s="125">
        <v>14588.68</v>
      </c>
      <c r="F597" s="125">
        <v>12.3</v>
      </c>
      <c r="G597" s="125">
        <v>24.54</v>
      </c>
      <c r="H597" s="125">
        <v>14551.84</v>
      </c>
      <c r="I597" s="133">
        <v>458</v>
      </c>
      <c r="J597" s="126">
        <v>14588.68</v>
      </c>
      <c r="K597" s="126">
        <v>65519.09</v>
      </c>
      <c r="L597" s="127">
        <v>45575</v>
      </c>
      <c r="N597" s="127">
        <v>45566</v>
      </c>
      <c r="Q597" s="127">
        <v>45793</v>
      </c>
      <c r="R597" s="56" t="str">
        <f ca="1" t="array" ref="R597">IF(AND(ISNUMBER(INDIRECT("L"&amp;ROW())),INDIRECT("L"&amp;ROW())&lt;INDIRECT("D"&amp;ROW())),1,"")</f>
        <v/>
      </c>
    </row>
    <row r="598" hidden="1" spans="1:18">
      <c r="A598" s="56" t="s">
        <v>55</v>
      </c>
      <c r="B598" s="57" t="s">
        <v>19</v>
      </c>
      <c r="C598" s="123" t="s">
        <v>352</v>
      </c>
      <c r="D598" s="124">
        <v>45541</v>
      </c>
      <c r="E598" s="125">
        <v>450.73</v>
      </c>
      <c r="F598" s="125">
        <v>0</v>
      </c>
      <c r="G598" s="125">
        <v>0</v>
      </c>
      <c r="I598" s="133">
        <v>359</v>
      </c>
      <c r="J598" s="126">
        <v>450.73</v>
      </c>
      <c r="K598" s="126">
        <v>450.73</v>
      </c>
      <c r="L598" s="127">
        <v>45561</v>
      </c>
      <c r="N598" s="127">
        <v>45566</v>
      </c>
      <c r="R598" s="56" t="str">
        <f ca="1" t="array" ref="R598">IF(AND(ISNUMBER(INDIRECT("L"&amp;ROW())),INDIRECT("L"&amp;ROW())&lt;INDIRECT("D"&amp;ROW())),1,"")</f>
        <v/>
      </c>
    </row>
    <row r="599" hidden="1" spans="1:18">
      <c r="A599" s="56" t="s">
        <v>225</v>
      </c>
      <c r="B599" s="57" t="s">
        <v>65</v>
      </c>
      <c r="C599" s="133">
        <v>137965</v>
      </c>
      <c r="D599" s="124">
        <v>45541</v>
      </c>
      <c r="E599" s="125">
        <v>593.25</v>
      </c>
      <c r="F599" s="125">
        <v>0</v>
      </c>
      <c r="G599" s="125">
        <v>0</v>
      </c>
      <c r="H599" s="125">
        <v>593.25</v>
      </c>
      <c r="I599" s="133">
        <v>998539</v>
      </c>
      <c r="J599" s="126">
        <v>593.25</v>
      </c>
      <c r="K599" s="126">
        <v>4341.24</v>
      </c>
      <c r="L599" s="127">
        <v>45623</v>
      </c>
      <c r="N599" s="127">
        <v>45627</v>
      </c>
      <c r="O599" s="147">
        <v>0</v>
      </c>
      <c r="Q599" s="127">
        <v>45784</v>
      </c>
      <c r="R599" s="56" t="str">
        <f ca="1" t="array" ref="R599">IF(AND(ISNUMBER(INDIRECT("L"&amp;ROW())),INDIRECT("L"&amp;ROW())&lt;INDIRECT("D"&amp;ROW())),1,"")</f>
        <v/>
      </c>
    </row>
    <row r="600" hidden="1" spans="1:18">
      <c r="A600" s="56" t="s">
        <v>353</v>
      </c>
      <c r="B600" s="57" t="s">
        <v>110</v>
      </c>
      <c r="C600" s="123">
        <v>2316534</v>
      </c>
      <c r="D600" s="124">
        <v>45541</v>
      </c>
      <c r="E600" s="125">
        <v>2800.34</v>
      </c>
      <c r="F600" s="125">
        <v>3.37</v>
      </c>
      <c r="G600" s="125">
        <v>6.73</v>
      </c>
      <c r="I600" s="133">
        <v>310</v>
      </c>
      <c r="J600" s="126">
        <v>2800.34</v>
      </c>
      <c r="K600" s="126">
        <v>2800.34</v>
      </c>
      <c r="L600" s="127">
        <v>45545</v>
      </c>
      <c r="N600" s="127">
        <v>45536</v>
      </c>
      <c r="R600" s="56" t="str">
        <f ca="1" t="array" ref="R600">IF(AND(ISNUMBER(INDIRECT("L"&amp;ROW())),INDIRECT("L"&amp;ROW())&lt;INDIRECT("D"&amp;ROW())),1,"")</f>
        <v/>
      </c>
    </row>
    <row r="601" hidden="1" spans="1:18">
      <c r="A601" s="56" t="s">
        <v>36</v>
      </c>
      <c r="B601" s="57" t="s">
        <v>37</v>
      </c>
      <c r="C601" s="123">
        <v>207190</v>
      </c>
      <c r="D601" s="124">
        <v>45541</v>
      </c>
      <c r="E601" s="125">
        <v>7908.12</v>
      </c>
      <c r="F601" s="125">
        <v>29.09</v>
      </c>
      <c r="G601" s="125">
        <v>58.03</v>
      </c>
      <c r="I601" s="57">
        <v>587</v>
      </c>
      <c r="J601" s="126">
        <v>7908.12</v>
      </c>
      <c r="K601" s="126">
        <v>7908.12</v>
      </c>
      <c r="L601" s="127">
        <v>45607</v>
      </c>
      <c r="N601" s="127">
        <v>45627</v>
      </c>
      <c r="R601" s="56" t="str">
        <f ca="1" t="array" ref="R601">IF(AND(ISNUMBER(INDIRECT("L"&amp;ROW())),INDIRECT("L"&amp;ROW())&lt;INDIRECT("D"&amp;ROW())),1,"")</f>
        <v/>
      </c>
    </row>
    <row r="602" hidden="1" spans="1:18">
      <c r="A602" s="56" t="s">
        <v>30</v>
      </c>
      <c r="B602" s="57" t="s">
        <v>19</v>
      </c>
      <c r="C602" s="123">
        <v>91631550</v>
      </c>
      <c r="D602" s="124">
        <v>45541</v>
      </c>
      <c r="E602" s="125">
        <v>1268</v>
      </c>
      <c r="F602" s="125">
        <v>0</v>
      </c>
      <c r="G602" s="125">
        <v>0</v>
      </c>
      <c r="I602" s="133">
        <v>504</v>
      </c>
      <c r="J602" s="126">
        <v>1268</v>
      </c>
      <c r="K602" s="126">
        <v>4157.8</v>
      </c>
      <c r="L602" s="127">
        <v>45577</v>
      </c>
      <c r="N602" s="127">
        <v>45597</v>
      </c>
      <c r="R602" s="56" t="str">
        <f ca="1" t="array" ref="R602">IF(AND(ISNUMBER(INDIRECT("L"&amp;ROW())),INDIRECT("L"&amp;ROW())&lt;INDIRECT("D"&amp;ROW())),1,"")</f>
        <v/>
      </c>
    </row>
    <row r="603" hidden="1" spans="1:18">
      <c r="A603" s="56" t="s">
        <v>307</v>
      </c>
      <c r="B603" s="57" t="s">
        <v>59</v>
      </c>
      <c r="C603" s="123" t="s">
        <v>354</v>
      </c>
      <c r="D603" s="124">
        <v>45545</v>
      </c>
      <c r="E603" s="125">
        <v>115.68</v>
      </c>
      <c r="F603" s="125">
        <v>0</v>
      </c>
      <c r="G603" s="125">
        <v>0</v>
      </c>
      <c r="H603" s="125">
        <v>115.68</v>
      </c>
      <c r="I603" s="57" t="s">
        <v>309</v>
      </c>
      <c r="J603" s="126">
        <v>115.68</v>
      </c>
      <c r="K603" s="126">
        <v>115.68</v>
      </c>
      <c r="L603" s="127">
        <v>45545</v>
      </c>
      <c r="N603" s="127">
        <v>45584</v>
      </c>
      <c r="P603" s="56" t="s">
        <v>62</v>
      </c>
      <c r="R603" s="56" t="str">
        <f ca="1" t="array" ref="R603">IF(AND(ISNUMBER(INDIRECT("L"&amp;ROW())),INDIRECT("L"&amp;ROW())&lt;INDIRECT("D"&amp;ROW())),1,"")</f>
        <v/>
      </c>
    </row>
    <row r="604" hidden="1" spans="1:18">
      <c r="A604" s="122" t="s">
        <v>188</v>
      </c>
      <c r="B604" s="163" t="s">
        <v>65</v>
      </c>
      <c r="C604" s="164" t="s">
        <v>355</v>
      </c>
      <c r="D604" s="165">
        <v>45541</v>
      </c>
      <c r="E604" s="166">
        <v>1120.76</v>
      </c>
      <c r="F604" s="166">
        <v>146.01</v>
      </c>
      <c r="G604" s="166">
        <v>0</v>
      </c>
      <c r="H604" s="166">
        <v>974.75</v>
      </c>
      <c r="I604" s="167">
        <v>649</v>
      </c>
      <c r="J604" s="168">
        <v>1120.76</v>
      </c>
      <c r="K604" s="168">
        <v>2613.15</v>
      </c>
      <c r="L604" s="169">
        <v>45617</v>
      </c>
      <c r="M604" s="169"/>
      <c r="N604" s="127">
        <v>45584</v>
      </c>
      <c r="O604" s="122">
        <v>0</v>
      </c>
      <c r="P604" s="122"/>
      <c r="Q604" s="169">
        <v>45784</v>
      </c>
      <c r="R604" s="56" t="str">
        <f ca="1" t="array" ref="R604">IF(AND(ISNUMBER(INDIRECT("L"&amp;ROW())),INDIRECT("L"&amp;ROW())&lt;INDIRECT("D"&amp;ROW())),1,"")</f>
        <v/>
      </c>
    </row>
    <row r="605" hidden="1" spans="1:18">
      <c r="A605" s="56" t="s">
        <v>211</v>
      </c>
      <c r="B605" s="57" t="s">
        <v>37</v>
      </c>
      <c r="C605" s="133">
        <v>9786010794</v>
      </c>
      <c r="D605" s="124">
        <v>45541</v>
      </c>
      <c r="E605" s="125">
        <v>2165.27</v>
      </c>
      <c r="F605" s="125">
        <v>6.45</v>
      </c>
      <c r="G605" s="125">
        <v>12.87</v>
      </c>
      <c r="H605" s="125">
        <v>2145.95</v>
      </c>
      <c r="I605" s="133">
        <v>998520</v>
      </c>
      <c r="J605" s="126">
        <v>2165.27</v>
      </c>
      <c r="K605" s="126">
        <v>8639.76</v>
      </c>
      <c r="L605" s="127">
        <v>45623</v>
      </c>
      <c r="N605" s="127">
        <v>45627</v>
      </c>
      <c r="Q605" s="127">
        <v>45791</v>
      </c>
      <c r="R605" s="56" t="str">
        <f ca="1" t="array" ref="R605">IF(AND(ISNUMBER(INDIRECT("L"&amp;ROW())),INDIRECT("L"&amp;ROW())&lt;INDIRECT("D"&amp;ROW())),1,"")</f>
        <v/>
      </c>
    </row>
    <row r="606" hidden="1" spans="1:18">
      <c r="A606" s="56" t="s">
        <v>164</v>
      </c>
      <c r="B606" s="57" t="s">
        <v>110</v>
      </c>
      <c r="C606" s="133">
        <v>6096067</v>
      </c>
      <c r="D606" s="124">
        <v>45542</v>
      </c>
      <c r="E606" s="125">
        <v>2480</v>
      </c>
      <c r="F606" s="125">
        <v>0</v>
      </c>
      <c r="G606" s="125">
        <v>0</v>
      </c>
      <c r="H606" s="125">
        <v>2480</v>
      </c>
      <c r="I606" s="57">
        <v>140</v>
      </c>
      <c r="J606" s="126">
        <v>2480</v>
      </c>
      <c r="K606" s="126">
        <v>2446</v>
      </c>
      <c r="L606" s="127">
        <v>45545</v>
      </c>
      <c r="N606" s="127">
        <v>45536</v>
      </c>
      <c r="Q606" s="127">
        <v>45798</v>
      </c>
      <c r="R606" s="56" t="str">
        <f ca="1" t="array" ref="R606">IF(AND(ISNUMBER(INDIRECT("L"&amp;ROW())),INDIRECT("L"&amp;ROW())&lt;INDIRECT("D"&amp;ROW())),1,"")</f>
        <v/>
      </c>
    </row>
    <row r="607" hidden="1" spans="1:18">
      <c r="A607" s="56" t="s">
        <v>307</v>
      </c>
      <c r="B607" s="57" t="s">
        <v>59</v>
      </c>
      <c r="C607" s="123" t="s">
        <v>356</v>
      </c>
      <c r="D607" s="124">
        <v>45547</v>
      </c>
      <c r="E607" s="125">
        <v>675.83</v>
      </c>
      <c r="F607" s="125">
        <v>0</v>
      </c>
      <c r="G607" s="125">
        <v>0</v>
      </c>
      <c r="H607" s="125">
        <v>675.83</v>
      </c>
      <c r="I607" s="57" t="s">
        <v>309</v>
      </c>
      <c r="J607" s="126">
        <v>675.83</v>
      </c>
      <c r="K607" s="126">
        <v>675.83</v>
      </c>
      <c r="L607" s="127">
        <v>45547</v>
      </c>
      <c r="N607" s="127">
        <v>45584</v>
      </c>
      <c r="P607" s="56" t="s">
        <v>62</v>
      </c>
      <c r="R607" s="56" t="str">
        <f ca="1" t="array" ref="R607">IF(AND(ISNUMBER(INDIRECT("L"&amp;ROW())),INDIRECT("L"&amp;ROW())&lt;INDIRECT("D"&amp;ROW())),1,"")</f>
        <v/>
      </c>
    </row>
    <row r="608" hidden="1" spans="1:18">
      <c r="A608" s="56" t="s">
        <v>31</v>
      </c>
      <c r="B608" s="57" t="s">
        <v>19</v>
      </c>
      <c r="C608" s="123" t="s">
        <v>357</v>
      </c>
      <c r="D608" s="124">
        <v>45542</v>
      </c>
      <c r="E608" s="125">
        <v>3065.12</v>
      </c>
      <c r="F608" s="125">
        <v>27.43</v>
      </c>
      <c r="G608" s="125">
        <v>54.71</v>
      </c>
      <c r="I608" s="57">
        <v>710</v>
      </c>
      <c r="J608" s="126">
        <v>3065.12</v>
      </c>
      <c r="K608" s="126">
        <v>22667.38</v>
      </c>
      <c r="L608" s="127">
        <v>45564</v>
      </c>
      <c r="N608" s="127">
        <v>45627</v>
      </c>
      <c r="R608" s="56" t="str">
        <f ca="1" t="array" ref="R608">IF(AND(ISNUMBER(INDIRECT("L"&amp;ROW())),INDIRECT("L"&amp;ROW())&lt;INDIRECT("D"&amp;ROW())),1,"")</f>
        <v/>
      </c>
    </row>
    <row r="609" hidden="1" spans="1:18">
      <c r="A609" s="56" t="s">
        <v>358</v>
      </c>
      <c r="B609" s="57" t="s">
        <v>110</v>
      </c>
      <c r="C609" s="133">
        <v>90010</v>
      </c>
      <c r="D609" s="124">
        <v>45542</v>
      </c>
      <c r="E609" s="125">
        <v>1062</v>
      </c>
      <c r="F609" s="125">
        <v>0</v>
      </c>
      <c r="G609" s="125">
        <v>0</v>
      </c>
      <c r="I609" s="57">
        <v>794</v>
      </c>
      <c r="J609" s="126">
        <v>1062</v>
      </c>
      <c r="K609" s="126">
        <v>4136</v>
      </c>
      <c r="L609" s="127">
        <v>45665</v>
      </c>
      <c r="N609" s="127">
        <v>45658</v>
      </c>
      <c r="R609" s="56" t="str">
        <f ca="1" t="array" ref="R609">IF(AND(ISNUMBER(INDIRECT("L"&amp;ROW())),INDIRECT("L"&amp;ROW())&lt;INDIRECT("D"&amp;ROW())),1,"")</f>
        <v/>
      </c>
    </row>
    <row r="610" spans="1:18">
      <c r="A610" s="56" t="s">
        <v>42</v>
      </c>
      <c r="B610" s="57" t="s">
        <v>37</v>
      </c>
      <c r="C610" s="123">
        <v>120154</v>
      </c>
      <c r="D610" s="124">
        <v>45543</v>
      </c>
      <c r="E610" s="125">
        <v>810</v>
      </c>
      <c r="F610" s="125">
        <v>0</v>
      </c>
      <c r="G610" s="125">
        <v>0</v>
      </c>
      <c r="I610" s="133">
        <v>439</v>
      </c>
      <c r="J610" s="126">
        <v>810</v>
      </c>
      <c r="K610" s="126">
        <v>28964.24</v>
      </c>
      <c r="L610" s="127">
        <v>45567</v>
      </c>
      <c r="N610" s="127">
        <v>45566</v>
      </c>
      <c r="R610" s="56" t="str">
        <f ca="1" t="array" ref="R610">IF(AND(ISNUMBER(INDIRECT("L"&amp;ROW())),INDIRECT("L"&amp;ROW())&lt;INDIRECT("D"&amp;ROW())),1,"")</f>
        <v/>
      </c>
    </row>
    <row r="611" spans="1:18">
      <c r="A611" s="56" t="s">
        <v>42</v>
      </c>
      <c r="B611" s="57" t="s">
        <v>37</v>
      </c>
      <c r="C611" s="123">
        <v>120093</v>
      </c>
      <c r="D611" s="124">
        <v>45543</v>
      </c>
      <c r="E611" s="125">
        <v>17813.24</v>
      </c>
      <c r="F611" s="125">
        <v>0</v>
      </c>
      <c r="G611" s="125">
        <v>0</v>
      </c>
      <c r="I611" s="57">
        <v>439</v>
      </c>
      <c r="J611" s="126">
        <v>17813.24</v>
      </c>
      <c r="K611" s="126">
        <v>28964.24</v>
      </c>
      <c r="L611" s="127">
        <v>45567</v>
      </c>
      <c r="N611" s="127">
        <v>45566</v>
      </c>
      <c r="R611" s="56" t="str">
        <f ca="1" t="array" ref="R611">IF(AND(ISNUMBER(INDIRECT("L"&amp;ROW())),INDIRECT("L"&amp;ROW())&lt;INDIRECT("D"&amp;ROW())),1,"")</f>
        <v/>
      </c>
    </row>
    <row r="612" spans="1:18">
      <c r="A612" s="56" t="s">
        <v>42</v>
      </c>
      <c r="B612" s="57" t="s">
        <v>37</v>
      </c>
      <c r="C612" s="123">
        <v>120155</v>
      </c>
      <c r="D612" s="124">
        <v>45543</v>
      </c>
      <c r="E612" s="125">
        <v>10341</v>
      </c>
      <c r="F612" s="125">
        <v>0</v>
      </c>
      <c r="G612" s="125">
        <v>0</v>
      </c>
      <c r="I612" s="57">
        <v>439</v>
      </c>
      <c r="J612" s="126">
        <v>10341</v>
      </c>
      <c r="K612" s="126">
        <v>28964.24</v>
      </c>
      <c r="L612" s="127">
        <v>45567</v>
      </c>
      <c r="N612" s="127">
        <v>45566</v>
      </c>
      <c r="R612" s="56" t="str">
        <f ca="1" t="array" ref="R612">IF(AND(ISNUMBER(INDIRECT("L"&amp;ROW())),INDIRECT("L"&amp;ROW())&lt;INDIRECT("D"&amp;ROW())),1,"")</f>
        <v/>
      </c>
    </row>
    <row r="613" hidden="1" spans="1:18">
      <c r="A613" s="56" t="s">
        <v>104</v>
      </c>
      <c r="B613" s="57" t="s">
        <v>65</v>
      </c>
      <c r="C613" s="133">
        <v>59112783270</v>
      </c>
      <c r="D613" s="124">
        <v>45543</v>
      </c>
      <c r="E613" s="125">
        <v>1401.18</v>
      </c>
      <c r="F613" s="125">
        <v>0</v>
      </c>
      <c r="G613" s="125">
        <v>0</v>
      </c>
      <c r="H613" s="125">
        <v>1401.18</v>
      </c>
      <c r="I613" s="133">
        <v>585</v>
      </c>
      <c r="J613" s="126">
        <v>1401.18</v>
      </c>
      <c r="K613" s="126">
        <v>10570.77</v>
      </c>
      <c r="L613" s="127">
        <v>45604</v>
      </c>
      <c r="N613" s="127">
        <v>45597</v>
      </c>
      <c r="O613" s="56">
        <v>0</v>
      </c>
      <c r="Q613" s="127">
        <v>45785</v>
      </c>
      <c r="R613" s="56" t="str">
        <f ca="1" t="array" ref="R613">IF(AND(ISNUMBER(INDIRECT("L"&amp;ROW())),INDIRECT("L"&amp;ROW())&lt;INDIRECT("D"&amp;ROW())),1,"")</f>
        <v/>
      </c>
    </row>
    <row r="614" hidden="1" spans="1:18">
      <c r="A614" s="56" t="s">
        <v>64</v>
      </c>
      <c r="B614" s="57" t="s">
        <v>19</v>
      </c>
      <c r="C614" s="123" t="s">
        <v>359</v>
      </c>
      <c r="D614" s="124">
        <v>45544</v>
      </c>
      <c r="E614" s="125">
        <v>4774.8</v>
      </c>
      <c r="F614" s="125">
        <v>0</v>
      </c>
      <c r="G614" s="125">
        <v>0</v>
      </c>
      <c r="I614" s="57">
        <v>450</v>
      </c>
      <c r="J614" s="126">
        <v>4774.8</v>
      </c>
      <c r="K614" s="126">
        <v>12816.48</v>
      </c>
      <c r="L614" s="127">
        <v>45589</v>
      </c>
      <c r="N614" s="127">
        <v>45566</v>
      </c>
      <c r="R614" s="56" t="str">
        <f ca="1" t="array" ref="R614">IF(AND(ISNUMBER(INDIRECT("L"&amp;ROW())),INDIRECT("L"&amp;ROW())&lt;INDIRECT("D"&amp;ROW())),1,"")</f>
        <v/>
      </c>
    </row>
    <row r="615" hidden="1" spans="1:18">
      <c r="A615" s="56" t="s">
        <v>144</v>
      </c>
      <c r="B615" s="57" t="s">
        <v>110</v>
      </c>
      <c r="C615" s="133">
        <v>129400</v>
      </c>
      <c r="D615" s="124">
        <v>45544</v>
      </c>
      <c r="E615" s="125">
        <v>4943</v>
      </c>
      <c r="F615" s="125">
        <v>0</v>
      </c>
      <c r="G615" s="125">
        <v>0</v>
      </c>
      <c r="H615" s="125">
        <v>4943</v>
      </c>
      <c r="I615" s="57" t="s">
        <v>145</v>
      </c>
      <c r="J615" s="126">
        <v>4943</v>
      </c>
      <c r="K615" s="126">
        <v>4943</v>
      </c>
      <c r="L615" s="127">
        <v>45547</v>
      </c>
      <c r="N615" s="127">
        <v>45584</v>
      </c>
      <c r="Q615" s="127">
        <v>45798</v>
      </c>
      <c r="R615" s="56" t="str">
        <f ca="1" t="array" ref="R615">IF(AND(ISNUMBER(INDIRECT("L"&amp;ROW())),INDIRECT("L"&amp;ROW())&lt;INDIRECT("D"&amp;ROW())),1,"")</f>
        <v/>
      </c>
    </row>
    <row r="616" hidden="1" spans="1:18">
      <c r="A616" s="56" t="s">
        <v>307</v>
      </c>
      <c r="B616" s="57" t="s">
        <v>59</v>
      </c>
      <c r="C616" s="123" t="s">
        <v>360</v>
      </c>
      <c r="D616" s="124">
        <v>45547</v>
      </c>
      <c r="E616" s="125">
        <v>-40.88</v>
      </c>
      <c r="F616" s="125">
        <v>0</v>
      </c>
      <c r="G616" s="125">
        <v>0</v>
      </c>
      <c r="H616" s="125">
        <v>-40.88</v>
      </c>
      <c r="I616" s="57" t="s">
        <v>309</v>
      </c>
      <c r="J616" s="126">
        <v>-40.88</v>
      </c>
      <c r="K616" s="126">
        <v>-40.88</v>
      </c>
      <c r="L616" s="127">
        <v>45547</v>
      </c>
      <c r="N616" s="127">
        <v>45584</v>
      </c>
      <c r="P616" s="56" t="s">
        <v>62</v>
      </c>
      <c r="R616" s="56" t="str">
        <f ca="1" t="array" ref="R616">IF(AND(ISNUMBER(INDIRECT("L"&amp;ROW())),INDIRECT("L"&amp;ROW())&lt;INDIRECT("D"&amp;ROW())),1,"")</f>
        <v/>
      </c>
    </row>
    <row r="617" hidden="1" spans="1:18">
      <c r="A617" s="56" t="s">
        <v>69</v>
      </c>
      <c r="B617" s="57" t="s">
        <v>19</v>
      </c>
      <c r="C617" s="123" t="s">
        <v>361</v>
      </c>
      <c r="D617" s="124">
        <v>45544</v>
      </c>
      <c r="E617" s="125">
        <v>-1790.68</v>
      </c>
      <c r="F617" s="125">
        <v>0</v>
      </c>
      <c r="G617" s="125">
        <v>0</v>
      </c>
      <c r="I617" s="57">
        <v>1054</v>
      </c>
      <c r="J617" s="126">
        <v>-1790.68</v>
      </c>
      <c r="K617" s="126">
        <v>10511.17</v>
      </c>
      <c r="L617" s="127">
        <v>45723</v>
      </c>
      <c r="N617" s="127">
        <v>45717</v>
      </c>
      <c r="R617" s="56" t="str">
        <f ca="1" t="array" ref="R617">IF(AND(ISNUMBER(INDIRECT("L"&amp;ROW())),INDIRECT("L"&amp;ROW())&lt;INDIRECT("D"&amp;ROW())),1,"")</f>
        <v/>
      </c>
    </row>
    <row r="618" hidden="1" spans="1:18">
      <c r="A618" s="56" t="s">
        <v>69</v>
      </c>
      <c r="B618" s="57" t="s">
        <v>19</v>
      </c>
      <c r="C618" s="123" t="s">
        <v>362</v>
      </c>
      <c r="D618" s="124">
        <v>45544</v>
      </c>
      <c r="E618" s="125">
        <v>-409.8</v>
      </c>
      <c r="F618" s="125">
        <v>0</v>
      </c>
      <c r="G618" s="125">
        <v>0</v>
      </c>
      <c r="I618" s="133">
        <v>647</v>
      </c>
      <c r="J618" s="126">
        <v>-409.8</v>
      </c>
      <c r="K618" s="126">
        <v>14777.04</v>
      </c>
      <c r="L618" s="127">
        <v>45614</v>
      </c>
      <c r="N618" s="127">
        <v>45597</v>
      </c>
      <c r="R618" s="56" t="str">
        <f ca="1" t="array" ref="R618">IF(AND(ISNUMBER(INDIRECT("L"&amp;ROW())),INDIRECT("L"&amp;ROW())&lt;INDIRECT("D"&amp;ROW())),1,"")</f>
        <v/>
      </c>
    </row>
    <row r="619" hidden="1" spans="1:18">
      <c r="A619" s="56" t="s">
        <v>233</v>
      </c>
      <c r="B619" s="57" t="s">
        <v>124</v>
      </c>
      <c r="C619" s="133">
        <v>209656</v>
      </c>
      <c r="D619" s="124">
        <v>45544</v>
      </c>
      <c r="E619" s="125">
        <v>5614.9</v>
      </c>
      <c r="F619" s="125">
        <v>0</v>
      </c>
      <c r="G619" s="125">
        <v>0</v>
      </c>
      <c r="H619" s="125">
        <v>5614.9</v>
      </c>
      <c r="I619" s="57" t="s">
        <v>234</v>
      </c>
      <c r="J619" s="126">
        <v>5614.9</v>
      </c>
      <c r="K619" s="126">
        <v>14595.62</v>
      </c>
      <c r="L619" s="127">
        <v>45548</v>
      </c>
      <c r="N619" s="127">
        <v>45584</v>
      </c>
      <c r="Q619" s="127">
        <v>45793</v>
      </c>
      <c r="R619" s="56" t="str">
        <f ca="1" t="array" ref="R619">IF(AND(ISNUMBER(INDIRECT("L"&amp;ROW())),INDIRECT("L"&amp;ROW())&lt;INDIRECT("D"&amp;ROW())),1,"")</f>
        <v/>
      </c>
    </row>
    <row r="620" hidden="1" spans="1:18">
      <c r="A620" s="56" t="s">
        <v>233</v>
      </c>
      <c r="B620" s="57" t="s">
        <v>124</v>
      </c>
      <c r="C620" s="133">
        <v>209660</v>
      </c>
      <c r="D620" s="124">
        <v>45544</v>
      </c>
      <c r="E620" s="125">
        <v>393</v>
      </c>
      <c r="F620" s="125">
        <v>0</v>
      </c>
      <c r="G620" s="125">
        <v>0</v>
      </c>
      <c r="H620" s="125">
        <v>393</v>
      </c>
      <c r="I620" s="57" t="s">
        <v>234</v>
      </c>
      <c r="J620" s="126">
        <v>393</v>
      </c>
      <c r="K620" s="126">
        <v>14595.62</v>
      </c>
      <c r="L620" s="127">
        <v>45548</v>
      </c>
      <c r="N620" s="127">
        <v>45584</v>
      </c>
      <c r="Q620" s="127">
        <v>45793</v>
      </c>
      <c r="R620" s="56" t="str">
        <f ca="1" t="array" ref="R620">IF(AND(ISNUMBER(INDIRECT("L"&amp;ROW())),INDIRECT("L"&amp;ROW())&lt;INDIRECT("D"&amp;ROW())),1,"")</f>
        <v/>
      </c>
    </row>
    <row r="621" hidden="1" spans="1:18">
      <c r="A621" s="56" t="s">
        <v>56</v>
      </c>
      <c r="B621" s="57" t="s">
        <v>19</v>
      </c>
      <c r="C621" s="244" t="s">
        <v>363</v>
      </c>
      <c r="D621" s="124">
        <v>45544</v>
      </c>
      <c r="E621" s="125">
        <v>9240</v>
      </c>
      <c r="F621" s="125">
        <v>0</v>
      </c>
      <c r="G621" s="125">
        <v>0</v>
      </c>
      <c r="I621" s="133">
        <v>758</v>
      </c>
      <c r="J621" s="126">
        <v>9240</v>
      </c>
      <c r="K621" s="126">
        <v>95617.76</v>
      </c>
      <c r="L621" s="127">
        <v>45657</v>
      </c>
      <c r="N621" s="127">
        <v>45658</v>
      </c>
      <c r="R621" s="56" t="str">
        <f ca="1" t="array" ref="R621">IF(AND(ISNUMBER(INDIRECT("L"&amp;ROW())),INDIRECT("L"&amp;ROW())&lt;INDIRECT("D"&amp;ROW())),1,"")</f>
        <v/>
      </c>
    </row>
    <row r="622" hidden="1" spans="1:18">
      <c r="A622" s="56" t="s">
        <v>56</v>
      </c>
      <c r="B622" s="57" t="s">
        <v>19</v>
      </c>
      <c r="C622" s="244" t="s">
        <v>364</v>
      </c>
      <c r="D622" s="124">
        <v>45544</v>
      </c>
      <c r="E622" s="125">
        <v>1890</v>
      </c>
      <c r="F622" s="125">
        <v>90</v>
      </c>
      <c r="G622" s="125">
        <v>0</v>
      </c>
      <c r="I622" s="133">
        <v>758</v>
      </c>
      <c r="J622" s="126">
        <v>1890</v>
      </c>
      <c r="K622" s="126">
        <v>95617.76</v>
      </c>
      <c r="L622" s="127">
        <v>45657</v>
      </c>
      <c r="N622" s="127">
        <v>45658</v>
      </c>
      <c r="R622" s="56" t="str">
        <f ca="1" t="array" ref="R622">IF(AND(ISNUMBER(INDIRECT("L"&amp;ROW())),INDIRECT("L"&amp;ROW())&lt;INDIRECT("D"&amp;ROW())),1,"")</f>
        <v/>
      </c>
    </row>
    <row r="623" hidden="1" spans="1:18">
      <c r="A623" s="56" t="s">
        <v>282</v>
      </c>
      <c r="B623" s="57" t="s">
        <v>110</v>
      </c>
      <c r="C623" s="123">
        <v>2024090902</v>
      </c>
      <c r="D623" s="124">
        <v>45544</v>
      </c>
      <c r="E623" s="125">
        <v>-550</v>
      </c>
      <c r="F623" s="125">
        <v>0</v>
      </c>
      <c r="G623" s="125">
        <v>0</v>
      </c>
      <c r="H623" s="125">
        <v>-550</v>
      </c>
      <c r="I623" s="57">
        <v>303</v>
      </c>
      <c r="J623" s="126">
        <v>-550</v>
      </c>
      <c r="K623" s="126">
        <v>9728.5</v>
      </c>
      <c r="L623" s="127">
        <v>45544</v>
      </c>
      <c r="N623" s="127">
        <v>45536</v>
      </c>
      <c r="Q623" s="127">
        <v>45805</v>
      </c>
      <c r="R623" s="56" t="str">
        <f ca="1" t="array" ref="R623">IF(AND(ISNUMBER(INDIRECT("L"&amp;ROW())),INDIRECT("L"&amp;ROW())&lt;INDIRECT("D"&amp;ROW())),1,"")</f>
        <v/>
      </c>
    </row>
    <row r="624" hidden="1" spans="1:18">
      <c r="A624" s="56" t="s">
        <v>104</v>
      </c>
      <c r="B624" s="57" t="s">
        <v>65</v>
      </c>
      <c r="C624" s="133">
        <v>59113123693</v>
      </c>
      <c r="D624" s="124">
        <v>45544</v>
      </c>
      <c r="E624" s="125">
        <v>2951.91</v>
      </c>
      <c r="F624" s="125">
        <v>0</v>
      </c>
      <c r="G624" s="125">
        <v>0</v>
      </c>
      <c r="H624" s="125">
        <v>2951.91</v>
      </c>
      <c r="I624" s="133">
        <v>585</v>
      </c>
      <c r="J624" s="126">
        <v>2951.91</v>
      </c>
      <c r="K624" s="126">
        <v>10570.77</v>
      </c>
      <c r="L624" s="127">
        <v>45604</v>
      </c>
      <c r="N624" s="127">
        <v>45597</v>
      </c>
      <c r="O624" s="56">
        <v>0</v>
      </c>
      <c r="Q624" s="127">
        <v>45785</v>
      </c>
      <c r="R624" s="56" t="str">
        <f ca="1" t="array" ref="R624">IF(AND(ISNUMBER(INDIRECT("L"&amp;ROW())),INDIRECT("L"&amp;ROW())&lt;INDIRECT("D"&amp;ROW())),1,"")</f>
        <v/>
      </c>
    </row>
    <row r="625" hidden="1" spans="1:18">
      <c r="A625" s="56" t="s">
        <v>64</v>
      </c>
      <c r="B625" s="57" t="s">
        <v>19</v>
      </c>
      <c r="C625" s="123" t="s">
        <v>365</v>
      </c>
      <c r="D625" s="124">
        <v>45545</v>
      </c>
      <c r="E625" s="125">
        <v>5110.6</v>
      </c>
      <c r="F625" s="125">
        <v>0</v>
      </c>
      <c r="G625" s="125">
        <v>0</v>
      </c>
      <c r="I625" s="57">
        <v>450</v>
      </c>
      <c r="J625" s="126">
        <v>5110.6</v>
      </c>
      <c r="K625" s="126">
        <v>12816.48</v>
      </c>
      <c r="L625" s="127">
        <v>45589</v>
      </c>
      <c r="N625" s="127">
        <v>45566</v>
      </c>
      <c r="R625" s="56" t="str">
        <f ca="1" t="array" ref="R625">IF(AND(ISNUMBER(INDIRECT("L"&amp;ROW())),INDIRECT("L"&amp;ROW())&lt;INDIRECT("D"&amp;ROW())),1,"")</f>
        <v/>
      </c>
    </row>
    <row r="626" hidden="1" spans="1:18">
      <c r="A626" s="56" t="s">
        <v>164</v>
      </c>
      <c r="B626" s="57" t="s">
        <v>110</v>
      </c>
      <c r="C626" s="133">
        <v>155832</v>
      </c>
      <c r="D626" s="124">
        <v>45545</v>
      </c>
      <c r="E626" s="125">
        <v>-34</v>
      </c>
      <c r="F626" s="125">
        <v>0</v>
      </c>
      <c r="G626" s="125">
        <v>0</v>
      </c>
      <c r="H626" s="125">
        <v>-34</v>
      </c>
      <c r="I626" s="57">
        <v>140</v>
      </c>
      <c r="J626" s="126">
        <v>-34</v>
      </c>
      <c r="K626" s="126">
        <v>2446</v>
      </c>
      <c r="L626" s="127">
        <v>45545</v>
      </c>
      <c r="N626" s="127">
        <v>45536</v>
      </c>
      <c r="Q626" s="127">
        <v>45798</v>
      </c>
      <c r="R626" s="56" t="str">
        <f ca="1" t="array" ref="R626">IF(AND(ISNUMBER(INDIRECT("L"&amp;ROW())),INDIRECT("L"&amp;ROW())&lt;INDIRECT("D"&amp;ROW())),1,"")</f>
        <v/>
      </c>
    </row>
    <row r="627" hidden="1" spans="1:18">
      <c r="A627" s="56" t="s">
        <v>307</v>
      </c>
      <c r="B627" s="57" t="s">
        <v>59</v>
      </c>
      <c r="C627" s="123" t="s">
        <v>366</v>
      </c>
      <c r="D627" s="124">
        <v>45547</v>
      </c>
      <c r="E627" s="125">
        <v>-22.93</v>
      </c>
      <c r="F627" s="125">
        <v>0</v>
      </c>
      <c r="G627" s="125">
        <v>0</v>
      </c>
      <c r="H627" s="125">
        <v>-22.93</v>
      </c>
      <c r="I627" s="57" t="s">
        <v>309</v>
      </c>
      <c r="J627" s="126">
        <v>-22.93</v>
      </c>
      <c r="K627" s="126">
        <v>-22.93</v>
      </c>
      <c r="L627" s="127">
        <v>45547</v>
      </c>
      <c r="N627" s="127">
        <v>45584</v>
      </c>
      <c r="P627" s="56" t="s">
        <v>62</v>
      </c>
      <c r="R627" s="56" t="str">
        <f ca="1" t="array" ref="R627">IF(AND(ISNUMBER(INDIRECT("L"&amp;ROW())),INDIRECT("L"&amp;ROW())&lt;INDIRECT("D"&amp;ROW())),1,"")</f>
        <v/>
      </c>
    </row>
    <row r="628" hidden="1" spans="1:18">
      <c r="A628" s="56" t="s">
        <v>237</v>
      </c>
      <c r="B628" s="57" t="s">
        <v>110</v>
      </c>
      <c r="C628" s="123">
        <v>269405</v>
      </c>
      <c r="D628" s="124">
        <v>45545</v>
      </c>
      <c r="E628" s="125">
        <v>1687.8</v>
      </c>
      <c r="F628" s="125">
        <v>0</v>
      </c>
      <c r="G628" s="125">
        <v>0</v>
      </c>
      <c r="H628" s="125">
        <v>1687.8</v>
      </c>
      <c r="I628" s="133">
        <v>516</v>
      </c>
      <c r="J628" s="126">
        <v>1687.8</v>
      </c>
      <c r="K628" s="126">
        <v>5700.28</v>
      </c>
      <c r="L628" s="127">
        <v>45586</v>
      </c>
      <c r="N628" s="127">
        <v>45597</v>
      </c>
      <c r="Q628" s="127">
        <v>45798</v>
      </c>
      <c r="R628" s="56" t="str">
        <f ca="1" t="array" ref="R628">IF(AND(ISNUMBER(INDIRECT("L"&amp;ROW())),INDIRECT("L"&amp;ROW())&lt;INDIRECT("D"&amp;ROW())),1,"")</f>
        <v/>
      </c>
    </row>
    <row r="629" hidden="1" spans="1:18">
      <c r="A629" s="56" t="s">
        <v>307</v>
      </c>
      <c r="B629" s="57" t="s">
        <v>59</v>
      </c>
      <c r="C629" s="123" t="s">
        <v>367</v>
      </c>
      <c r="D629" s="124">
        <v>45548</v>
      </c>
      <c r="E629" s="125">
        <v>175.95</v>
      </c>
      <c r="F629" s="125">
        <v>0</v>
      </c>
      <c r="G629" s="125">
        <v>0</v>
      </c>
      <c r="H629" s="125">
        <v>175.95</v>
      </c>
      <c r="I629" s="57" t="s">
        <v>309</v>
      </c>
      <c r="J629" s="126">
        <v>175.95</v>
      </c>
      <c r="K629" s="126">
        <v>175.95</v>
      </c>
      <c r="L629" s="127">
        <v>45548</v>
      </c>
      <c r="N629" s="127">
        <v>45584</v>
      </c>
      <c r="P629" s="56" t="s">
        <v>62</v>
      </c>
      <c r="R629" s="56" t="str">
        <f ca="1" t="array" ref="R629">IF(AND(ISNUMBER(INDIRECT("L"&amp;ROW())),INDIRECT("L"&amp;ROW())&lt;INDIRECT("D"&amp;ROW())),1,"")</f>
        <v/>
      </c>
    </row>
    <row r="630" hidden="1" spans="1:18">
      <c r="A630" s="56" t="s">
        <v>307</v>
      </c>
      <c r="B630" s="57" t="s">
        <v>59</v>
      </c>
      <c r="C630" s="123" t="s">
        <v>368</v>
      </c>
      <c r="D630" s="124">
        <v>45553</v>
      </c>
      <c r="E630" s="125">
        <v>143.31</v>
      </c>
      <c r="F630" s="125">
        <v>6.24</v>
      </c>
      <c r="G630" s="125">
        <v>12.43</v>
      </c>
      <c r="H630" s="125">
        <v>124.64</v>
      </c>
      <c r="I630" s="57" t="s">
        <v>309</v>
      </c>
      <c r="J630" s="126">
        <v>143.31</v>
      </c>
      <c r="K630" s="126">
        <v>143.31</v>
      </c>
      <c r="L630" s="127">
        <v>45553</v>
      </c>
      <c r="N630" s="127">
        <v>45584</v>
      </c>
      <c r="P630" s="56" t="s">
        <v>62</v>
      </c>
      <c r="R630" s="56" t="str">
        <f ca="1" t="array" ref="R630">IF(AND(ISNUMBER(INDIRECT("L"&amp;ROW())),INDIRECT("L"&amp;ROW())&lt;INDIRECT("D"&amp;ROW())),1,"")</f>
        <v/>
      </c>
    </row>
    <row r="631" hidden="1" spans="1:18">
      <c r="A631" s="56" t="s">
        <v>369</v>
      </c>
      <c r="B631" s="57" t="s">
        <v>37</v>
      </c>
      <c r="C631" s="123" t="s">
        <v>370</v>
      </c>
      <c r="D631" s="124">
        <v>45545</v>
      </c>
      <c r="E631" s="125">
        <v>211.25</v>
      </c>
      <c r="F631" s="125">
        <v>0</v>
      </c>
      <c r="G631" s="125">
        <v>0</v>
      </c>
      <c r="H631" s="125">
        <v>211.25</v>
      </c>
      <c r="I631" s="57">
        <v>330</v>
      </c>
      <c r="J631" s="126">
        <v>211.25</v>
      </c>
      <c r="K631" s="126">
        <v>3882.5</v>
      </c>
      <c r="L631" s="127">
        <v>45546</v>
      </c>
      <c r="N631" s="127">
        <v>45536</v>
      </c>
      <c r="Q631" s="127">
        <v>45790</v>
      </c>
      <c r="R631" s="56" t="str">
        <f ca="1" t="array" ref="R631">IF(AND(ISNUMBER(INDIRECT("L"&amp;ROW())),INDIRECT("L"&amp;ROW())&lt;INDIRECT("D"&amp;ROW())),1,"")</f>
        <v/>
      </c>
    </row>
    <row r="632" hidden="1" spans="1:18">
      <c r="A632" s="56" t="s">
        <v>369</v>
      </c>
      <c r="B632" s="57" t="s">
        <v>37</v>
      </c>
      <c r="C632" s="123" t="s">
        <v>371</v>
      </c>
      <c r="D632" s="124">
        <v>45545</v>
      </c>
      <c r="E632" s="125">
        <v>3671.25</v>
      </c>
      <c r="F632" s="125">
        <v>0</v>
      </c>
      <c r="G632" s="125">
        <v>0</v>
      </c>
      <c r="H632" s="125">
        <v>3671.25</v>
      </c>
      <c r="I632" s="57">
        <v>330</v>
      </c>
      <c r="J632" s="126">
        <v>3671.25</v>
      </c>
      <c r="K632" s="126">
        <v>3882.5</v>
      </c>
      <c r="L632" s="127">
        <v>45546</v>
      </c>
      <c r="N632" s="127">
        <v>45536</v>
      </c>
      <c r="Q632" s="127">
        <v>45790</v>
      </c>
      <c r="R632" s="56" t="str">
        <f ca="1" t="array" ref="R632">IF(AND(ISNUMBER(INDIRECT("L"&amp;ROW())),INDIRECT("L"&amp;ROW())&lt;INDIRECT("D"&amp;ROW())),1,"")</f>
        <v/>
      </c>
    </row>
    <row r="633" hidden="1" spans="1:18">
      <c r="A633" s="56" t="s">
        <v>148</v>
      </c>
      <c r="B633" s="57" t="s">
        <v>110</v>
      </c>
      <c r="C633" s="123">
        <v>25218977</v>
      </c>
      <c r="D633" s="124">
        <v>45545</v>
      </c>
      <c r="E633" s="125">
        <v>2738</v>
      </c>
      <c r="F633" s="125">
        <v>0</v>
      </c>
      <c r="G633" s="125">
        <v>0</v>
      </c>
      <c r="H633" s="125">
        <v>2738</v>
      </c>
      <c r="I633" s="133">
        <v>550</v>
      </c>
      <c r="J633" s="126">
        <v>2738</v>
      </c>
      <c r="K633" s="126">
        <v>17975.5</v>
      </c>
      <c r="L633" s="127">
        <v>45596</v>
      </c>
      <c r="N633" s="127">
        <v>45597</v>
      </c>
      <c r="Q633" s="127">
        <v>45799</v>
      </c>
      <c r="R633" s="56" t="str">
        <f ca="1" t="array" ref="R633">IF(AND(ISNUMBER(INDIRECT("L"&amp;ROW())),INDIRECT("L"&amp;ROW())&lt;INDIRECT("D"&amp;ROW())),1,"")</f>
        <v/>
      </c>
    </row>
    <row r="634" hidden="1" spans="1:18">
      <c r="A634" s="56" t="s">
        <v>287</v>
      </c>
      <c r="B634" s="57" t="s">
        <v>37</v>
      </c>
      <c r="C634" s="123">
        <v>4447</v>
      </c>
      <c r="D634" s="124">
        <v>45545</v>
      </c>
      <c r="E634" s="125">
        <v>984.8</v>
      </c>
      <c r="F634" s="125">
        <v>0</v>
      </c>
      <c r="G634" s="125">
        <v>0</v>
      </c>
      <c r="H634" s="125">
        <v>984.8</v>
      </c>
      <c r="I634" s="57">
        <v>535</v>
      </c>
      <c r="J634" s="126">
        <v>984.8</v>
      </c>
      <c r="K634" s="126">
        <v>3570.3</v>
      </c>
      <c r="L634" s="127">
        <v>45594</v>
      </c>
      <c r="N634" s="127">
        <v>45597</v>
      </c>
      <c r="Q634" s="127">
        <v>45791</v>
      </c>
      <c r="R634" s="56" t="str">
        <f ca="1" t="array" ref="R634">IF(AND(ISNUMBER(INDIRECT("L"&amp;ROW())),INDIRECT("L"&amp;ROW())&lt;INDIRECT("D"&amp;ROW())),1,"")</f>
        <v/>
      </c>
    </row>
    <row r="635" hidden="1" spans="1:18">
      <c r="A635" s="56" t="s">
        <v>173</v>
      </c>
      <c r="B635" s="57" t="s">
        <v>163</v>
      </c>
      <c r="C635" s="133">
        <v>1901</v>
      </c>
      <c r="D635" s="124">
        <v>45545</v>
      </c>
      <c r="E635" s="125">
        <v>2646.89</v>
      </c>
      <c r="F635" s="125">
        <v>0</v>
      </c>
      <c r="G635" s="125">
        <v>0</v>
      </c>
      <c r="H635" s="125">
        <v>2646.89</v>
      </c>
      <c r="I635" s="133">
        <v>537</v>
      </c>
      <c r="J635" s="126">
        <v>2646.89</v>
      </c>
      <c r="K635" s="126">
        <v>24281.19</v>
      </c>
      <c r="L635" s="127">
        <v>45595</v>
      </c>
      <c r="N635" s="127">
        <v>45597</v>
      </c>
      <c r="Q635" s="127">
        <v>45793</v>
      </c>
      <c r="R635" s="56" t="str">
        <f ca="1" t="array" ref="R635">IF(AND(ISNUMBER(INDIRECT("L"&amp;ROW())),INDIRECT("L"&amp;ROW())&lt;INDIRECT("D"&amp;ROW())),1,"")</f>
        <v/>
      </c>
    </row>
    <row r="636" hidden="1" spans="1:18">
      <c r="A636" s="56" t="s">
        <v>260</v>
      </c>
      <c r="B636" s="57" t="s">
        <v>37</v>
      </c>
      <c r="C636" s="133">
        <v>191</v>
      </c>
      <c r="D636" s="124">
        <v>45545</v>
      </c>
      <c r="E636" s="125">
        <v>993.38</v>
      </c>
      <c r="F636" s="125">
        <v>43.2</v>
      </c>
      <c r="G636" s="125">
        <v>86.18</v>
      </c>
      <c r="H636" s="125">
        <v>864</v>
      </c>
      <c r="I636" s="133">
        <v>755</v>
      </c>
      <c r="J636" s="126">
        <v>993.38</v>
      </c>
      <c r="K636" s="126">
        <v>2110.94</v>
      </c>
      <c r="L636" s="127">
        <v>45653</v>
      </c>
      <c r="N636" s="127">
        <v>45658</v>
      </c>
      <c r="Q636" s="127">
        <v>45792</v>
      </c>
      <c r="R636" s="56" t="str">
        <f ca="1" t="array" ref="R636">IF(AND(ISNUMBER(INDIRECT("L"&amp;ROW())),INDIRECT("L"&amp;ROW())&lt;INDIRECT("D"&amp;ROW())),1,"")</f>
        <v/>
      </c>
    </row>
    <row r="637" hidden="1" spans="1:18">
      <c r="A637" s="56" t="s">
        <v>202</v>
      </c>
      <c r="B637" s="57" t="s">
        <v>65</v>
      </c>
      <c r="C637" s="133">
        <v>10633</v>
      </c>
      <c r="D637" s="124">
        <v>45545</v>
      </c>
      <c r="E637" s="125">
        <v>983.39</v>
      </c>
      <c r="F637" s="125">
        <v>0</v>
      </c>
      <c r="G637" s="125">
        <v>0</v>
      </c>
      <c r="H637" s="125">
        <v>983.39</v>
      </c>
      <c r="I637" s="133">
        <v>909</v>
      </c>
      <c r="J637" s="126">
        <v>983.39</v>
      </c>
      <c r="K637" s="126">
        <v>18601.88</v>
      </c>
      <c r="L637" s="127">
        <v>45693</v>
      </c>
      <c r="N637" s="127">
        <v>45717</v>
      </c>
      <c r="O637" s="147">
        <v>0</v>
      </c>
      <c r="Q637" s="127">
        <v>45785</v>
      </c>
      <c r="R637" s="56" t="str">
        <f ca="1" t="array" ref="R637">IF(AND(ISNUMBER(INDIRECT("L"&amp;ROW())),INDIRECT("L"&amp;ROW())&lt;INDIRECT("D"&amp;ROW())),1,"")</f>
        <v/>
      </c>
    </row>
    <row r="638" hidden="1" spans="1:18">
      <c r="A638" s="56" t="s">
        <v>282</v>
      </c>
      <c r="B638" s="57" t="s">
        <v>110</v>
      </c>
      <c r="C638" s="133">
        <v>93581</v>
      </c>
      <c r="D638" s="124">
        <v>45545</v>
      </c>
      <c r="E638" s="125">
        <v>2838</v>
      </c>
      <c r="F638" s="125">
        <v>0</v>
      </c>
      <c r="G638" s="125">
        <v>0</v>
      </c>
      <c r="H638" s="125">
        <v>2838</v>
      </c>
      <c r="I638" s="133">
        <v>624</v>
      </c>
      <c r="J638" s="126">
        <v>2838</v>
      </c>
      <c r="K638" s="126">
        <v>10319.9</v>
      </c>
      <c r="L638" s="127">
        <v>45611</v>
      </c>
      <c r="N638" s="127">
        <v>45627</v>
      </c>
      <c r="Q638" s="127">
        <v>45805</v>
      </c>
      <c r="R638" s="56" t="str">
        <f ca="1" t="array" ref="R638">IF(AND(ISNUMBER(INDIRECT("L"&amp;ROW())),INDIRECT("L"&amp;ROW())&lt;INDIRECT("D"&amp;ROW())),1,"")</f>
        <v/>
      </c>
    </row>
    <row r="639" hidden="1" spans="1:18">
      <c r="A639" s="56" t="s">
        <v>104</v>
      </c>
      <c r="B639" s="57" t="s">
        <v>65</v>
      </c>
      <c r="C639" s="133">
        <v>59113047452</v>
      </c>
      <c r="D639" s="124">
        <v>45545</v>
      </c>
      <c r="E639" s="125">
        <v>1849.19</v>
      </c>
      <c r="F639" s="125">
        <v>0</v>
      </c>
      <c r="G639" s="125">
        <v>0</v>
      </c>
      <c r="H639" s="125">
        <v>1849.19</v>
      </c>
      <c r="I639" s="133">
        <v>585</v>
      </c>
      <c r="J639" s="126">
        <v>1849.19</v>
      </c>
      <c r="K639" s="126">
        <v>10570.77</v>
      </c>
      <c r="L639" s="127">
        <v>45604</v>
      </c>
      <c r="N639" s="127">
        <v>45597</v>
      </c>
      <c r="O639" s="56">
        <v>0</v>
      </c>
      <c r="Q639" s="127">
        <v>45785</v>
      </c>
      <c r="R639" s="56" t="str">
        <f ca="1" t="array" ref="R639">IF(AND(ISNUMBER(INDIRECT("L"&amp;ROW())),INDIRECT("L"&amp;ROW())&lt;INDIRECT("D"&amp;ROW())),1,"")</f>
        <v/>
      </c>
    </row>
    <row r="640" hidden="1" spans="1:18">
      <c r="A640" s="56" t="s">
        <v>164</v>
      </c>
      <c r="B640" s="57" t="s">
        <v>110</v>
      </c>
      <c r="C640" s="133">
        <v>6097579</v>
      </c>
      <c r="D640" s="124">
        <v>45546</v>
      </c>
      <c r="E640" s="125">
        <v>4997</v>
      </c>
      <c r="F640" s="125">
        <v>0</v>
      </c>
      <c r="G640" s="125">
        <v>0</v>
      </c>
      <c r="H640" s="125">
        <v>4997</v>
      </c>
      <c r="I640" s="57">
        <v>143</v>
      </c>
      <c r="J640" s="126">
        <v>4997</v>
      </c>
      <c r="K640" s="126">
        <v>4693</v>
      </c>
      <c r="L640" s="127">
        <v>45549</v>
      </c>
      <c r="N640" s="127">
        <v>45536</v>
      </c>
      <c r="Q640" s="127">
        <v>45798</v>
      </c>
      <c r="R640" s="56" t="str">
        <f ca="1" t="array" ref="R640">IF(AND(ISNUMBER(INDIRECT("L"&amp;ROW())),INDIRECT("L"&amp;ROW())&lt;INDIRECT("D"&amp;ROW())),1,"")</f>
        <v/>
      </c>
    </row>
    <row r="641" hidden="1" spans="1:18">
      <c r="A641" s="109" t="s">
        <v>40</v>
      </c>
      <c r="B641" s="138" t="s">
        <v>19</v>
      </c>
      <c r="C641" s="155" t="s">
        <v>372</v>
      </c>
      <c r="D641" s="140">
        <v>45546</v>
      </c>
      <c r="E641" s="141">
        <v>10354.4</v>
      </c>
      <c r="F641" s="141">
        <v>0</v>
      </c>
      <c r="G641" s="141">
        <v>0</v>
      </c>
      <c r="H641" s="141"/>
      <c r="I641" s="139">
        <v>434</v>
      </c>
      <c r="J641" s="145">
        <v>10354.4</v>
      </c>
      <c r="K641" s="145">
        <v>14829.4</v>
      </c>
      <c r="L641" s="146">
        <v>45565</v>
      </c>
      <c r="M641" s="146"/>
      <c r="N641" s="146">
        <v>45566</v>
      </c>
      <c r="O641" s="109"/>
      <c r="P641" s="109"/>
      <c r="Q641" s="146"/>
      <c r="R641" s="56" t="str">
        <f ca="1" t="array" ref="R641">IF(AND(ISNUMBER(INDIRECT("L"&amp;ROW())),INDIRECT("L"&amp;ROW())&lt;INDIRECT("D"&amp;ROW())),1,"")</f>
        <v/>
      </c>
    </row>
    <row r="642" hidden="1" spans="1:18">
      <c r="A642" s="56" t="s">
        <v>195</v>
      </c>
      <c r="B642" s="57" t="s">
        <v>37</v>
      </c>
      <c r="C642" s="133">
        <v>351</v>
      </c>
      <c r="D642" s="124">
        <v>45546</v>
      </c>
      <c r="E642" s="125">
        <v>840</v>
      </c>
      <c r="F642" s="125">
        <v>0</v>
      </c>
      <c r="G642" s="125">
        <v>0</v>
      </c>
      <c r="H642" s="125">
        <v>840</v>
      </c>
      <c r="I642" s="133">
        <v>511</v>
      </c>
      <c r="J642" s="126">
        <v>840</v>
      </c>
      <c r="K642" s="126">
        <v>1680</v>
      </c>
      <c r="L642" s="127">
        <v>45583</v>
      </c>
      <c r="N642" s="127">
        <v>45597</v>
      </c>
      <c r="Q642" s="127">
        <v>45791</v>
      </c>
      <c r="R642" s="56" t="str">
        <f ca="1" t="array" ref="R642">IF(AND(ISNUMBER(INDIRECT("L"&amp;ROW())),INDIRECT("L"&amp;ROW())&lt;INDIRECT("D"&amp;ROW())),1,"")</f>
        <v/>
      </c>
    </row>
    <row r="643" hidden="1" spans="1:18">
      <c r="A643" s="56" t="s">
        <v>137</v>
      </c>
      <c r="B643" s="57" t="s">
        <v>19</v>
      </c>
      <c r="C643" s="123" t="s">
        <v>373</v>
      </c>
      <c r="D643" s="124">
        <v>45546</v>
      </c>
      <c r="E643" s="125">
        <v>211.23</v>
      </c>
      <c r="F643" s="125">
        <v>0</v>
      </c>
      <c r="G643" s="125">
        <v>0</v>
      </c>
      <c r="I643" s="133">
        <v>456</v>
      </c>
      <c r="J643" s="126">
        <v>211.23</v>
      </c>
      <c r="K643" s="126">
        <v>211.23</v>
      </c>
      <c r="L643" s="127">
        <v>45575</v>
      </c>
      <c r="N643" s="127">
        <v>45566</v>
      </c>
      <c r="R643" s="56" t="str">
        <f ca="1" t="array" ref="R643">IF(AND(ISNUMBER(INDIRECT("L"&amp;ROW())),INDIRECT("L"&amp;ROW())&lt;INDIRECT("D"&amp;ROW())),1,"")</f>
        <v/>
      </c>
    </row>
    <row r="644" hidden="1" spans="1:18">
      <c r="A644" s="56" t="s">
        <v>315</v>
      </c>
      <c r="B644" s="57" t="s">
        <v>65</v>
      </c>
      <c r="C644" s="123">
        <v>5045</v>
      </c>
      <c r="D644" s="124">
        <v>45546</v>
      </c>
      <c r="E644" s="125">
        <v>3541.2</v>
      </c>
      <c r="F644" s="125">
        <v>0</v>
      </c>
      <c r="G644" s="125">
        <v>0</v>
      </c>
      <c r="H644" s="125">
        <v>3541.2</v>
      </c>
      <c r="I644" s="57">
        <v>355</v>
      </c>
      <c r="J644" s="126">
        <v>3541.2</v>
      </c>
      <c r="K644" s="126">
        <v>5632.48</v>
      </c>
      <c r="L644" s="127">
        <v>45560</v>
      </c>
      <c r="N644" s="127">
        <v>45566</v>
      </c>
      <c r="O644" s="147">
        <v>0</v>
      </c>
      <c r="Q644" s="127">
        <v>45785</v>
      </c>
      <c r="R644" s="56" t="str">
        <f ca="1" t="array" ref="R644">IF(AND(ISNUMBER(INDIRECT("L"&amp;ROW())),INDIRECT("L"&amp;ROW())&lt;INDIRECT("D"&amp;ROW())),1,"")</f>
        <v/>
      </c>
    </row>
    <row r="645" hidden="1" spans="1:18">
      <c r="A645" s="56" t="s">
        <v>141</v>
      </c>
      <c r="B645" s="57" t="s">
        <v>59</v>
      </c>
      <c r="C645" s="123">
        <v>31041062</v>
      </c>
      <c r="D645" s="124">
        <v>45546</v>
      </c>
      <c r="E645" s="125">
        <v>1200.06</v>
      </c>
      <c r="F645" s="125">
        <v>49.49</v>
      </c>
      <c r="G645" s="125">
        <v>98.71</v>
      </c>
      <c r="H645" s="125">
        <v>1051.86</v>
      </c>
      <c r="I645" s="133">
        <v>782</v>
      </c>
      <c r="J645" s="126">
        <v>1200.06</v>
      </c>
      <c r="K645" s="126">
        <v>5254.95</v>
      </c>
      <c r="L645" s="127">
        <v>45664</v>
      </c>
      <c r="N645" s="127">
        <v>45658</v>
      </c>
      <c r="Q645" s="127">
        <v>45798</v>
      </c>
      <c r="R645" s="56" t="str">
        <f ca="1" t="array" ref="R645">IF(AND(ISNUMBER(INDIRECT("L"&amp;ROW())),INDIRECT("L"&amp;ROW())&lt;INDIRECT("D"&amp;ROW())),1,"")</f>
        <v/>
      </c>
    </row>
    <row r="646" hidden="1" spans="1:18">
      <c r="A646" s="56" t="s">
        <v>374</v>
      </c>
      <c r="B646" s="57" t="s">
        <v>110</v>
      </c>
      <c r="C646" s="133">
        <v>375415</v>
      </c>
      <c r="D646" s="124">
        <v>45546</v>
      </c>
      <c r="E646" s="125">
        <v>1562</v>
      </c>
      <c r="F646" s="125">
        <v>0</v>
      </c>
      <c r="G646" s="125">
        <v>0</v>
      </c>
      <c r="H646" s="125">
        <v>1562</v>
      </c>
      <c r="I646" s="57" t="s">
        <v>375</v>
      </c>
      <c r="J646" s="126">
        <v>1562</v>
      </c>
      <c r="K646" s="126">
        <v>1562</v>
      </c>
      <c r="L646" s="127">
        <v>45546</v>
      </c>
      <c r="N646" s="127">
        <v>45584</v>
      </c>
      <c r="O646" s="147">
        <v>0</v>
      </c>
      <c r="R646" s="56" t="str">
        <f ca="1" t="array" ref="R646">IF(AND(ISNUMBER(INDIRECT("L"&amp;ROW())),INDIRECT("L"&amp;ROW())&lt;INDIRECT("D"&amp;ROW())),1,"")</f>
        <v/>
      </c>
    </row>
    <row r="647" hidden="1" spans="1:18">
      <c r="A647" s="56" t="s">
        <v>200</v>
      </c>
      <c r="B647" s="57" t="s">
        <v>37</v>
      </c>
      <c r="C647" s="123">
        <v>18572</v>
      </c>
      <c r="D647" s="124">
        <v>45546</v>
      </c>
      <c r="E647" s="125">
        <v>4632</v>
      </c>
      <c r="F647" s="125">
        <v>0</v>
      </c>
      <c r="G647" s="125">
        <v>0</v>
      </c>
      <c r="H647" s="125">
        <v>4632</v>
      </c>
      <c r="I647" s="133">
        <v>562</v>
      </c>
      <c r="J647" s="126">
        <v>4632</v>
      </c>
      <c r="K647" s="126">
        <v>12254.85</v>
      </c>
      <c r="L647" s="127">
        <v>45601</v>
      </c>
      <c r="N647" s="127">
        <v>45597</v>
      </c>
      <c r="Q647" s="127">
        <v>45792</v>
      </c>
      <c r="R647" s="56" t="str">
        <f ca="1" t="array" ref="R647">IF(AND(ISNUMBER(INDIRECT("L"&amp;ROW())),INDIRECT("L"&amp;ROW())&lt;INDIRECT("D"&amp;ROW())),1,"")</f>
        <v/>
      </c>
    </row>
    <row r="648" hidden="1" spans="1:18">
      <c r="A648" s="56" t="s">
        <v>104</v>
      </c>
      <c r="B648" s="57" t="s">
        <v>65</v>
      </c>
      <c r="C648" s="123">
        <v>59112460726</v>
      </c>
      <c r="D648" s="124">
        <v>45546</v>
      </c>
      <c r="E648" s="125">
        <v>1292.2</v>
      </c>
      <c r="F648" s="125">
        <v>0</v>
      </c>
      <c r="G648" s="125">
        <v>0</v>
      </c>
      <c r="H648" s="125">
        <v>1292.2</v>
      </c>
      <c r="I648" s="133">
        <v>585</v>
      </c>
      <c r="J648" s="126">
        <v>1292.2</v>
      </c>
      <c r="K648" s="126">
        <v>10570.77</v>
      </c>
      <c r="L648" s="127">
        <v>45604</v>
      </c>
      <c r="N648" s="127">
        <v>45597</v>
      </c>
      <c r="O648" s="56">
        <v>0</v>
      </c>
      <c r="Q648" s="127">
        <v>45785</v>
      </c>
      <c r="R648" s="56" t="str">
        <f ca="1" t="array" ref="R648">IF(AND(ISNUMBER(INDIRECT("L"&amp;ROW())),INDIRECT("L"&amp;ROW())&lt;INDIRECT("D"&amp;ROW())),1,"")</f>
        <v/>
      </c>
    </row>
    <row r="649" hidden="1" spans="1:18">
      <c r="A649" s="56" t="s">
        <v>376</v>
      </c>
      <c r="B649" s="57" t="s">
        <v>124</v>
      </c>
      <c r="C649" s="133">
        <v>865788</v>
      </c>
      <c r="D649" s="124">
        <v>45546</v>
      </c>
      <c r="E649" s="125">
        <v>558.2</v>
      </c>
      <c r="F649" s="125">
        <v>0</v>
      </c>
      <c r="G649" s="125">
        <v>0</v>
      </c>
      <c r="H649" s="125">
        <v>558.2</v>
      </c>
      <c r="I649" s="133">
        <v>510</v>
      </c>
      <c r="J649" s="126">
        <v>558.2</v>
      </c>
      <c r="K649" s="126">
        <v>3064.85</v>
      </c>
      <c r="L649" s="127">
        <v>45583</v>
      </c>
      <c r="N649" s="127">
        <v>45566</v>
      </c>
      <c r="Q649" s="127">
        <v>45793</v>
      </c>
      <c r="R649" s="56" t="str">
        <f ca="1" t="array" ref="R649">IF(AND(ISNUMBER(INDIRECT("L"&amp;ROW())),INDIRECT("L"&amp;ROW())&lt;INDIRECT("D"&amp;ROW())),1,"")</f>
        <v/>
      </c>
    </row>
    <row r="650" hidden="1" spans="1:18">
      <c r="A650" s="56" t="s">
        <v>164</v>
      </c>
      <c r="B650" s="57" t="s">
        <v>110</v>
      </c>
      <c r="C650" s="133">
        <v>155839</v>
      </c>
      <c r="D650" s="124">
        <v>45547</v>
      </c>
      <c r="E650" s="125">
        <v>-304</v>
      </c>
      <c r="F650" s="125">
        <v>0</v>
      </c>
      <c r="G650" s="125">
        <v>0</v>
      </c>
      <c r="H650" s="125">
        <v>-304</v>
      </c>
      <c r="I650" s="57">
        <v>143</v>
      </c>
      <c r="J650" s="126">
        <v>-304</v>
      </c>
      <c r="K650" s="126">
        <v>4693</v>
      </c>
      <c r="L650" s="127">
        <v>45549</v>
      </c>
      <c r="N650" s="127">
        <v>45536</v>
      </c>
      <c r="Q650" s="127">
        <v>45798</v>
      </c>
      <c r="R650" s="56" t="str">
        <f ca="1" t="array" ref="R650">IF(AND(ISNUMBER(INDIRECT("L"&amp;ROW())),INDIRECT("L"&amp;ROW())&lt;INDIRECT("D"&amp;ROW())),1,"")</f>
        <v/>
      </c>
    </row>
    <row r="651" hidden="1" spans="1:18">
      <c r="A651" s="56" t="s">
        <v>164</v>
      </c>
      <c r="B651" s="57" t="s">
        <v>110</v>
      </c>
      <c r="C651" s="133">
        <v>6098161</v>
      </c>
      <c r="D651" s="124">
        <v>45547</v>
      </c>
      <c r="E651" s="125">
        <v>3421</v>
      </c>
      <c r="F651" s="125">
        <v>0</v>
      </c>
      <c r="G651" s="125">
        <v>0</v>
      </c>
      <c r="H651" s="125">
        <v>3421</v>
      </c>
      <c r="I651" s="57">
        <v>145</v>
      </c>
      <c r="J651" s="126">
        <v>3421</v>
      </c>
      <c r="K651" s="126">
        <v>3306</v>
      </c>
      <c r="L651" s="127">
        <v>45552</v>
      </c>
      <c r="N651" s="127">
        <v>45566</v>
      </c>
      <c r="Q651" s="127">
        <v>45798</v>
      </c>
      <c r="R651" s="56" t="str">
        <f ca="1" t="array" ref="R651">IF(AND(ISNUMBER(INDIRECT("L"&amp;ROW())),INDIRECT("L"&amp;ROW())&lt;INDIRECT("D"&amp;ROW())),1,"")</f>
        <v/>
      </c>
    </row>
    <row r="652" hidden="1" spans="1:18">
      <c r="A652" s="56" t="s">
        <v>164</v>
      </c>
      <c r="B652" s="57" t="s">
        <v>110</v>
      </c>
      <c r="C652" s="123" t="s">
        <v>377</v>
      </c>
      <c r="D652" s="124">
        <v>45547</v>
      </c>
      <c r="E652" s="125">
        <v>-69</v>
      </c>
      <c r="F652" s="125">
        <v>0</v>
      </c>
      <c r="G652" s="125">
        <v>0</v>
      </c>
      <c r="H652" s="125">
        <v>-69</v>
      </c>
      <c r="I652" s="57">
        <v>559</v>
      </c>
      <c r="J652" s="126">
        <v>-69</v>
      </c>
      <c r="K652" s="126">
        <v>12538</v>
      </c>
      <c r="L652" s="127">
        <v>45600</v>
      </c>
      <c r="N652" s="127">
        <v>45597</v>
      </c>
      <c r="Q652" s="127">
        <v>45798</v>
      </c>
      <c r="R652" s="56" t="str">
        <f ca="1" t="array" ref="R652">IF(AND(ISNUMBER(INDIRECT("L"&amp;ROW())),INDIRECT("L"&amp;ROW())&lt;INDIRECT("D"&amp;ROW())),1,"")</f>
        <v/>
      </c>
    </row>
    <row r="653" hidden="1" spans="1:18">
      <c r="A653" s="56" t="s">
        <v>307</v>
      </c>
      <c r="B653" s="57" t="s">
        <v>59</v>
      </c>
      <c r="C653" s="123" t="s">
        <v>378</v>
      </c>
      <c r="D653" s="124">
        <v>45554</v>
      </c>
      <c r="E653" s="125">
        <v>674.44</v>
      </c>
      <c r="F653" s="125">
        <v>0</v>
      </c>
      <c r="G653" s="125">
        <v>0</v>
      </c>
      <c r="H653" s="125">
        <v>674.44</v>
      </c>
      <c r="I653" s="57" t="s">
        <v>309</v>
      </c>
      <c r="J653" s="126">
        <v>674.44</v>
      </c>
      <c r="K653" s="126">
        <v>674.44</v>
      </c>
      <c r="L653" s="127">
        <v>45554</v>
      </c>
      <c r="N653" s="127">
        <v>45584</v>
      </c>
      <c r="P653" s="56" t="s">
        <v>62</v>
      </c>
      <c r="R653" s="56" t="str">
        <f ca="1" t="array" ref="R653">IF(AND(ISNUMBER(INDIRECT("L"&amp;ROW())),INDIRECT("L"&amp;ROW())&lt;INDIRECT("D"&amp;ROW())),1,"")</f>
        <v/>
      </c>
    </row>
    <row r="654" hidden="1" spans="1:18">
      <c r="A654" s="56" t="s">
        <v>307</v>
      </c>
      <c r="B654" s="57" t="s">
        <v>59</v>
      </c>
      <c r="C654" s="123" t="s">
        <v>379</v>
      </c>
      <c r="D654" s="124">
        <v>45554</v>
      </c>
      <c r="E654" s="125">
        <v>-171.49</v>
      </c>
      <c r="F654" s="125">
        <v>0</v>
      </c>
      <c r="G654" s="125">
        <v>0</v>
      </c>
      <c r="H654" s="125">
        <v>-171.49</v>
      </c>
      <c r="I654" s="57" t="s">
        <v>309</v>
      </c>
      <c r="J654" s="126">
        <v>-171.49</v>
      </c>
      <c r="K654" s="126">
        <v>-171.49</v>
      </c>
      <c r="L654" s="127">
        <v>45554</v>
      </c>
      <c r="N654" s="127">
        <v>45584</v>
      </c>
      <c r="P654" s="56" t="s">
        <v>62</v>
      </c>
      <c r="R654" s="56" t="str">
        <f ca="1" t="array" ref="R654">IF(AND(ISNUMBER(INDIRECT("L"&amp;ROW())),INDIRECT("L"&amp;ROW())&lt;INDIRECT("D"&amp;ROW())),1,"")</f>
        <v/>
      </c>
    </row>
    <row r="655" hidden="1" spans="1:18">
      <c r="A655" s="56" t="s">
        <v>307</v>
      </c>
      <c r="B655" s="57" t="s">
        <v>59</v>
      </c>
      <c r="C655" s="123" t="s">
        <v>380</v>
      </c>
      <c r="D655" s="124">
        <v>45560</v>
      </c>
      <c r="E655" s="125">
        <v>90.52</v>
      </c>
      <c r="F655" s="170">
        <v>3.94</v>
      </c>
      <c r="G655" s="125">
        <v>7.86</v>
      </c>
      <c r="H655" s="125">
        <v>78.72</v>
      </c>
      <c r="I655" s="57" t="s">
        <v>309</v>
      </c>
      <c r="J655" s="126">
        <v>90.52</v>
      </c>
      <c r="K655" s="126">
        <v>90.52</v>
      </c>
      <c r="L655" s="127">
        <v>45560</v>
      </c>
      <c r="N655" s="127">
        <v>45584</v>
      </c>
      <c r="P655" s="56" t="s">
        <v>62</v>
      </c>
      <c r="R655" s="56" t="str">
        <f ca="1" t="array" ref="R655">IF(AND(ISNUMBER(INDIRECT("L"&amp;ROW())),INDIRECT("L"&amp;ROW())&lt;INDIRECT("D"&amp;ROW())),1,"")</f>
        <v/>
      </c>
    </row>
    <row r="656" hidden="1" spans="1:18">
      <c r="A656" s="56" t="s">
        <v>307</v>
      </c>
      <c r="B656" s="57" t="s">
        <v>59</v>
      </c>
      <c r="C656" s="123" t="s">
        <v>381</v>
      </c>
      <c r="D656" s="124">
        <v>45561</v>
      </c>
      <c r="E656" s="125">
        <v>632.96</v>
      </c>
      <c r="F656" s="125">
        <v>0</v>
      </c>
      <c r="G656" s="125">
        <v>0</v>
      </c>
      <c r="H656" s="125">
        <v>632.96</v>
      </c>
      <c r="I656" s="57" t="s">
        <v>309</v>
      </c>
      <c r="J656" s="126">
        <v>632.96</v>
      </c>
      <c r="K656" s="126">
        <v>632.96</v>
      </c>
      <c r="L656" s="127">
        <v>45561</v>
      </c>
      <c r="N656" s="127">
        <v>45584</v>
      </c>
      <c r="P656" s="56" t="s">
        <v>62</v>
      </c>
      <c r="R656" s="56" t="str">
        <f ca="1" t="array" ref="R656">IF(AND(ISNUMBER(INDIRECT("L"&amp;ROW())),INDIRECT("L"&amp;ROW())&lt;INDIRECT("D"&amp;ROW())),1,"")</f>
        <v/>
      </c>
    </row>
    <row r="657" hidden="1" spans="1:18">
      <c r="A657" s="56" t="s">
        <v>307</v>
      </c>
      <c r="B657" s="57" t="s">
        <v>59</v>
      </c>
      <c r="C657" s="123" t="s">
        <v>382</v>
      </c>
      <c r="D657" s="124">
        <v>45561</v>
      </c>
      <c r="E657" s="125">
        <v>-175.67</v>
      </c>
      <c r="F657" s="125">
        <v>0</v>
      </c>
      <c r="G657" s="125">
        <v>0</v>
      </c>
      <c r="H657" s="125">
        <v>-175.67</v>
      </c>
      <c r="I657" s="57" t="s">
        <v>309</v>
      </c>
      <c r="J657" s="126">
        <v>-175.67</v>
      </c>
      <c r="K657" s="126">
        <v>-175.67</v>
      </c>
      <c r="L657" s="127">
        <v>45561</v>
      </c>
      <c r="N657" s="127">
        <v>45584</v>
      </c>
      <c r="P657" s="56" t="s">
        <v>62</v>
      </c>
      <c r="R657" s="56" t="str">
        <f ca="1" t="array" ref="R657">IF(AND(ISNUMBER(INDIRECT("L"&amp;ROW())),INDIRECT("L"&amp;ROW())&lt;INDIRECT("D"&amp;ROW())),1,"")</f>
        <v/>
      </c>
    </row>
    <row r="658" hidden="1" spans="1:18">
      <c r="A658" s="56" t="s">
        <v>307</v>
      </c>
      <c r="B658" s="57" t="s">
        <v>59</v>
      </c>
      <c r="C658" s="123" t="s">
        <v>383</v>
      </c>
      <c r="D658" s="124">
        <v>45562</v>
      </c>
      <c r="E658" s="125">
        <v>95.76</v>
      </c>
      <c r="F658" s="125">
        <v>0</v>
      </c>
      <c r="G658" s="125">
        <v>0</v>
      </c>
      <c r="H658" s="125">
        <v>95.76</v>
      </c>
      <c r="I658" s="57" t="s">
        <v>309</v>
      </c>
      <c r="J658" s="126">
        <v>95.76</v>
      </c>
      <c r="K658" s="126">
        <v>95.76</v>
      </c>
      <c r="L658" s="127">
        <v>45562</v>
      </c>
      <c r="N658" s="127">
        <v>45584</v>
      </c>
      <c r="P658" s="56" t="s">
        <v>62</v>
      </c>
      <c r="R658" s="56" t="str">
        <f ca="1" t="array" ref="R658">IF(AND(ISNUMBER(INDIRECT("L"&amp;ROW())),INDIRECT("L"&amp;ROW())&lt;INDIRECT("D"&amp;ROW())),1,"")</f>
        <v/>
      </c>
    </row>
    <row r="659" hidden="1" spans="1:18">
      <c r="A659" s="56" t="s">
        <v>307</v>
      </c>
      <c r="B659" s="57" t="s">
        <v>59</v>
      </c>
      <c r="C659" s="123" t="s">
        <v>384</v>
      </c>
      <c r="D659" s="124">
        <v>45568</v>
      </c>
      <c r="E659" s="125">
        <v>-74.58</v>
      </c>
      <c r="F659" s="125">
        <v>0</v>
      </c>
      <c r="G659" s="125">
        <v>0</v>
      </c>
      <c r="H659" s="125">
        <v>-74.58</v>
      </c>
      <c r="I659" s="57" t="s">
        <v>309</v>
      </c>
      <c r="J659" s="126">
        <v>-74.58</v>
      </c>
      <c r="K659" s="126">
        <v>-74.58</v>
      </c>
      <c r="L659" s="127">
        <v>45568</v>
      </c>
      <c r="N659" s="127">
        <v>45584</v>
      </c>
      <c r="P659" s="56" t="s">
        <v>62</v>
      </c>
      <c r="R659" s="56" t="str">
        <f ca="1" t="array" ref="R659">IF(AND(ISNUMBER(INDIRECT("L"&amp;ROW())),INDIRECT("L"&amp;ROW())&lt;INDIRECT("D"&amp;ROW())),1,"")</f>
        <v/>
      </c>
    </row>
    <row r="660" hidden="1" spans="1:18">
      <c r="A660" s="56" t="s">
        <v>97</v>
      </c>
      <c r="B660" s="57" t="s">
        <v>37</v>
      </c>
      <c r="C660" s="133">
        <v>138603</v>
      </c>
      <c r="D660" s="124">
        <v>45547</v>
      </c>
      <c r="E660" s="125">
        <v>5113.75</v>
      </c>
      <c r="F660" s="125">
        <v>0</v>
      </c>
      <c r="G660" s="125">
        <v>0</v>
      </c>
      <c r="H660" s="125">
        <v>5113.75</v>
      </c>
      <c r="I660" s="57">
        <v>998557</v>
      </c>
      <c r="J660" s="126">
        <v>5113.75</v>
      </c>
      <c r="K660" s="126">
        <v>29058.72</v>
      </c>
      <c r="L660" s="127">
        <v>45628</v>
      </c>
      <c r="N660" s="127">
        <v>45627</v>
      </c>
      <c r="Q660" s="127">
        <v>45791</v>
      </c>
      <c r="R660" s="56" t="str">
        <f ca="1" t="array" ref="R660">IF(AND(ISNUMBER(INDIRECT("L"&amp;ROW())),INDIRECT("L"&amp;ROW())&lt;INDIRECT("D"&amp;ROW())),1,"")</f>
        <v/>
      </c>
    </row>
    <row r="661" hidden="1" spans="1:18">
      <c r="A661" s="56" t="s">
        <v>97</v>
      </c>
      <c r="B661" s="57" t="s">
        <v>19</v>
      </c>
      <c r="C661" s="133">
        <v>138573</v>
      </c>
      <c r="D661" s="124">
        <v>45547</v>
      </c>
      <c r="E661" s="125">
        <v>20829.47</v>
      </c>
      <c r="F661" s="125">
        <v>68.77</v>
      </c>
      <c r="G661" s="125">
        <v>0</v>
      </c>
      <c r="H661" s="125">
        <v>20760.7</v>
      </c>
      <c r="I661" s="57">
        <v>998557</v>
      </c>
      <c r="J661" s="126">
        <v>20829.47</v>
      </c>
      <c r="K661" s="126">
        <v>29058.72</v>
      </c>
      <c r="L661" s="127">
        <v>45628</v>
      </c>
      <c r="N661" s="127">
        <v>45627</v>
      </c>
      <c r="Q661" s="127">
        <v>45791</v>
      </c>
      <c r="R661" s="56" t="str">
        <f ca="1" t="array" ref="R661">IF(AND(ISNUMBER(INDIRECT("L"&amp;ROW())),INDIRECT("L"&amp;ROW())&lt;INDIRECT("D"&amp;ROW())),1,"")</f>
        <v/>
      </c>
    </row>
    <row r="662" hidden="1" spans="1:18">
      <c r="A662" s="56" t="s">
        <v>147</v>
      </c>
      <c r="B662" s="57" t="s">
        <v>59</v>
      </c>
      <c r="C662" s="133">
        <v>4326644007</v>
      </c>
      <c r="D662" s="124">
        <v>45547</v>
      </c>
      <c r="E662" s="125">
        <v>2732.39</v>
      </c>
      <c r="F662" s="125">
        <v>95.65</v>
      </c>
      <c r="G662" s="125">
        <v>190.78</v>
      </c>
      <c r="H662" s="125">
        <v>2445.96</v>
      </c>
      <c r="I662" s="133">
        <v>645</v>
      </c>
      <c r="J662" s="126">
        <v>2732.39</v>
      </c>
      <c r="K662" s="126">
        <v>5525.91</v>
      </c>
      <c r="L662" s="127">
        <v>45616</v>
      </c>
      <c r="N662" s="127">
        <v>45627</v>
      </c>
      <c r="Q662" s="127">
        <v>45798</v>
      </c>
      <c r="R662" s="56" t="str">
        <f ca="1" t="array" ref="R662">IF(AND(ISNUMBER(INDIRECT("L"&amp;ROW())),INDIRECT("L"&amp;ROW())&lt;INDIRECT("D"&amp;ROW())),1,"")</f>
        <v/>
      </c>
    </row>
    <row r="663" hidden="1" spans="1:18">
      <c r="A663" s="56" t="s">
        <v>148</v>
      </c>
      <c r="B663" s="57" t="s">
        <v>110</v>
      </c>
      <c r="C663" s="123">
        <v>25219151</v>
      </c>
      <c r="D663" s="124">
        <v>45547</v>
      </c>
      <c r="E663" s="125">
        <v>4179</v>
      </c>
      <c r="F663" s="125">
        <v>0</v>
      </c>
      <c r="G663" s="125">
        <v>0</v>
      </c>
      <c r="H663" s="125">
        <v>4179</v>
      </c>
      <c r="I663" s="133">
        <v>550</v>
      </c>
      <c r="J663" s="126">
        <v>4179</v>
      </c>
      <c r="K663" s="126">
        <v>17975.5</v>
      </c>
      <c r="L663" s="127">
        <v>45596</v>
      </c>
      <c r="N663" s="127">
        <v>45597</v>
      </c>
      <c r="Q663" s="127">
        <v>45799</v>
      </c>
      <c r="R663" s="56" t="str">
        <f ca="1" t="array" ref="R663">IF(AND(ISNUMBER(INDIRECT("L"&amp;ROW())),INDIRECT("L"&amp;ROW())&lt;INDIRECT("D"&amp;ROW())),1,"")</f>
        <v/>
      </c>
    </row>
    <row r="664" hidden="1" spans="1:18">
      <c r="A664" s="56" t="s">
        <v>149</v>
      </c>
      <c r="B664" s="57" t="s">
        <v>110</v>
      </c>
      <c r="C664" s="244" t="s">
        <v>385</v>
      </c>
      <c r="D664" s="124">
        <v>45547</v>
      </c>
      <c r="E664" s="125">
        <v>3761</v>
      </c>
      <c r="F664" s="125">
        <v>0</v>
      </c>
      <c r="G664" s="125">
        <v>0</v>
      </c>
      <c r="I664" s="133">
        <v>715</v>
      </c>
      <c r="J664" s="126">
        <v>3761</v>
      </c>
      <c r="K664" s="126">
        <v>26788.54</v>
      </c>
      <c r="L664" s="127">
        <v>45639</v>
      </c>
      <c r="N664" s="127">
        <v>45627</v>
      </c>
      <c r="R664" s="56" t="str">
        <f ca="1" t="array" ref="R664">IF(AND(ISNUMBER(INDIRECT("L"&amp;ROW())),INDIRECT("L"&amp;ROW())&lt;INDIRECT("D"&amp;ROW())),1,"")</f>
        <v/>
      </c>
    </row>
    <row r="665" hidden="1" spans="1:18">
      <c r="A665" s="56" t="s">
        <v>81</v>
      </c>
      <c r="B665" s="57" t="s">
        <v>19</v>
      </c>
      <c r="C665" s="123">
        <v>178998</v>
      </c>
      <c r="D665" s="124">
        <v>45547</v>
      </c>
      <c r="E665" s="125">
        <v>2359</v>
      </c>
      <c r="F665" s="125">
        <v>0</v>
      </c>
      <c r="G665" s="125">
        <v>0</v>
      </c>
      <c r="I665" s="133">
        <v>520</v>
      </c>
      <c r="J665" s="126">
        <v>2359</v>
      </c>
      <c r="K665" s="126">
        <v>13682.85</v>
      </c>
      <c r="L665" s="127">
        <v>45587</v>
      </c>
      <c r="N665" s="127">
        <v>45597</v>
      </c>
      <c r="R665" s="56" t="str">
        <f ca="1" t="array" ref="R665">IF(AND(ISNUMBER(INDIRECT("L"&amp;ROW())),INDIRECT("L"&amp;ROW())&lt;INDIRECT("D"&amp;ROW())),1,"")</f>
        <v/>
      </c>
    </row>
    <row r="666" hidden="1" spans="1:18">
      <c r="A666" s="56" t="s">
        <v>81</v>
      </c>
      <c r="B666" s="57" t="s">
        <v>19</v>
      </c>
      <c r="C666" s="123">
        <v>178999</v>
      </c>
      <c r="D666" s="124">
        <v>45547</v>
      </c>
      <c r="E666" s="125">
        <v>1772.33</v>
      </c>
      <c r="F666" s="125">
        <v>0</v>
      </c>
      <c r="G666" s="125">
        <v>0</v>
      </c>
      <c r="I666" s="133">
        <v>520</v>
      </c>
      <c r="J666" s="126">
        <v>1772.33</v>
      </c>
      <c r="K666" s="126">
        <v>13682.85</v>
      </c>
      <c r="L666" s="127">
        <v>45587</v>
      </c>
      <c r="N666" s="127">
        <v>45597</v>
      </c>
      <c r="R666" s="56" t="str">
        <f ca="1" t="array" ref="R666">IF(AND(ISNUMBER(INDIRECT("L"&amp;ROW())),INDIRECT("L"&amp;ROW())&lt;INDIRECT("D"&amp;ROW())),1,"")</f>
        <v/>
      </c>
    </row>
    <row r="667" hidden="1" spans="1:18">
      <c r="A667" s="56" t="s">
        <v>386</v>
      </c>
      <c r="B667" s="57" t="s">
        <v>110</v>
      </c>
      <c r="C667" s="133">
        <v>4606</v>
      </c>
      <c r="D667" s="124">
        <v>45547</v>
      </c>
      <c r="E667" s="125">
        <v>3267</v>
      </c>
      <c r="F667" s="125">
        <v>0</v>
      </c>
      <c r="G667" s="125">
        <v>0</v>
      </c>
      <c r="H667" s="125">
        <v>3267</v>
      </c>
      <c r="I667" s="133">
        <v>155</v>
      </c>
      <c r="J667" s="126">
        <v>3267</v>
      </c>
      <c r="K667" s="126">
        <v>3267</v>
      </c>
      <c r="L667" s="127">
        <v>45635</v>
      </c>
      <c r="N667" s="127">
        <v>45627</v>
      </c>
      <c r="Q667" s="127">
        <v>45800</v>
      </c>
      <c r="R667" s="56" t="str">
        <f ca="1" t="array" ref="R667">IF(AND(ISNUMBER(INDIRECT("L"&amp;ROW())),INDIRECT("L"&amp;ROW())&lt;INDIRECT("D"&amp;ROW())),1,"")</f>
        <v/>
      </c>
    </row>
    <row r="668" hidden="1" spans="1:18">
      <c r="A668" s="56" t="s">
        <v>307</v>
      </c>
      <c r="B668" s="57" t="s">
        <v>59</v>
      </c>
      <c r="C668" s="123" t="s">
        <v>387</v>
      </c>
      <c r="D668" s="124">
        <v>45568</v>
      </c>
      <c r="E668" s="125">
        <v>629.36</v>
      </c>
      <c r="F668" s="125">
        <v>0</v>
      </c>
      <c r="G668" s="125">
        <v>0</v>
      </c>
      <c r="H668" s="125">
        <v>629.36</v>
      </c>
      <c r="I668" s="57" t="s">
        <v>309</v>
      </c>
      <c r="J668" s="126">
        <v>629.36</v>
      </c>
      <c r="K668" s="126">
        <v>629.36</v>
      </c>
      <c r="L668" s="127">
        <v>45568</v>
      </c>
      <c r="N668" s="127">
        <v>45584</v>
      </c>
      <c r="P668" s="56" t="s">
        <v>62</v>
      </c>
      <c r="R668" s="56" t="str">
        <f ca="1" t="array" ref="R668">IF(AND(ISNUMBER(INDIRECT("L"&amp;ROW())),INDIRECT("L"&amp;ROW())&lt;INDIRECT("D"&amp;ROW())),1,"")</f>
        <v/>
      </c>
    </row>
    <row r="669" hidden="1" spans="1:18">
      <c r="A669" s="56" t="s">
        <v>38</v>
      </c>
      <c r="B669" s="57" t="s">
        <v>19</v>
      </c>
      <c r="C669" s="123" t="s">
        <v>388</v>
      </c>
      <c r="D669" s="124">
        <v>45547</v>
      </c>
      <c r="E669" s="125">
        <v>954.4</v>
      </c>
      <c r="F669" s="125">
        <v>109.8</v>
      </c>
      <c r="G669" s="125">
        <v>0</v>
      </c>
      <c r="I669" s="133">
        <v>777</v>
      </c>
      <c r="J669" s="126">
        <v>954.4</v>
      </c>
      <c r="K669" s="126">
        <v>14404.6</v>
      </c>
      <c r="L669" s="127">
        <v>45663</v>
      </c>
      <c r="N669" s="127">
        <v>45658</v>
      </c>
      <c r="R669" s="56" t="str">
        <f ca="1" t="array" ref="R669">IF(AND(ISNUMBER(INDIRECT("L"&amp;ROW())),INDIRECT("L"&amp;ROW())&lt;INDIRECT("D"&amp;ROW())),1,"")</f>
        <v/>
      </c>
    </row>
    <row r="670" hidden="1" spans="1:18">
      <c r="A670" s="56" t="s">
        <v>307</v>
      </c>
      <c r="B670" s="57" t="s">
        <v>59</v>
      </c>
      <c r="C670" s="123" t="s">
        <v>389</v>
      </c>
      <c r="D670" s="124">
        <v>45569</v>
      </c>
      <c r="E670" s="125">
        <v>47.88</v>
      </c>
      <c r="F670" s="125">
        <v>0</v>
      </c>
      <c r="G670" s="125">
        <v>0</v>
      </c>
      <c r="H670" s="125">
        <v>47.88</v>
      </c>
      <c r="I670" s="57" t="s">
        <v>309</v>
      </c>
      <c r="J670" s="126">
        <v>47.88</v>
      </c>
      <c r="K670" s="126">
        <v>47.88</v>
      </c>
      <c r="L670" s="127">
        <v>45569</v>
      </c>
      <c r="N670" s="127">
        <v>45584</v>
      </c>
      <c r="P670" s="56" t="s">
        <v>62</v>
      </c>
      <c r="R670" s="56" t="str">
        <f ca="1" t="array" ref="R670">IF(AND(ISNUMBER(INDIRECT("L"&amp;ROW())),INDIRECT("L"&amp;ROW())&lt;INDIRECT("D"&amp;ROW())),1,"")</f>
        <v/>
      </c>
    </row>
    <row r="671" hidden="1" spans="1:18">
      <c r="A671" s="56" t="s">
        <v>307</v>
      </c>
      <c r="B671" s="57" t="s">
        <v>59</v>
      </c>
      <c r="C671" s="123" t="s">
        <v>390</v>
      </c>
      <c r="D671" s="124">
        <v>45574</v>
      </c>
      <c r="E671" s="125">
        <v>45.26</v>
      </c>
      <c r="F671" s="125">
        <v>1.97</v>
      </c>
      <c r="G671" s="125">
        <v>3.93</v>
      </c>
      <c r="H671" s="125">
        <v>39.36</v>
      </c>
      <c r="I671" s="57" t="s">
        <v>309</v>
      </c>
      <c r="J671" s="126">
        <v>45.26</v>
      </c>
      <c r="K671" s="126">
        <v>45.26</v>
      </c>
      <c r="L671" s="127">
        <v>45574</v>
      </c>
      <c r="N671" s="127">
        <v>45584</v>
      </c>
      <c r="P671" s="56" t="s">
        <v>62</v>
      </c>
      <c r="R671" s="56" t="str">
        <f ca="1" t="array" ref="R671">IF(AND(ISNUMBER(INDIRECT("L"&amp;ROW())),INDIRECT("L"&amp;ROW())&lt;INDIRECT("D"&amp;ROW())),1,"")</f>
        <v/>
      </c>
    </row>
    <row r="672" hidden="1" spans="1:18">
      <c r="A672" s="56" t="s">
        <v>157</v>
      </c>
      <c r="B672" s="57" t="s">
        <v>59</v>
      </c>
      <c r="C672" s="123">
        <v>63509774</v>
      </c>
      <c r="D672" s="124">
        <v>45547</v>
      </c>
      <c r="E672" s="125">
        <v>5256.29</v>
      </c>
      <c r="F672" s="125">
        <v>219.12</v>
      </c>
      <c r="G672" s="125">
        <v>437.07</v>
      </c>
      <c r="H672" s="125">
        <v>4600.1</v>
      </c>
      <c r="I672" s="57" t="s">
        <v>265</v>
      </c>
      <c r="J672" s="126">
        <v>5256.29</v>
      </c>
      <c r="K672" s="126">
        <v>5256.29</v>
      </c>
      <c r="L672" s="127">
        <v>45547</v>
      </c>
      <c r="N672" s="127">
        <v>45584</v>
      </c>
      <c r="P672" s="56" t="s">
        <v>266</v>
      </c>
      <c r="Q672" s="127">
        <v>45798</v>
      </c>
      <c r="R672" s="56" t="str">
        <f ca="1" t="array" ref="R672">IF(AND(ISNUMBER(INDIRECT("L"&amp;ROW())),INDIRECT("L"&amp;ROW())&lt;INDIRECT("D"&amp;ROW())),1,"")</f>
        <v/>
      </c>
    </row>
    <row r="673" spans="1:18">
      <c r="A673" s="56" t="s">
        <v>42</v>
      </c>
      <c r="B673" s="57" t="s">
        <v>37</v>
      </c>
      <c r="C673" s="133">
        <v>120751</v>
      </c>
      <c r="D673" s="124">
        <v>45547</v>
      </c>
      <c r="E673" s="125">
        <v>2629</v>
      </c>
      <c r="F673" s="125">
        <v>0</v>
      </c>
      <c r="G673" s="125">
        <v>0</v>
      </c>
      <c r="I673" s="133">
        <v>639</v>
      </c>
      <c r="J673" s="126">
        <v>2629</v>
      </c>
      <c r="K673" s="126">
        <v>13044</v>
      </c>
      <c r="L673" s="127">
        <v>45615</v>
      </c>
      <c r="N673" s="127">
        <v>45597</v>
      </c>
      <c r="R673" s="56" t="str">
        <f ca="1" t="array" ref="R673">IF(AND(ISNUMBER(INDIRECT("L"&amp;ROW())),INDIRECT("L"&amp;ROW())&lt;INDIRECT("D"&amp;ROW())),1,"")</f>
        <v/>
      </c>
    </row>
    <row r="674" s="109" customFormat="1" spans="1:18">
      <c r="A674" s="56" t="s">
        <v>42</v>
      </c>
      <c r="B674" s="57" t="s">
        <v>37</v>
      </c>
      <c r="C674" s="123">
        <v>120742</v>
      </c>
      <c r="D674" s="124">
        <v>45547</v>
      </c>
      <c r="E674" s="125">
        <v>4490</v>
      </c>
      <c r="F674" s="125">
        <v>0</v>
      </c>
      <c r="G674" s="125">
        <v>0</v>
      </c>
      <c r="H674" s="125"/>
      <c r="I674" s="133">
        <v>638</v>
      </c>
      <c r="J674" s="126">
        <v>4490</v>
      </c>
      <c r="K674" s="126">
        <v>16261</v>
      </c>
      <c r="L674" s="127">
        <v>45615</v>
      </c>
      <c r="M674" s="127"/>
      <c r="N674" s="127">
        <v>45597</v>
      </c>
      <c r="O674" s="56"/>
      <c r="P674" s="56"/>
      <c r="Q674" s="127"/>
      <c r="R674" s="56" t="str">
        <f ca="1" t="array" ref="R674">IF(AND(ISNUMBER(INDIRECT("L"&amp;ROW())),INDIRECT("L"&amp;ROW())&lt;INDIRECT("D"&amp;ROW())),1,"")</f>
        <v/>
      </c>
    </row>
    <row r="675" s="109" customFormat="1" hidden="1" spans="1:18">
      <c r="A675" s="56" t="s">
        <v>104</v>
      </c>
      <c r="B675" s="57" t="s">
        <v>65</v>
      </c>
      <c r="C675" s="123">
        <v>59112319565</v>
      </c>
      <c r="D675" s="124">
        <v>45547</v>
      </c>
      <c r="E675" s="125">
        <v>2339.68</v>
      </c>
      <c r="F675" s="125">
        <v>0</v>
      </c>
      <c r="G675" s="125">
        <v>0</v>
      </c>
      <c r="H675" s="125">
        <v>2339.68</v>
      </c>
      <c r="I675" s="133">
        <v>585</v>
      </c>
      <c r="J675" s="126">
        <v>2339.68</v>
      </c>
      <c r="K675" s="126">
        <v>10570.77</v>
      </c>
      <c r="L675" s="127">
        <v>45604</v>
      </c>
      <c r="M675" s="127"/>
      <c r="N675" s="127">
        <v>45597</v>
      </c>
      <c r="O675" s="56">
        <v>0</v>
      </c>
      <c r="P675" s="56"/>
      <c r="Q675" s="127">
        <v>45785</v>
      </c>
      <c r="R675" s="56" t="str">
        <f ca="1" t="array" ref="R675">IF(AND(ISNUMBER(INDIRECT("L"&amp;ROW())),INDIRECT("L"&amp;ROW())&lt;INDIRECT("D"&amp;ROW())),1,"")</f>
        <v/>
      </c>
    </row>
    <row r="676" s="109" customFormat="1" hidden="1" spans="1:18">
      <c r="A676" s="56" t="s">
        <v>104</v>
      </c>
      <c r="B676" s="57" t="s">
        <v>65</v>
      </c>
      <c r="C676" s="133">
        <v>59112627465</v>
      </c>
      <c r="D676" s="124">
        <v>45547</v>
      </c>
      <c r="E676" s="125">
        <v>-360</v>
      </c>
      <c r="F676" s="125">
        <v>0</v>
      </c>
      <c r="G676" s="125">
        <v>0</v>
      </c>
      <c r="H676" s="125">
        <v>-360</v>
      </c>
      <c r="I676" s="133">
        <v>585</v>
      </c>
      <c r="J676" s="126">
        <v>-360</v>
      </c>
      <c r="K676" s="126">
        <v>10570.77</v>
      </c>
      <c r="L676" s="127">
        <v>45604</v>
      </c>
      <c r="M676" s="127"/>
      <c r="N676" s="127">
        <v>45597</v>
      </c>
      <c r="O676" s="56">
        <v>0</v>
      </c>
      <c r="P676" s="56"/>
      <c r="Q676" s="127">
        <v>45785</v>
      </c>
      <c r="R676" s="56" t="str">
        <f ca="1" t="array" ref="R676">IF(AND(ISNUMBER(INDIRECT("L"&amp;ROW())),INDIRECT("L"&amp;ROW())&lt;INDIRECT("D"&amp;ROW())),1,"")</f>
        <v/>
      </c>
    </row>
    <row r="677" s="109" customFormat="1" hidden="1" spans="1:18">
      <c r="A677" s="56" t="s">
        <v>104</v>
      </c>
      <c r="B677" s="57" t="s">
        <v>163</v>
      </c>
      <c r="C677" s="123">
        <v>59112385076</v>
      </c>
      <c r="D677" s="124">
        <v>45547</v>
      </c>
      <c r="E677" s="125">
        <v>1138</v>
      </c>
      <c r="F677" s="125">
        <v>0</v>
      </c>
      <c r="G677" s="125">
        <v>0</v>
      </c>
      <c r="H677" s="125">
        <v>1138</v>
      </c>
      <c r="I677" s="133">
        <v>584</v>
      </c>
      <c r="J677" s="126">
        <v>1138</v>
      </c>
      <c r="K677" s="126">
        <v>1138</v>
      </c>
      <c r="L677" s="127">
        <v>45604</v>
      </c>
      <c r="M677" s="127"/>
      <c r="N677" s="127">
        <v>45597</v>
      </c>
      <c r="O677" s="56">
        <v>0</v>
      </c>
      <c r="P677" s="56"/>
      <c r="Q677" s="127">
        <v>45785</v>
      </c>
      <c r="R677" s="56" t="str">
        <f ca="1" t="array" ref="R677">IF(AND(ISNUMBER(INDIRECT("L"&amp;ROW())),INDIRECT("L"&amp;ROW())&lt;INDIRECT("D"&amp;ROW())),1,"")</f>
        <v/>
      </c>
    </row>
    <row r="678" s="109" customFormat="1" hidden="1" spans="1:18">
      <c r="A678" s="56" t="s">
        <v>307</v>
      </c>
      <c r="B678" s="57" t="s">
        <v>59</v>
      </c>
      <c r="C678" s="123" t="s">
        <v>391</v>
      </c>
      <c r="D678" s="124">
        <v>45575</v>
      </c>
      <c r="E678" s="125">
        <v>-32.11</v>
      </c>
      <c r="F678" s="125">
        <v>0</v>
      </c>
      <c r="G678" s="125">
        <v>0</v>
      </c>
      <c r="H678" s="125">
        <v>-32.11</v>
      </c>
      <c r="I678" s="57" t="s">
        <v>309</v>
      </c>
      <c r="J678" s="126">
        <v>-32.11</v>
      </c>
      <c r="K678" s="126">
        <v>-32.11</v>
      </c>
      <c r="L678" s="127">
        <v>45575</v>
      </c>
      <c r="M678" s="127"/>
      <c r="N678" s="127">
        <v>45584</v>
      </c>
      <c r="O678" s="56"/>
      <c r="P678" s="56" t="s">
        <v>62</v>
      </c>
      <c r="Q678" s="127"/>
      <c r="R678" s="56" t="str">
        <f ca="1" t="array" ref="R678">IF(AND(ISNUMBER(INDIRECT("L"&amp;ROW())),INDIRECT("L"&amp;ROW())&lt;INDIRECT("D"&amp;ROW())),1,"")</f>
        <v/>
      </c>
    </row>
    <row r="679" s="109" customFormat="1" hidden="1" spans="1:18">
      <c r="A679" s="56" t="s">
        <v>358</v>
      </c>
      <c r="B679" s="57" t="s">
        <v>110</v>
      </c>
      <c r="C679" s="133">
        <v>90100</v>
      </c>
      <c r="D679" s="124">
        <v>45547</v>
      </c>
      <c r="E679" s="125">
        <v>898</v>
      </c>
      <c r="F679" s="125">
        <v>0</v>
      </c>
      <c r="G679" s="125">
        <v>0</v>
      </c>
      <c r="H679" s="125"/>
      <c r="I679" s="57">
        <v>794</v>
      </c>
      <c r="J679" s="126">
        <v>898</v>
      </c>
      <c r="K679" s="126">
        <v>4136</v>
      </c>
      <c r="L679" s="127">
        <v>45665</v>
      </c>
      <c r="M679" s="127"/>
      <c r="N679" s="127">
        <v>45658</v>
      </c>
      <c r="O679" s="56"/>
      <c r="P679" s="56"/>
      <c r="Q679" s="127"/>
      <c r="R679" s="56" t="str">
        <f ca="1" t="array" ref="R679">IF(AND(ISNUMBER(INDIRECT("L"&amp;ROW())),INDIRECT("L"&amp;ROW())&lt;INDIRECT("D"&amp;ROW())),1,"")</f>
        <v/>
      </c>
    </row>
    <row r="680" s="109" customFormat="1" hidden="1" spans="1:18">
      <c r="A680" s="56" t="s">
        <v>146</v>
      </c>
      <c r="B680" s="57" t="s">
        <v>124</v>
      </c>
      <c r="C680" s="123" t="s">
        <v>392</v>
      </c>
      <c r="D680" s="124">
        <v>45548</v>
      </c>
      <c r="E680" s="125">
        <v>15654.26</v>
      </c>
      <c r="F680" s="125">
        <v>20.5</v>
      </c>
      <c r="G680" s="125">
        <v>40.9</v>
      </c>
      <c r="H680" s="125">
        <v>15592.86</v>
      </c>
      <c r="I680" s="133">
        <v>458</v>
      </c>
      <c r="J680" s="126">
        <v>15654.26</v>
      </c>
      <c r="K680" s="126">
        <v>65519.09</v>
      </c>
      <c r="L680" s="127">
        <v>45575</v>
      </c>
      <c r="M680" s="127"/>
      <c r="N680" s="127">
        <v>45566</v>
      </c>
      <c r="O680" s="56"/>
      <c r="P680" s="56"/>
      <c r="Q680" s="127">
        <v>45793</v>
      </c>
      <c r="R680" s="56" t="str">
        <f ca="1" t="array" ref="R680">IF(AND(ISNUMBER(INDIRECT("L"&amp;ROW())),INDIRECT("L"&amp;ROW())&lt;INDIRECT("D"&amp;ROW())),1,"")</f>
        <v/>
      </c>
    </row>
    <row r="681" s="109" customFormat="1" hidden="1" spans="1:18">
      <c r="A681" s="56" t="s">
        <v>307</v>
      </c>
      <c r="B681" s="57" t="s">
        <v>59</v>
      </c>
      <c r="C681" s="123" t="s">
        <v>393</v>
      </c>
      <c r="D681" s="124">
        <v>45575</v>
      </c>
      <c r="E681" s="125">
        <v>674.61</v>
      </c>
      <c r="F681" s="125">
        <v>0</v>
      </c>
      <c r="G681" s="125">
        <v>0</v>
      </c>
      <c r="H681" s="125">
        <v>674.61</v>
      </c>
      <c r="I681" s="57" t="s">
        <v>309</v>
      </c>
      <c r="J681" s="126">
        <v>674.61</v>
      </c>
      <c r="K681" s="126">
        <v>674.61</v>
      </c>
      <c r="L681" s="127">
        <v>45575</v>
      </c>
      <c r="M681" s="127"/>
      <c r="N681" s="127">
        <v>45584</v>
      </c>
      <c r="O681" s="56"/>
      <c r="P681" s="56" t="s">
        <v>62</v>
      </c>
      <c r="Q681" s="127"/>
      <c r="R681" s="56" t="str">
        <f ca="1" t="array" ref="R681">IF(AND(ISNUMBER(INDIRECT("L"&amp;ROW())),INDIRECT("L"&amp;ROW())&lt;INDIRECT("D"&amp;ROW())),1,"")</f>
        <v/>
      </c>
    </row>
    <row r="682" s="110" customFormat="1" hidden="1" spans="1:18">
      <c r="A682" s="56" t="s">
        <v>394</v>
      </c>
      <c r="B682" s="57" t="s">
        <v>110</v>
      </c>
      <c r="C682" s="133">
        <v>2658392</v>
      </c>
      <c r="D682" s="124">
        <v>45548</v>
      </c>
      <c r="E682" s="125">
        <v>5152</v>
      </c>
      <c r="F682" s="125">
        <v>0</v>
      </c>
      <c r="G682" s="125">
        <v>0</v>
      </c>
      <c r="H682" s="125">
        <v>5152</v>
      </c>
      <c r="I682" s="57">
        <v>144</v>
      </c>
      <c r="J682" s="126">
        <v>5152</v>
      </c>
      <c r="K682" s="126">
        <v>5152</v>
      </c>
      <c r="L682" s="127">
        <v>45549</v>
      </c>
      <c r="M682" s="127"/>
      <c r="N682" s="127">
        <v>45536</v>
      </c>
      <c r="O682" s="56"/>
      <c r="P682" s="56"/>
      <c r="Q682" s="127">
        <v>45799</v>
      </c>
      <c r="R682" s="56" t="str">
        <f ca="1" t="array" ref="R682">IF(AND(ISNUMBER(INDIRECT("L"&amp;ROW())),INDIRECT("L"&amp;ROW())&lt;INDIRECT("D"&amp;ROW())),1,"")</f>
        <v/>
      </c>
    </row>
    <row r="683" s="110" customFormat="1" hidden="1" spans="1:18">
      <c r="A683" s="56" t="s">
        <v>374</v>
      </c>
      <c r="B683" s="57" t="s">
        <v>110</v>
      </c>
      <c r="C683" s="133">
        <v>53456</v>
      </c>
      <c r="D683" s="124">
        <v>45548</v>
      </c>
      <c r="E683" s="125">
        <v>675</v>
      </c>
      <c r="F683" s="125">
        <v>0</v>
      </c>
      <c r="G683" s="125">
        <v>0</v>
      </c>
      <c r="H683" s="125">
        <v>675</v>
      </c>
      <c r="I683" s="57">
        <v>414</v>
      </c>
      <c r="J683" s="126">
        <v>675</v>
      </c>
      <c r="K683" s="126">
        <v>675</v>
      </c>
      <c r="L683" s="127">
        <v>45559</v>
      </c>
      <c r="M683" s="127"/>
      <c r="N683" s="127">
        <v>45566</v>
      </c>
      <c r="O683" s="147">
        <v>0</v>
      </c>
      <c r="P683" s="56"/>
      <c r="Q683" s="127"/>
      <c r="R683" s="56" t="str">
        <f ca="1" t="array" ref="R683">IF(AND(ISNUMBER(INDIRECT("L"&amp;ROW())),INDIRECT("L"&amp;ROW())&lt;INDIRECT("D"&amp;ROW())),1,"")</f>
        <v/>
      </c>
    </row>
    <row r="684" s="110" customFormat="1" hidden="1" spans="1:18">
      <c r="A684" s="56" t="s">
        <v>395</v>
      </c>
      <c r="B684" s="57" t="s">
        <v>110</v>
      </c>
      <c r="C684" s="123" t="s">
        <v>396</v>
      </c>
      <c r="D684" s="124">
        <v>45548</v>
      </c>
      <c r="E684" s="125">
        <v>2600</v>
      </c>
      <c r="F684" s="125">
        <v>0</v>
      </c>
      <c r="G684" s="125">
        <v>0</v>
      </c>
      <c r="H684" s="125"/>
      <c r="I684" s="57" t="s">
        <v>397</v>
      </c>
      <c r="J684" s="126">
        <v>5000</v>
      </c>
      <c r="K684" s="126">
        <v>5000</v>
      </c>
      <c r="L684" s="127">
        <v>45551</v>
      </c>
      <c r="M684" s="127"/>
      <c r="N684" s="127">
        <v>45584</v>
      </c>
      <c r="O684" s="56"/>
      <c r="P684" s="56"/>
      <c r="Q684" s="127"/>
      <c r="R684" s="56" t="str">
        <f ca="1" t="array" ref="R684">IF(AND(ISNUMBER(INDIRECT("L"&amp;ROW())),INDIRECT("L"&amp;ROW())&lt;INDIRECT("D"&amp;ROW())),1,"")</f>
        <v/>
      </c>
    </row>
    <row r="685" s="110" customFormat="1" hidden="1" spans="1:18">
      <c r="A685" s="56" t="s">
        <v>63</v>
      </c>
      <c r="B685" s="57" t="s">
        <v>19</v>
      </c>
      <c r="C685" s="123">
        <v>1283143</v>
      </c>
      <c r="D685" s="124">
        <v>45548</v>
      </c>
      <c r="E685" s="125">
        <v>5460.12</v>
      </c>
      <c r="F685" s="125">
        <v>11.16</v>
      </c>
      <c r="G685" s="125">
        <v>22.26</v>
      </c>
      <c r="H685" s="125">
        <v>5426.7</v>
      </c>
      <c r="I685" s="133">
        <v>522</v>
      </c>
      <c r="J685" s="126">
        <v>5460.12</v>
      </c>
      <c r="K685" s="126">
        <v>28432.75</v>
      </c>
      <c r="L685" s="127">
        <v>45588</v>
      </c>
      <c r="M685" s="127"/>
      <c r="N685" s="127">
        <v>45597</v>
      </c>
      <c r="O685" s="56"/>
      <c r="P685" s="56"/>
      <c r="Q685" s="127">
        <v>45793</v>
      </c>
      <c r="R685" s="56" t="str">
        <f ca="1" t="array" ref="R685">IF(AND(ISNUMBER(INDIRECT("L"&amp;ROW())),INDIRECT("L"&amp;ROW())&lt;INDIRECT("D"&amp;ROW())),1,"")</f>
        <v/>
      </c>
    </row>
    <row r="686" s="110" customFormat="1" hidden="1" spans="1:18">
      <c r="A686" s="56" t="s">
        <v>158</v>
      </c>
      <c r="B686" s="57" t="s">
        <v>159</v>
      </c>
      <c r="C686" s="123" t="s">
        <v>398</v>
      </c>
      <c r="D686" s="124">
        <v>45548</v>
      </c>
      <c r="E686" s="125">
        <v>2191.33</v>
      </c>
      <c r="F686" s="125">
        <v>0</v>
      </c>
      <c r="G686" s="125">
        <v>0</v>
      </c>
      <c r="H686" s="125"/>
      <c r="I686" s="57">
        <v>327</v>
      </c>
      <c r="J686" s="126">
        <v>5191.33</v>
      </c>
      <c r="K686" s="126">
        <v>5191.33</v>
      </c>
      <c r="L686" s="127">
        <v>45548</v>
      </c>
      <c r="M686" s="127"/>
      <c r="N686" s="127">
        <v>45536</v>
      </c>
      <c r="O686" s="56">
        <v>-3000</v>
      </c>
      <c r="P686" s="56"/>
      <c r="Q686" s="127"/>
      <c r="R686" s="56" t="str">
        <f ca="1" t="array" ref="R686">IF(AND(ISNUMBER(INDIRECT("L"&amp;ROW())),INDIRECT("L"&amp;ROW())&lt;INDIRECT("D"&amp;ROW())),1,"")</f>
        <v/>
      </c>
    </row>
    <row r="687" s="110" customFormat="1" hidden="1" spans="1:18">
      <c r="A687" s="56" t="s">
        <v>158</v>
      </c>
      <c r="B687" s="57" t="s">
        <v>159</v>
      </c>
      <c r="C687" s="123" t="s">
        <v>399</v>
      </c>
      <c r="D687" s="124">
        <v>45548</v>
      </c>
      <c r="E687" s="125">
        <v>11551.41</v>
      </c>
      <c r="F687" s="125">
        <v>0</v>
      </c>
      <c r="G687" s="125">
        <v>0</v>
      </c>
      <c r="H687" s="125">
        <v>11551.41</v>
      </c>
      <c r="I687" s="57">
        <v>332</v>
      </c>
      <c r="J687" s="126">
        <v>11551.41</v>
      </c>
      <c r="K687" s="126">
        <v>11551.41</v>
      </c>
      <c r="L687" s="127">
        <v>45548</v>
      </c>
      <c r="M687" s="127"/>
      <c r="N687" s="127">
        <v>45536</v>
      </c>
      <c r="O687" s="56">
        <v>0</v>
      </c>
      <c r="P687" s="56"/>
      <c r="Q687" s="127">
        <v>45807</v>
      </c>
      <c r="R687" s="56" t="str">
        <f ca="1" t="array" ref="R687">IF(AND(ISNUMBER(INDIRECT("L"&amp;ROW())),INDIRECT("L"&amp;ROW())&lt;INDIRECT("D"&amp;ROW())),1,"")</f>
        <v/>
      </c>
    </row>
    <row r="688" s="110" customFormat="1" hidden="1" spans="1:18">
      <c r="A688" s="56" t="s">
        <v>158</v>
      </c>
      <c r="B688" s="57" t="s">
        <v>159</v>
      </c>
      <c r="C688" s="123" t="s">
        <v>400</v>
      </c>
      <c r="D688" s="124">
        <v>45548</v>
      </c>
      <c r="E688" s="125">
        <v>1771.95</v>
      </c>
      <c r="F688" s="125">
        <v>0</v>
      </c>
      <c r="G688" s="125">
        <v>0</v>
      </c>
      <c r="H688" s="125">
        <v>1771.95</v>
      </c>
      <c r="I688" s="57">
        <v>333</v>
      </c>
      <c r="J688" s="126">
        <v>1771.95</v>
      </c>
      <c r="K688" s="126">
        <v>1771.95</v>
      </c>
      <c r="L688" s="127">
        <v>45548</v>
      </c>
      <c r="M688" s="127"/>
      <c r="N688" s="127">
        <v>45536</v>
      </c>
      <c r="O688" s="56">
        <v>0</v>
      </c>
      <c r="P688" s="56"/>
      <c r="Q688" s="127">
        <v>45807</v>
      </c>
      <c r="R688" s="56" t="str">
        <f ca="1" t="array" ref="R688">IF(AND(ISNUMBER(INDIRECT("L"&amp;ROW())),INDIRECT("L"&amp;ROW())&lt;INDIRECT("D"&amp;ROW())),1,"")</f>
        <v/>
      </c>
    </row>
    <row r="689" s="110" customFormat="1" hidden="1" spans="1:18">
      <c r="A689" s="56" t="s">
        <v>164</v>
      </c>
      <c r="B689" s="57" t="s">
        <v>110</v>
      </c>
      <c r="C689" s="133">
        <v>155422</v>
      </c>
      <c r="D689" s="124">
        <v>45549</v>
      </c>
      <c r="E689" s="125">
        <v>-115</v>
      </c>
      <c r="F689" s="125">
        <v>0</v>
      </c>
      <c r="G689" s="125">
        <v>0</v>
      </c>
      <c r="H689" s="125">
        <v>-115</v>
      </c>
      <c r="I689" s="57">
        <v>145</v>
      </c>
      <c r="J689" s="126">
        <v>-115</v>
      </c>
      <c r="K689" s="126">
        <v>3306</v>
      </c>
      <c r="L689" s="127">
        <v>45552</v>
      </c>
      <c r="M689" s="127"/>
      <c r="N689" s="127">
        <v>45566</v>
      </c>
      <c r="O689" s="56"/>
      <c r="P689" s="56"/>
      <c r="Q689" s="127">
        <v>45798</v>
      </c>
      <c r="R689" s="56" t="str">
        <f ca="1" t="array" ref="R689">IF(AND(ISNUMBER(INDIRECT("L"&amp;ROW())),INDIRECT("L"&amp;ROW())&lt;INDIRECT("D"&amp;ROW())),1,"")</f>
        <v/>
      </c>
    </row>
    <row r="690" s="110" customFormat="1" hidden="1" spans="1:18">
      <c r="A690" s="56" t="s">
        <v>164</v>
      </c>
      <c r="B690" s="57" t="s">
        <v>110</v>
      </c>
      <c r="C690" s="123" t="s">
        <v>401</v>
      </c>
      <c r="D690" s="124">
        <v>45549</v>
      </c>
      <c r="E690" s="125">
        <v>-320</v>
      </c>
      <c r="F690" s="125">
        <v>0</v>
      </c>
      <c r="G690" s="125">
        <v>0</v>
      </c>
      <c r="H690" s="125">
        <v>-320</v>
      </c>
      <c r="I690" s="57">
        <v>559</v>
      </c>
      <c r="J690" s="126">
        <v>-320</v>
      </c>
      <c r="K690" s="126">
        <v>12538</v>
      </c>
      <c r="L690" s="127">
        <v>45600</v>
      </c>
      <c r="M690" s="127"/>
      <c r="N690" s="127">
        <v>45597</v>
      </c>
      <c r="O690" s="56"/>
      <c r="P690" s="56"/>
      <c r="Q690" s="127">
        <v>45798</v>
      </c>
      <c r="R690" s="56" t="str">
        <f ca="1" t="array" ref="R690">IF(AND(ISNUMBER(INDIRECT("L"&amp;ROW())),INDIRECT("L"&amp;ROW())&lt;INDIRECT("D"&amp;ROW())),1,"")</f>
        <v/>
      </c>
    </row>
    <row r="691" s="109" customFormat="1" hidden="1" spans="1:18">
      <c r="A691" s="56" t="s">
        <v>45</v>
      </c>
      <c r="B691" s="57" t="s">
        <v>19</v>
      </c>
      <c r="C691" s="123" t="s">
        <v>402</v>
      </c>
      <c r="D691" s="124">
        <v>45549</v>
      </c>
      <c r="E691" s="125">
        <v>12389.14</v>
      </c>
      <c r="F691" s="125">
        <v>153.8</v>
      </c>
      <c r="G691" s="125">
        <v>306.84</v>
      </c>
      <c r="H691" s="125"/>
      <c r="I691" s="133">
        <v>517</v>
      </c>
      <c r="J691" s="126">
        <v>12389.14</v>
      </c>
      <c r="K691" s="126">
        <v>14615.45</v>
      </c>
      <c r="L691" s="127">
        <v>45586</v>
      </c>
      <c r="M691" s="127"/>
      <c r="N691" s="127">
        <v>45597</v>
      </c>
      <c r="O691" s="56"/>
      <c r="P691" s="56"/>
      <c r="Q691" s="127"/>
      <c r="R691" s="56" t="str">
        <f ca="1" t="array" ref="R691">IF(AND(ISNUMBER(INDIRECT("L"&amp;ROW())),INDIRECT("L"&amp;ROW())&lt;INDIRECT("D"&amp;ROW())),1,"")</f>
        <v/>
      </c>
    </row>
    <row r="692" s="109" customFormat="1" hidden="1" spans="1:18">
      <c r="A692" s="56" t="s">
        <v>31</v>
      </c>
      <c r="B692" s="57" t="s">
        <v>19</v>
      </c>
      <c r="C692" s="123">
        <v>344764</v>
      </c>
      <c r="D692" s="124">
        <v>45549</v>
      </c>
      <c r="E692" s="125">
        <v>2652.32</v>
      </c>
      <c r="F692" s="125">
        <v>86.25</v>
      </c>
      <c r="G692" s="125">
        <v>172.07</v>
      </c>
      <c r="H692" s="125"/>
      <c r="I692" s="133">
        <v>998550</v>
      </c>
      <c r="J692" s="126">
        <v>2652.32</v>
      </c>
      <c r="K692" s="126">
        <v>15463.45</v>
      </c>
      <c r="L692" s="127">
        <v>45630</v>
      </c>
      <c r="M692" s="127"/>
      <c r="N692" s="127">
        <v>45584</v>
      </c>
      <c r="O692" s="56"/>
      <c r="P692" s="56"/>
      <c r="Q692" s="127"/>
      <c r="R692" s="56" t="str">
        <f ca="1" t="array" ref="R692">IF(AND(ISNUMBER(INDIRECT("L"&amp;ROW())),INDIRECT("L"&amp;ROW())&lt;INDIRECT("D"&amp;ROW())),1,"")</f>
        <v/>
      </c>
    </row>
    <row r="693" hidden="1" spans="1:18">
      <c r="A693" s="56" t="s">
        <v>31</v>
      </c>
      <c r="B693" s="57" t="s">
        <v>19</v>
      </c>
      <c r="C693" s="123">
        <v>344838</v>
      </c>
      <c r="D693" s="124">
        <v>45549</v>
      </c>
      <c r="E693" s="125">
        <v>447.46</v>
      </c>
      <c r="F693" s="125">
        <v>1.5</v>
      </c>
      <c r="G693" s="125">
        <v>2.99</v>
      </c>
      <c r="I693" s="133">
        <v>998550</v>
      </c>
      <c r="J693" s="126">
        <v>447.46</v>
      </c>
      <c r="K693" s="126">
        <v>15463.45</v>
      </c>
      <c r="L693" s="127">
        <v>45630</v>
      </c>
      <c r="N693" s="127">
        <v>45584</v>
      </c>
      <c r="R693" s="56" t="str">
        <f ca="1" t="array" ref="R693">IF(AND(ISNUMBER(INDIRECT("L"&amp;ROW())),INDIRECT("L"&amp;ROW())&lt;INDIRECT("D"&amp;ROW())),1,"")</f>
        <v/>
      </c>
    </row>
    <row r="694" hidden="1" spans="1:18">
      <c r="A694" s="56" t="s">
        <v>173</v>
      </c>
      <c r="B694" s="57" t="s">
        <v>163</v>
      </c>
      <c r="C694" s="133">
        <v>1974</v>
      </c>
      <c r="D694" s="124">
        <v>45549</v>
      </c>
      <c r="E694" s="125">
        <v>3459.47</v>
      </c>
      <c r="F694" s="125">
        <v>0</v>
      </c>
      <c r="G694" s="125">
        <v>0</v>
      </c>
      <c r="H694" s="125">
        <v>3459.47</v>
      </c>
      <c r="I694" s="133">
        <v>537</v>
      </c>
      <c r="J694" s="126">
        <v>3459.47</v>
      </c>
      <c r="K694" s="126">
        <v>24281.19</v>
      </c>
      <c r="L694" s="127">
        <v>45595</v>
      </c>
      <c r="N694" s="127">
        <v>45597</v>
      </c>
      <c r="Q694" s="127">
        <v>45793</v>
      </c>
      <c r="R694" s="56" t="str">
        <f ca="1" t="array" ref="R694">IF(AND(ISNUMBER(INDIRECT("L"&amp;ROW())),INDIRECT("L"&amp;ROW())&lt;INDIRECT("D"&amp;ROW())),1,"")</f>
        <v/>
      </c>
    </row>
    <row r="695" hidden="1" spans="1:18">
      <c r="A695" s="56" t="s">
        <v>56</v>
      </c>
      <c r="B695" s="57" t="s">
        <v>19</v>
      </c>
      <c r="C695" s="244" t="s">
        <v>403</v>
      </c>
      <c r="D695" s="124">
        <v>45550</v>
      </c>
      <c r="E695" s="125">
        <v>18972.2</v>
      </c>
      <c r="F695" s="125">
        <v>86.1</v>
      </c>
      <c r="G695" s="125">
        <v>0</v>
      </c>
      <c r="I695" s="133">
        <v>758</v>
      </c>
      <c r="J695" s="126">
        <v>18972.2</v>
      </c>
      <c r="K695" s="126">
        <v>95617.76</v>
      </c>
      <c r="L695" s="127">
        <v>45657</v>
      </c>
      <c r="N695" s="127">
        <v>45658</v>
      </c>
      <c r="R695" s="56" t="str">
        <f ca="1" t="array" ref="R695">IF(AND(ISNUMBER(INDIRECT("L"&amp;ROW())),INDIRECT("L"&amp;ROW())&lt;INDIRECT("D"&amp;ROW())),1,"")</f>
        <v/>
      </c>
    </row>
    <row r="696" hidden="1" spans="1:18">
      <c r="A696" s="56" t="s">
        <v>72</v>
      </c>
      <c r="B696" s="57" t="s">
        <v>19</v>
      </c>
      <c r="C696" s="123">
        <v>2358183</v>
      </c>
      <c r="D696" s="124">
        <v>45551</v>
      </c>
      <c r="E696" s="125">
        <v>720</v>
      </c>
      <c r="F696" s="125">
        <v>0</v>
      </c>
      <c r="G696" s="125">
        <v>0</v>
      </c>
      <c r="I696" s="133">
        <v>658</v>
      </c>
      <c r="J696" s="126">
        <v>720</v>
      </c>
      <c r="K696" s="126">
        <v>9184.95</v>
      </c>
      <c r="L696" s="127">
        <v>45622</v>
      </c>
      <c r="N696" s="127">
        <v>45627</v>
      </c>
      <c r="R696" s="56" t="str">
        <f ca="1" t="array" ref="R696">IF(AND(ISNUMBER(INDIRECT("L"&amp;ROW())),INDIRECT("L"&amp;ROW())&lt;INDIRECT("D"&amp;ROW())),1,"")</f>
        <v/>
      </c>
    </row>
    <row r="697" s="109" customFormat="1" hidden="1" spans="1:18">
      <c r="A697" s="56" t="s">
        <v>72</v>
      </c>
      <c r="B697" s="57" t="s">
        <v>19</v>
      </c>
      <c r="C697" s="123" t="s">
        <v>404</v>
      </c>
      <c r="D697" s="124">
        <v>45551</v>
      </c>
      <c r="E697" s="125">
        <v>8464.95</v>
      </c>
      <c r="F697" s="125">
        <v>64.36</v>
      </c>
      <c r="G697" s="125">
        <v>128.39</v>
      </c>
      <c r="H697" s="125"/>
      <c r="I697" s="133">
        <v>658</v>
      </c>
      <c r="J697" s="126">
        <v>8464.95</v>
      </c>
      <c r="K697" s="126">
        <v>9184.95</v>
      </c>
      <c r="L697" s="127">
        <v>45622</v>
      </c>
      <c r="M697" s="127"/>
      <c r="N697" s="127">
        <v>45627</v>
      </c>
      <c r="O697" s="56"/>
      <c r="P697" s="56"/>
      <c r="Q697" s="127"/>
      <c r="R697" s="56" t="str">
        <f ca="1" t="array" ref="R697">IF(AND(ISNUMBER(INDIRECT("L"&amp;ROW())),INDIRECT("L"&amp;ROW())&lt;INDIRECT("D"&amp;ROW())),1,"")</f>
        <v/>
      </c>
    </row>
    <row r="698" hidden="1" spans="1:18">
      <c r="A698" s="56" t="s">
        <v>40</v>
      </c>
      <c r="B698" s="57" t="s">
        <v>19</v>
      </c>
      <c r="C698" s="133">
        <v>1513</v>
      </c>
      <c r="D698" s="124">
        <v>45551</v>
      </c>
      <c r="E698" s="125">
        <v>960</v>
      </c>
      <c r="F698" s="125">
        <v>0</v>
      </c>
      <c r="G698" s="125">
        <v>0</v>
      </c>
      <c r="I698" s="133">
        <v>558</v>
      </c>
      <c r="J698" s="126">
        <v>960</v>
      </c>
      <c r="K698" s="126">
        <v>9866.5</v>
      </c>
      <c r="L698" s="127">
        <v>45600</v>
      </c>
      <c r="N698" s="127">
        <v>45597</v>
      </c>
      <c r="R698" s="56" t="str">
        <f ca="1" t="array" ref="R698">IF(AND(ISNUMBER(INDIRECT("L"&amp;ROW())),INDIRECT("L"&amp;ROW())&lt;INDIRECT("D"&amp;ROW())),1,"")</f>
        <v/>
      </c>
    </row>
    <row r="699" hidden="1" spans="1:18">
      <c r="A699" s="109" t="s">
        <v>40</v>
      </c>
      <c r="B699" s="138" t="s">
        <v>19</v>
      </c>
      <c r="C699" s="155" t="s">
        <v>405</v>
      </c>
      <c r="D699" s="140">
        <v>45551</v>
      </c>
      <c r="E699" s="141">
        <v>4280</v>
      </c>
      <c r="F699" s="141">
        <v>0</v>
      </c>
      <c r="G699" s="141">
        <v>0</v>
      </c>
      <c r="H699" s="141"/>
      <c r="I699" s="139">
        <v>434</v>
      </c>
      <c r="J699" s="145">
        <v>4280</v>
      </c>
      <c r="K699" s="145">
        <v>14829.4</v>
      </c>
      <c r="L699" s="146">
        <v>45565</v>
      </c>
      <c r="M699" s="146"/>
      <c r="N699" s="146">
        <v>45566</v>
      </c>
      <c r="O699" s="109"/>
      <c r="P699" s="109"/>
      <c r="Q699" s="146"/>
      <c r="R699" s="56" t="str">
        <f ca="1" t="array" ref="R699">IF(AND(ISNUMBER(INDIRECT("L"&amp;ROW())),INDIRECT("L"&amp;ROW())&lt;INDIRECT("D"&amp;ROW())),1,"")</f>
        <v/>
      </c>
    </row>
    <row r="700" hidden="1" spans="1:18">
      <c r="A700" s="56" t="s">
        <v>233</v>
      </c>
      <c r="B700" s="57" t="s">
        <v>124</v>
      </c>
      <c r="C700" s="133">
        <v>210023</v>
      </c>
      <c r="D700" s="124">
        <v>45551</v>
      </c>
      <c r="E700" s="125">
        <v>11506.45</v>
      </c>
      <c r="F700" s="125">
        <v>0</v>
      </c>
      <c r="G700" s="125">
        <v>0</v>
      </c>
      <c r="H700" s="125">
        <v>11506.45</v>
      </c>
      <c r="I700" s="57" t="s">
        <v>234</v>
      </c>
      <c r="J700" s="126">
        <v>11506.45</v>
      </c>
      <c r="K700" s="126">
        <v>18430.91</v>
      </c>
      <c r="L700" s="127">
        <v>45562</v>
      </c>
      <c r="N700" s="127">
        <v>45584</v>
      </c>
      <c r="Q700" s="127">
        <v>45793</v>
      </c>
      <c r="R700" s="56" t="str">
        <f ca="1" t="array" ref="R700">IF(AND(ISNUMBER(INDIRECT("L"&amp;ROW())),INDIRECT("L"&amp;ROW())&lt;INDIRECT("D"&amp;ROW())),1,"")</f>
        <v/>
      </c>
    </row>
    <row r="701" hidden="1" spans="1:18">
      <c r="A701" s="56" t="s">
        <v>48</v>
      </c>
      <c r="B701" s="57" t="s">
        <v>19</v>
      </c>
      <c r="C701" s="123">
        <v>7665</v>
      </c>
      <c r="D701" s="124">
        <v>45551</v>
      </c>
      <c r="E701" s="125">
        <v>3353.1</v>
      </c>
      <c r="F701" s="125">
        <v>169.7</v>
      </c>
      <c r="G701" s="125">
        <v>0</v>
      </c>
      <c r="I701" s="133">
        <v>525</v>
      </c>
      <c r="J701" s="126">
        <v>3353.1</v>
      </c>
      <c r="K701" s="126">
        <v>20860.39</v>
      </c>
      <c r="L701" s="127">
        <v>45589</v>
      </c>
      <c r="N701" s="127">
        <v>45597</v>
      </c>
      <c r="R701" s="56" t="str">
        <f ca="1" t="array" ref="R701">IF(AND(ISNUMBER(INDIRECT("L"&amp;ROW())),INDIRECT("L"&amp;ROW())&lt;INDIRECT("D"&amp;ROW())),1,"")</f>
        <v/>
      </c>
    </row>
    <row r="702" hidden="1" spans="1:18">
      <c r="A702" s="56" t="s">
        <v>406</v>
      </c>
      <c r="B702" s="132" t="s">
        <v>407</v>
      </c>
      <c r="C702" s="133">
        <v>2409090</v>
      </c>
      <c r="D702" s="124">
        <v>45551</v>
      </c>
      <c r="E702" s="125">
        <v>2701.91</v>
      </c>
      <c r="F702" s="125">
        <v>117.5</v>
      </c>
      <c r="G702" s="125">
        <v>234.42</v>
      </c>
      <c r="H702" s="125">
        <v>2349.99</v>
      </c>
      <c r="I702" s="57">
        <v>74</v>
      </c>
      <c r="J702" s="126">
        <v>2701.91</v>
      </c>
      <c r="K702" s="126">
        <v>2701.91</v>
      </c>
      <c r="L702" s="127">
        <v>45552</v>
      </c>
      <c r="N702" s="127">
        <v>45584</v>
      </c>
      <c r="R702" s="56" t="str">
        <f ca="1" t="array" ref="R702">IF(AND(ISNUMBER(INDIRECT("L"&amp;ROW())),INDIRECT("L"&amp;ROW())&lt;INDIRECT("D"&amp;ROW())),1,"")</f>
        <v/>
      </c>
    </row>
    <row r="703" hidden="1" spans="1:18">
      <c r="A703" s="56" t="s">
        <v>192</v>
      </c>
      <c r="B703" s="57" t="s">
        <v>65</v>
      </c>
      <c r="C703" s="133">
        <v>1561103</v>
      </c>
      <c r="D703" s="124">
        <v>45551</v>
      </c>
      <c r="E703" s="125">
        <v>156</v>
      </c>
      <c r="F703" s="125">
        <v>0</v>
      </c>
      <c r="G703" s="125">
        <v>0</v>
      </c>
      <c r="H703" s="125">
        <v>156</v>
      </c>
      <c r="I703" s="133">
        <v>154</v>
      </c>
      <c r="J703" s="126">
        <v>156</v>
      </c>
      <c r="K703" s="126">
        <v>2576</v>
      </c>
      <c r="L703" s="127">
        <v>45607</v>
      </c>
      <c r="N703" s="127">
        <v>45597</v>
      </c>
      <c r="O703" s="56">
        <v>0</v>
      </c>
      <c r="Q703" s="127">
        <v>45784</v>
      </c>
      <c r="R703" s="56" t="str">
        <f ca="1" t="array" ref="R703">IF(AND(ISNUMBER(INDIRECT("L"&amp;ROW())),INDIRECT("L"&amp;ROW())&lt;INDIRECT("D"&amp;ROW())),1,"")</f>
        <v/>
      </c>
    </row>
    <row r="704" hidden="1" spans="1:18">
      <c r="A704" s="56" t="s">
        <v>192</v>
      </c>
      <c r="B704" s="57" t="s">
        <v>65</v>
      </c>
      <c r="C704" s="133">
        <v>1561155</v>
      </c>
      <c r="D704" s="124">
        <v>45551</v>
      </c>
      <c r="E704" s="125">
        <v>270</v>
      </c>
      <c r="F704" s="125">
        <v>0</v>
      </c>
      <c r="G704" s="125">
        <v>0</v>
      </c>
      <c r="H704" s="125">
        <v>270</v>
      </c>
      <c r="I704" s="133">
        <v>154</v>
      </c>
      <c r="J704" s="126">
        <v>270</v>
      </c>
      <c r="K704" s="126">
        <v>2576</v>
      </c>
      <c r="L704" s="127">
        <v>45607</v>
      </c>
      <c r="N704" s="127">
        <v>45597</v>
      </c>
      <c r="O704" s="56">
        <v>0</v>
      </c>
      <c r="Q704" s="127">
        <v>45784</v>
      </c>
      <c r="R704" s="56" t="str">
        <f ca="1" t="array" ref="R704">IF(AND(ISNUMBER(INDIRECT("L"&amp;ROW())),INDIRECT("L"&amp;ROW())&lt;INDIRECT("D"&amp;ROW())),1,"")</f>
        <v/>
      </c>
    </row>
    <row r="705" hidden="1" spans="1:18">
      <c r="A705" s="56" t="s">
        <v>307</v>
      </c>
      <c r="B705" s="57" t="s">
        <v>59</v>
      </c>
      <c r="C705" s="123" t="s">
        <v>408</v>
      </c>
      <c r="D705" s="124">
        <v>45582</v>
      </c>
      <c r="E705" s="125">
        <v>-14.16</v>
      </c>
      <c r="F705" s="125">
        <v>0</v>
      </c>
      <c r="G705" s="125">
        <v>0</v>
      </c>
      <c r="H705" s="125">
        <v>-14.16</v>
      </c>
      <c r="I705" s="57" t="s">
        <v>309</v>
      </c>
      <c r="J705" s="126">
        <v>-14.16</v>
      </c>
      <c r="K705" s="126">
        <v>-14.16</v>
      </c>
      <c r="L705" s="127">
        <v>45582</v>
      </c>
      <c r="N705" s="127">
        <v>45584</v>
      </c>
      <c r="P705" s="56" t="s">
        <v>62</v>
      </c>
      <c r="R705" s="56" t="str">
        <f ca="1" t="array" ref="R705">IF(AND(ISNUMBER(INDIRECT("L"&amp;ROW())),INDIRECT("L"&amp;ROW())&lt;INDIRECT("D"&amp;ROW())),1,"")</f>
        <v/>
      </c>
    </row>
    <row r="706" hidden="1" spans="1:18">
      <c r="A706" s="56" t="s">
        <v>52</v>
      </c>
      <c r="B706" s="57" t="s">
        <v>37</v>
      </c>
      <c r="C706" s="133">
        <v>261193</v>
      </c>
      <c r="D706" s="124">
        <v>45551</v>
      </c>
      <c r="E706" s="125">
        <v>660</v>
      </c>
      <c r="F706" s="125">
        <v>0</v>
      </c>
      <c r="G706" s="125">
        <v>0</v>
      </c>
      <c r="I706" s="57">
        <v>650</v>
      </c>
      <c r="J706" s="126">
        <v>660</v>
      </c>
      <c r="K706" s="126">
        <v>14160.1</v>
      </c>
      <c r="L706" s="127">
        <v>45617</v>
      </c>
      <c r="N706" s="127">
        <v>45597</v>
      </c>
      <c r="Q706" s="127">
        <v>45791</v>
      </c>
      <c r="R706" s="56" t="str">
        <f ca="1" t="array" ref="R706">IF(AND(ISNUMBER(INDIRECT("L"&amp;ROW())),INDIRECT("L"&amp;ROW())&lt;INDIRECT("D"&amp;ROW())),1,"")</f>
        <v/>
      </c>
    </row>
    <row r="707" hidden="1" spans="1:18">
      <c r="A707" s="56" t="s">
        <v>52</v>
      </c>
      <c r="B707" s="57" t="s">
        <v>37</v>
      </c>
      <c r="C707" s="133">
        <v>261194</v>
      </c>
      <c r="D707" s="124">
        <v>45551</v>
      </c>
      <c r="E707" s="125">
        <v>2534</v>
      </c>
      <c r="F707" s="125">
        <v>0</v>
      </c>
      <c r="G707" s="125">
        <v>0</v>
      </c>
      <c r="I707" s="57">
        <v>650</v>
      </c>
      <c r="J707" s="126">
        <v>2534</v>
      </c>
      <c r="K707" s="126">
        <v>14160.1</v>
      </c>
      <c r="L707" s="127">
        <v>45617</v>
      </c>
      <c r="N707" s="127">
        <v>45597</v>
      </c>
      <c r="Q707" s="127">
        <v>45791</v>
      </c>
      <c r="R707" s="56" t="str">
        <f ca="1" t="array" ref="R707">IF(AND(ISNUMBER(INDIRECT("L"&amp;ROW())),INDIRECT("L"&amp;ROW())&lt;INDIRECT("D"&amp;ROW())),1,"")</f>
        <v/>
      </c>
    </row>
    <row r="708" hidden="1" spans="1:18">
      <c r="A708" s="56" t="s">
        <v>52</v>
      </c>
      <c r="B708" s="57" t="s">
        <v>37</v>
      </c>
      <c r="C708" s="133">
        <v>261192</v>
      </c>
      <c r="D708" s="124">
        <v>45551</v>
      </c>
      <c r="E708" s="125">
        <v>620</v>
      </c>
      <c r="F708" s="125">
        <v>0</v>
      </c>
      <c r="G708" s="125">
        <v>0</v>
      </c>
      <c r="I708" s="57">
        <v>650</v>
      </c>
      <c r="J708" s="126">
        <v>620</v>
      </c>
      <c r="K708" s="126">
        <v>14160.1</v>
      </c>
      <c r="L708" s="127">
        <v>45617</v>
      </c>
      <c r="N708" s="127">
        <v>45597</v>
      </c>
      <c r="Q708" s="127">
        <v>45791</v>
      </c>
      <c r="R708" s="56" t="str">
        <f ca="1" t="array" ref="R708">IF(AND(ISNUMBER(INDIRECT("L"&amp;ROW())),INDIRECT("L"&amp;ROW())&lt;INDIRECT("D"&amp;ROW())),1,"")</f>
        <v/>
      </c>
    </row>
    <row r="709" hidden="1" spans="1:18">
      <c r="A709" s="56" t="s">
        <v>109</v>
      </c>
      <c r="B709" s="57" t="s">
        <v>110</v>
      </c>
      <c r="C709" s="133">
        <v>18333</v>
      </c>
      <c r="D709" s="124">
        <v>45551</v>
      </c>
      <c r="E709" s="125">
        <v>5273.03</v>
      </c>
      <c r="F709" s="125">
        <v>606.63</v>
      </c>
      <c r="G709" s="125">
        <v>0</v>
      </c>
      <c r="I709" s="57">
        <v>759</v>
      </c>
      <c r="J709" s="126">
        <v>5273.03</v>
      </c>
      <c r="K709" s="126">
        <v>24433.73</v>
      </c>
      <c r="L709" s="127">
        <v>45657</v>
      </c>
      <c r="N709" s="127">
        <v>45658</v>
      </c>
      <c r="R709" s="56" t="str">
        <f ca="1" t="array" ref="R709">IF(AND(ISNUMBER(INDIRECT("L"&amp;ROW())),INDIRECT("L"&amp;ROW())&lt;INDIRECT("D"&amp;ROW())),1,"")</f>
        <v/>
      </c>
    </row>
    <row r="710" hidden="1" spans="1:18">
      <c r="A710" s="56" t="s">
        <v>162</v>
      </c>
      <c r="B710" s="57" t="s">
        <v>163</v>
      </c>
      <c r="C710" s="123" t="s">
        <v>409</v>
      </c>
      <c r="D710" s="124">
        <v>45552</v>
      </c>
      <c r="E710" s="125">
        <v>1816.95</v>
      </c>
      <c r="F710" s="125">
        <v>0</v>
      </c>
      <c r="G710" s="125">
        <v>0</v>
      </c>
      <c r="H710" s="125">
        <v>1816.95</v>
      </c>
      <c r="I710" s="133">
        <v>538</v>
      </c>
      <c r="J710" s="126">
        <v>1816.95</v>
      </c>
      <c r="K710" s="126">
        <v>3255.25</v>
      </c>
      <c r="L710" s="127">
        <v>45595</v>
      </c>
      <c r="N710" s="127">
        <v>45597</v>
      </c>
      <c r="Q710" s="127">
        <v>45793</v>
      </c>
      <c r="R710" s="56" t="str">
        <f ca="1" t="array" ref="R710">IF(AND(ISNUMBER(INDIRECT("L"&amp;ROW())),INDIRECT("L"&amp;ROW())&lt;INDIRECT("D"&amp;ROW())),1,"")</f>
        <v/>
      </c>
    </row>
    <row r="711" hidden="1" spans="1:18">
      <c r="A711" s="56" t="s">
        <v>164</v>
      </c>
      <c r="B711" s="57" t="s">
        <v>110</v>
      </c>
      <c r="C711" s="133">
        <v>6098734</v>
      </c>
      <c r="D711" s="124">
        <v>45552</v>
      </c>
      <c r="E711" s="125">
        <v>3936</v>
      </c>
      <c r="F711" s="125">
        <v>0</v>
      </c>
      <c r="G711" s="125">
        <v>0</v>
      </c>
      <c r="H711" s="125">
        <v>3936</v>
      </c>
      <c r="I711" s="57">
        <v>146</v>
      </c>
      <c r="J711" s="126">
        <v>3936</v>
      </c>
      <c r="K711" s="126">
        <v>3530</v>
      </c>
      <c r="L711" s="127">
        <v>45558</v>
      </c>
      <c r="N711" s="127">
        <v>45536</v>
      </c>
      <c r="Q711" s="127">
        <v>45798</v>
      </c>
      <c r="R711" s="56" t="str">
        <f ca="1" t="array" ref="R711">IF(AND(ISNUMBER(INDIRECT("L"&amp;ROW())),INDIRECT("L"&amp;ROW())&lt;INDIRECT("D"&amp;ROW())),1,"")</f>
        <v/>
      </c>
    </row>
    <row r="712" hidden="1" spans="1:18">
      <c r="A712" s="56" t="s">
        <v>164</v>
      </c>
      <c r="B712" s="57" t="s">
        <v>110</v>
      </c>
      <c r="C712" s="133">
        <v>155845</v>
      </c>
      <c r="D712" s="124">
        <v>45552</v>
      </c>
      <c r="E712" s="125">
        <v>-320</v>
      </c>
      <c r="F712" s="125">
        <v>0</v>
      </c>
      <c r="G712" s="125">
        <v>0</v>
      </c>
      <c r="H712" s="125">
        <v>-320</v>
      </c>
      <c r="I712" s="57">
        <v>146</v>
      </c>
      <c r="J712" s="126">
        <v>-320</v>
      </c>
      <c r="K712" s="126">
        <v>3530</v>
      </c>
      <c r="L712" s="127">
        <v>45558</v>
      </c>
      <c r="N712" s="127">
        <v>45536</v>
      </c>
      <c r="Q712" s="127">
        <v>45798</v>
      </c>
      <c r="R712" s="56" t="str">
        <f ca="1" t="array" ref="R712">IF(AND(ISNUMBER(INDIRECT("L"&amp;ROW())),INDIRECT("L"&amp;ROW())&lt;INDIRECT("D"&amp;ROW())),1,"")</f>
        <v/>
      </c>
    </row>
    <row r="713" hidden="1" spans="1:18">
      <c r="A713" s="56" t="s">
        <v>237</v>
      </c>
      <c r="B713" s="57" t="s">
        <v>110</v>
      </c>
      <c r="C713" s="123">
        <v>269659</v>
      </c>
      <c r="D713" s="124">
        <v>45552</v>
      </c>
      <c r="E713" s="125">
        <v>1182.9</v>
      </c>
      <c r="F713" s="125">
        <v>0</v>
      </c>
      <c r="G713" s="125">
        <v>0</v>
      </c>
      <c r="H713" s="125">
        <v>1182.9</v>
      </c>
      <c r="I713" s="133">
        <v>516</v>
      </c>
      <c r="J713" s="126">
        <v>1182.9</v>
      </c>
      <c r="K713" s="126">
        <v>5700.28</v>
      </c>
      <c r="L713" s="127">
        <v>45586</v>
      </c>
      <c r="N713" s="127">
        <v>45597</v>
      </c>
      <c r="Q713" s="127">
        <v>45798</v>
      </c>
      <c r="R713" s="56" t="str">
        <f ca="1" t="array" ref="R713">IF(AND(ISNUMBER(INDIRECT("L"&amp;ROW())),INDIRECT("L"&amp;ROW())&lt;INDIRECT("D"&amp;ROW())),1,"")</f>
        <v/>
      </c>
    </row>
    <row r="714" hidden="1" spans="1:18">
      <c r="A714" s="109" t="s">
        <v>40</v>
      </c>
      <c r="B714" s="138" t="s">
        <v>19</v>
      </c>
      <c r="C714" s="155" t="s">
        <v>410</v>
      </c>
      <c r="D714" s="140">
        <v>45552</v>
      </c>
      <c r="E714" s="141">
        <v>195</v>
      </c>
      <c r="F714" s="141">
        <v>0</v>
      </c>
      <c r="G714" s="141">
        <v>0</v>
      </c>
      <c r="H714" s="141"/>
      <c r="I714" s="139">
        <v>434</v>
      </c>
      <c r="J714" s="145">
        <v>195</v>
      </c>
      <c r="K714" s="145">
        <v>14829.4</v>
      </c>
      <c r="L714" s="146">
        <v>45565</v>
      </c>
      <c r="M714" s="146"/>
      <c r="N714" s="146">
        <v>45566</v>
      </c>
      <c r="O714" s="109"/>
      <c r="P714" s="109"/>
      <c r="Q714" s="146"/>
      <c r="R714" s="56" t="str">
        <f ca="1" t="array" ref="R714">IF(AND(ISNUMBER(INDIRECT("L"&amp;ROW())),INDIRECT("L"&amp;ROW())&lt;INDIRECT("D"&amp;ROW())),1,"")</f>
        <v/>
      </c>
    </row>
    <row r="715" hidden="1" spans="1:18">
      <c r="A715" s="56" t="s">
        <v>411</v>
      </c>
      <c r="B715" s="132" t="s">
        <v>177</v>
      </c>
      <c r="C715" s="133">
        <v>1959715</v>
      </c>
      <c r="D715" s="124">
        <v>45552</v>
      </c>
      <c r="E715" s="125">
        <v>142.5</v>
      </c>
      <c r="F715" s="125">
        <v>0</v>
      </c>
      <c r="G715" s="125">
        <v>0</v>
      </c>
      <c r="H715" s="125">
        <v>142.5</v>
      </c>
      <c r="I715" s="57">
        <v>388</v>
      </c>
      <c r="J715" s="126">
        <v>142.5</v>
      </c>
      <c r="K715" s="126">
        <v>142.5</v>
      </c>
      <c r="L715" s="127">
        <v>45582</v>
      </c>
      <c r="N715" s="127">
        <v>45584</v>
      </c>
      <c r="R715" s="56" t="str">
        <f ca="1" t="array" ref="R715">IF(AND(ISNUMBER(INDIRECT("L"&amp;ROW())),INDIRECT("L"&amp;ROW())&lt;INDIRECT("D"&amp;ROW())),1,"")</f>
        <v/>
      </c>
    </row>
    <row r="716" hidden="1" spans="1:18">
      <c r="A716" s="56" t="s">
        <v>98</v>
      </c>
      <c r="B716" s="57" t="s">
        <v>37</v>
      </c>
      <c r="C716" s="123">
        <v>128198</v>
      </c>
      <c r="D716" s="124">
        <v>45552</v>
      </c>
      <c r="E716" s="125">
        <v>2419.95</v>
      </c>
      <c r="F716" s="125">
        <v>0</v>
      </c>
      <c r="G716" s="125">
        <v>0</v>
      </c>
      <c r="I716" s="57">
        <v>582</v>
      </c>
      <c r="J716" s="126">
        <v>2419.95</v>
      </c>
      <c r="K716" s="126">
        <v>11759.62</v>
      </c>
      <c r="L716" s="127">
        <v>45604</v>
      </c>
      <c r="N716" s="127">
        <v>45627</v>
      </c>
      <c r="R716" s="56" t="str">
        <f ca="1" t="array" ref="R716">IF(AND(ISNUMBER(INDIRECT("L"&amp;ROW())),INDIRECT("L"&amp;ROW())&lt;INDIRECT("D"&amp;ROW())),1,"")</f>
        <v/>
      </c>
    </row>
    <row r="717" hidden="1" spans="1:18">
      <c r="A717" s="56" t="s">
        <v>98</v>
      </c>
      <c r="B717" s="57" t="s">
        <v>37</v>
      </c>
      <c r="C717" s="123">
        <v>128199</v>
      </c>
      <c r="D717" s="124">
        <v>45552</v>
      </c>
      <c r="E717" s="125">
        <v>1754.46</v>
      </c>
      <c r="F717" s="125">
        <v>0</v>
      </c>
      <c r="G717" s="125">
        <v>0</v>
      </c>
      <c r="I717" s="57">
        <v>582</v>
      </c>
      <c r="J717" s="126">
        <v>1754.46</v>
      </c>
      <c r="K717" s="126">
        <v>11759.62</v>
      </c>
      <c r="L717" s="127">
        <v>45604</v>
      </c>
      <c r="N717" s="127">
        <v>45627</v>
      </c>
      <c r="R717" s="56" t="str">
        <f ca="1" t="array" ref="R717">IF(AND(ISNUMBER(INDIRECT("L"&amp;ROW())),INDIRECT("L"&amp;ROW())&lt;INDIRECT("D"&amp;ROW())),1,"")</f>
        <v/>
      </c>
    </row>
    <row r="718" hidden="1" spans="1:18">
      <c r="A718" s="56" t="s">
        <v>98</v>
      </c>
      <c r="B718" s="57" t="s">
        <v>37</v>
      </c>
      <c r="C718" s="123">
        <v>128200</v>
      </c>
      <c r="D718" s="124">
        <v>45552</v>
      </c>
      <c r="E718" s="125">
        <v>3125</v>
      </c>
      <c r="F718" s="125">
        <v>0</v>
      </c>
      <c r="G718" s="125">
        <v>0</v>
      </c>
      <c r="I718" s="57">
        <v>582</v>
      </c>
      <c r="J718" s="126">
        <v>3125</v>
      </c>
      <c r="K718" s="126">
        <v>11759.62</v>
      </c>
      <c r="L718" s="127">
        <v>45604</v>
      </c>
      <c r="N718" s="127">
        <v>45627</v>
      </c>
      <c r="R718" s="56" t="str">
        <f ca="1" t="array" ref="R718">IF(AND(ISNUMBER(INDIRECT("L"&amp;ROW())),INDIRECT("L"&amp;ROW())&lt;INDIRECT("D"&amp;ROW())),1,"")</f>
        <v/>
      </c>
    </row>
    <row r="719" hidden="1" spans="1:18">
      <c r="A719" s="56" t="s">
        <v>98</v>
      </c>
      <c r="B719" s="57" t="s">
        <v>37</v>
      </c>
      <c r="C719" s="123">
        <v>128201</v>
      </c>
      <c r="D719" s="124">
        <v>45552</v>
      </c>
      <c r="E719" s="125">
        <v>240</v>
      </c>
      <c r="F719" s="125">
        <v>0</v>
      </c>
      <c r="G719" s="125">
        <v>0</v>
      </c>
      <c r="I719" s="57">
        <v>582</v>
      </c>
      <c r="J719" s="126">
        <v>240</v>
      </c>
      <c r="K719" s="126">
        <v>11759.62</v>
      </c>
      <c r="L719" s="127">
        <v>45604</v>
      </c>
      <c r="N719" s="127">
        <v>45627</v>
      </c>
      <c r="R719" s="56" t="str">
        <f ca="1" t="array" ref="R719">IF(AND(ISNUMBER(INDIRECT("L"&amp;ROW())),INDIRECT("L"&amp;ROW())&lt;INDIRECT("D"&amp;ROW())),1,"")</f>
        <v/>
      </c>
    </row>
    <row r="720" hidden="1" spans="1:18">
      <c r="A720" s="56" t="s">
        <v>98</v>
      </c>
      <c r="B720" s="57" t="s">
        <v>37</v>
      </c>
      <c r="C720" s="123">
        <v>128202</v>
      </c>
      <c r="D720" s="124">
        <v>45552</v>
      </c>
      <c r="E720" s="125">
        <v>231</v>
      </c>
      <c r="F720" s="125">
        <v>0</v>
      </c>
      <c r="G720" s="125">
        <v>0</v>
      </c>
      <c r="I720" s="57">
        <v>582</v>
      </c>
      <c r="J720" s="126">
        <v>231</v>
      </c>
      <c r="K720" s="126">
        <v>11759.62</v>
      </c>
      <c r="L720" s="127">
        <v>45604</v>
      </c>
      <c r="N720" s="127">
        <v>45627</v>
      </c>
      <c r="R720" s="56" t="str">
        <f ca="1" t="array" ref="R720">IF(AND(ISNUMBER(INDIRECT("L"&amp;ROW())),INDIRECT("L"&amp;ROW())&lt;INDIRECT("D"&amp;ROW())),1,"")</f>
        <v/>
      </c>
    </row>
    <row r="721" hidden="1" spans="1:18">
      <c r="A721" s="56" t="s">
        <v>205</v>
      </c>
      <c r="B721" s="57" t="s">
        <v>110</v>
      </c>
      <c r="C721" s="123">
        <v>2024091701</v>
      </c>
      <c r="D721" s="124">
        <v>45552</v>
      </c>
      <c r="E721" s="125">
        <v>-1000</v>
      </c>
      <c r="F721" s="125">
        <v>0</v>
      </c>
      <c r="G721" s="125">
        <v>0</v>
      </c>
      <c r="H721" s="125">
        <v>-1000</v>
      </c>
      <c r="I721" s="57">
        <v>345</v>
      </c>
      <c r="J721" s="126">
        <v>-1000</v>
      </c>
      <c r="K721" s="126">
        <v>10927.88</v>
      </c>
      <c r="L721" s="127">
        <v>45552</v>
      </c>
      <c r="N721" s="127">
        <v>45566</v>
      </c>
      <c r="Q721" s="127">
        <v>45800</v>
      </c>
      <c r="R721" s="56" t="str">
        <f ca="1" t="array" ref="R721">IF(AND(ISNUMBER(INDIRECT("L"&amp;ROW())),INDIRECT("L"&amp;ROW())&lt;INDIRECT("D"&amp;ROW())),1,"")</f>
        <v/>
      </c>
    </row>
    <row r="722" hidden="1" spans="1:18">
      <c r="A722" s="56" t="s">
        <v>81</v>
      </c>
      <c r="B722" s="57" t="s">
        <v>19</v>
      </c>
      <c r="C722" s="123">
        <v>179060</v>
      </c>
      <c r="D722" s="124">
        <v>45552</v>
      </c>
      <c r="E722" s="125">
        <v>8107</v>
      </c>
      <c r="F722" s="125">
        <v>0</v>
      </c>
      <c r="G722" s="125">
        <v>0</v>
      </c>
      <c r="I722" s="133">
        <v>520</v>
      </c>
      <c r="J722" s="126">
        <v>8107</v>
      </c>
      <c r="K722" s="126">
        <v>13682.85</v>
      </c>
      <c r="L722" s="127">
        <v>45587</v>
      </c>
      <c r="N722" s="127">
        <v>45597</v>
      </c>
      <c r="R722" s="56" t="str">
        <f ca="1" t="array" ref="R722">IF(AND(ISNUMBER(INDIRECT("L"&amp;ROW())),INDIRECT("L"&amp;ROW())&lt;INDIRECT("D"&amp;ROW())),1,"")</f>
        <v/>
      </c>
    </row>
    <row r="723" hidden="1" spans="1:18">
      <c r="A723" s="56" t="s">
        <v>81</v>
      </c>
      <c r="B723" s="57" t="s">
        <v>19</v>
      </c>
      <c r="C723" s="123">
        <v>179063</v>
      </c>
      <c r="D723" s="124">
        <v>45552</v>
      </c>
      <c r="E723" s="125">
        <v>1444.52</v>
      </c>
      <c r="F723" s="125">
        <v>0</v>
      </c>
      <c r="G723" s="125">
        <v>0</v>
      </c>
      <c r="I723" s="133">
        <v>520</v>
      </c>
      <c r="J723" s="126">
        <v>1444.52</v>
      </c>
      <c r="K723" s="126">
        <v>13682.85</v>
      </c>
      <c r="L723" s="127">
        <v>45587</v>
      </c>
      <c r="N723" s="127">
        <v>45597</v>
      </c>
      <c r="R723" s="56" t="str">
        <f ca="1" t="array" ref="R723">IF(AND(ISNUMBER(INDIRECT("L"&amp;ROW())),INDIRECT("L"&amp;ROW())&lt;INDIRECT("D"&amp;ROW())),1,"")</f>
        <v/>
      </c>
    </row>
    <row r="724" hidden="1" spans="1:18">
      <c r="A724" s="56" t="s">
        <v>151</v>
      </c>
      <c r="B724" s="57" t="s">
        <v>110</v>
      </c>
      <c r="C724" s="123">
        <v>169669</v>
      </c>
      <c r="D724" s="124">
        <v>45552</v>
      </c>
      <c r="E724" s="125">
        <v>2869.7</v>
      </c>
      <c r="F724" s="141">
        <v>0</v>
      </c>
      <c r="G724" s="141">
        <v>0</v>
      </c>
      <c r="I724" s="133">
        <v>622</v>
      </c>
      <c r="J724" s="126">
        <v>2869.7</v>
      </c>
      <c r="K724" s="126">
        <v>3940.7</v>
      </c>
      <c r="L724" s="127">
        <v>45610</v>
      </c>
      <c r="N724" s="127">
        <v>45597</v>
      </c>
      <c r="R724" s="56" t="str">
        <f ca="1" t="array" ref="R724">IF(AND(ISNUMBER(INDIRECT("L"&amp;ROW())),INDIRECT("L"&amp;ROW())&lt;INDIRECT("D"&amp;ROW())),1,"")</f>
        <v/>
      </c>
    </row>
    <row r="725" hidden="1" spans="1:18">
      <c r="A725" s="56" t="s">
        <v>307</v>
      </c>
      <c r="B725" s="57" t="s">
        <v>59</v>
      </c>
      <c r="C725" s="123" t="s">
        <v>412</v>
      </c>
      <c r="D725" s="124">
        <v>45582</v>
      </c>
      <c r="E725" s="125">
        <v>353.78</v>
      </c>
      <c r="F725" s="125">
        <v>0</v>
      </c>
      <c r="G725" s="125">
        <v>0</v>
      </c>
      <c r="H725" s="125">
        <v>353.78</v>
      </c>
      <c r="I725" s="57" t="s">
        <v>309</v>
      </c>
      <c r="J725" s="126">
        <v>353.78</v>
      </c>
      <c r="K725" s="126">
        <v>353.78</v>
      </c>
      <c r="L725" s="127">
        <v>45582</v>
      </c>
      <c r="N725" s="127">
        <v>45584</v>
      </c>
      <c r="P725" s="56" t="s">
        <v>62</v>
      </c>
      <c r="R725" s="56" t="str">
        <f ca="1" t="array" ref="R725">IF(AND(ISNUMBER(INDIRECT("L"&amp;ROW())),INDIRECT("L"&amp;ROW())&lt;INDIRECT("D"&amp;ROW())),1,"")</f>
        <v/>
      </c>
    </row>
    <row r="726" hidden="1" spans="1:18">
      <c r="A726" s="56" t="s">
        <v>186</v>
      </c>
      <c r="B726" s="57" t="s">
        <v>110</v>
      </c>
      <c r="C726" s="133">
        <v>12069</v>
      </c>
      <c r="D726" s="124">
        <v>45552</v>
      </c>
      <c r="E726" s="125">
        <v>1423.8</v>
      </c>
      <c r="F726" s="125">
        <v>163.8</v>
      </c>
      <c r="G726" s="125">
        <v>0</v>
      </c>
      <c r="H726" s="125">
        <v>1260</v>
      </c>
      <c r="I726" s="133">
        <v>506</v>
      </c>
      <c r="J726" s="126">
        <v>1423.8</v>
      </c>
      <c r="K726" s="126">
        <v>5390.1</v>
      </c>
      <c r="L726" s="127">
        <v>45577</v>
      </c>
      <c r="N726" s="127">
        <v>45597</v>
      </c>
      <c r="Q726" s="127">
        <v>45800</v>
      </c>
      <c r="R726" s="56" t="str">
        <f ca="1" t="array" ref="R726">IF(AND(ISNUMBER(INDIRECT("L"&amp;ROW())),INDIRECT("L"&amp;ROW())&lt;INDIRECT("D"&amp;ROW())),1,"")</f>
        <v/>
      </c>
    </row>
    <row r="727" hidden="1" spans="1:18">
      <c r="A727" s="56" t="s">
        <v>173</v>
      </c>
      <c r="B727" s="57" t="s">
        <v>163</v>
      </c>
      <c r="C727" s="133">
        <v>2021</v>
      </c>
      <c r="D727" s="124">
        <v>45552</v>
      </c>
      <c r="E727" s="125">
        <v>3308.38</v>
      </c>
      <c r="F727" s="125">
        <v>0</v>
      </c>
      <c r="G727" s="125">
        <v>0</v>
      </c>
      <c r="H727" s="125">
        <v>3308.38</v>
      </c>
      <c r="I727" s="133">
        <v>537</v>
      </c>
      <c r="J727" s="126">
        <v>3308.38</v>
      </c>
      <c r="K727" s="126">
        <v>24281.19</v>
      </c>
      <c r="L727" s="127">
        <v>45595</v>
      </c>
      <c r="N727" s="127">
        <v>45597</v>
      </c>
      <c r="Q727" s="127">
        <v>45793</v>
      </c>
      <c r="R727" s="56" t="str">
        <f ca="1" t="array" ref="R727">IF(AND(ISNUMBER(INDIRECT("L"&amp;ROW())),INDIRECT("L"&amp;ROW())&lt;INDIRECT("D"&amp;ROW())),1,"")</f>
        <v/>
      </c>
    </row>
    <row r="728" hidden="1" spans="1:18">
      <c r="A728" s="56" t="s">
        <v>307</v>
      </c>
      <c r="B728" s="57" t="s">
        <v>59</v>
      </c>
      <c r="C728" s="123" t="s">
        <v>413</v>
      </c>
      <c r="D728" s="124">
        <v>45584</v>
      </c>
      <c r="E728" s="125">
        <v>33.9</v>
      </c>
      <c r="F728" s="125">
        <v>0</v>
      </c>
      <c r="G728" s="125">
        <v>0</v>
      </c>
      <c r="H728" s="125">
        <v>33.9</v>
      </c>
      <c r="I728" s="57" t="s">
        <v>309</v>
      </c>
      <c r="J728" s="126">
        <v>33.9</v>
      </c>
      <c r="K728" s="126">
        <v>33.9</v>
      </c>
      <c r="L728" s="127">
        <v>45584</v>
      </c>
      <c r="N728" s="127">
        <v>45584</v>
      </c>
      <c r="P728" s="56" t="s">
        <v>62</v>
      </c>
      <c r="R728" s="56" t="str">
        <f ca="1" t="array" ref="R728">IF(AND(ISNUMBER(INDIRECT("L"&amp;ROW())),INDIRECT("L"&amp;ROW())&lt;INDIRECT("D"&amp;ROW())),1,"")</f>
        <v/>
      </c>
    </row>
    <row r="729" hidden="1" spans="1:18">
      <c r="A729" s="56" t="s">
        <v>307</v>
      </c>
      <c r="B729" s="57" t="s">
        <v>59</v>
      </c>
      <c r="C729" s="123" t="s">
        <v>414</v>
      </c>
      <c r="D729" s="124">
        <v>45587</v>
      </c>
      <c r="E729" s="125">
        <v>81.36</v>
      </c>
      <c r="F729" s="125">
        <v>0</v>
      </c>
      <c r="G729" s="125">
        <v>0</v>
      </c>
      <c r="H729" s="125">
        <v>81.36</v>
      </c>
      <c r="I729" s="57" t="s">
        <v>309</v>
      </c>
      <c r="J729" s="126">
        <v>81.36</v>
      </c>
      <c r="K729" s="126">
        <v>81.36</v>
      </c>
      <c r="L729" s="127">
        <v>45587</v>
      </c>
      <c r="N729" s="127">
        <v>45584</v>
      </c>
      <c r="P729" s="56" t="s">
        <v>62</v>
      </c>
      <c r="R729" s="56" t="str">
        <f ca="1" t="array" ref="R729">IF(AND(ISNUMBER(INDIRECT("L"&amp;ROW())),INDIRECT("L"&amp;ROW())&lt;INDIRECT("D"&amp;ROW())),1,"")</f>
        <v/>
      </c>
    </row>
    <row r="730" hidden="1" spans="1:18">
      <c r="A730" s="56" t="s">
        <v>307</v>
      </c>
      <c r="B730" s="57" t="s">
        <v>59</v>
      </c>
      <c r="C730" s="123" t="s">
        <v>415</v>
      </c>
      <c r="D730" s="124">
        <v>45589</v>
      </c>
      <c r="E730" s="125">
        <v>-50.65</v>
      </c>
      <c r="F730" s="125">
        <v>0</v>
      </c>
      <c r="G730" s="125">
        <v>0</v>
      </c>
      <c r="H730" s="125">
        <v>-50.65</v>
      </c>
      <c r="I730" s="57" t="s">
        <v>309</v>
      </c>
      <c r="J730" s="126">
        <v>-50.65</v>
      </c>
      <c r="K730" s="126">
        <v>-50.65</v>
      </c>
      <c r="L730" s="127">
        <v>45589</v>
      </c>
      <c r="N730" s="127">
        <v>45584</v>
      </c>
      <c r="P730" s="56" t="s">
        <v>62</v>
      </c>
      <c r="R730" s="56" t="str">
        <f ca="1" t="array" ref="R730">IF(AND(ISNUMBER(INDIRECT("L"&amp;ROW())),INDIRECT("L"&amp;ROW())&lt;INDIRECT("D"&amp;ROW())),1,"")</f>
        <v/>
      </c>
    </row>
    <row r="731" hidden="1" spans="1:18">
      <c r="A731" s="56" t="s">
        <v>416</v>
      </c>
      <c r="B731" s="57" t="s">
        <v>19</v>
      </c>
      <c r="C731" s="133">
        <v>8860</v>
      </c>
      <c r="D731" s="124">
        <v>45552</v>
      </c>
      <c r="E731" s="125">
        <v>6840.9</v>
      </c>
      <c r="F731" s="125">
        <v>24.9</v>
      </c>
      <c r="G731" s="125">
        <v>0</v>
      </c>
      <c r="I731" s="133">
        <v>521</v>
      </c>
      <c r="J731" s="126">
        <v>6840.9</v>
      </c>
      <c r="K731" s="126">
        <v>6840.9</v>
      </c>
      <c r="L731" s="127">
        <v>45588</v>
      </c>
      <c r="N731" s="127">
        <v>45597</v>
      </c>
      <c r="R731" s="56" t="str">
        <f ca="1" t="array" ref="R731">IF(AND(ISNUMBER(INDIRECT("L"&amp;ROW())),INDIRECT("L"&amp;ROW())&lt;INDIRECT("D"&amp;ROW())),1,"")</f>
        <v/>
      </c>
    </row>
    <row r="732" hidden="1" spans="1:18">
      <c r="A732" s="56" t="s">
        <v>202</v>
      </c>
      <c r="B732" s="57" t="s">
        <v>65</v>
      </c>
      <c r="C732" s="133">
        <v>10740</v>
      </c>
      <c r="D732" s="124">
        <v>45552</v>
      </c>
      <c r="E732" s="125">
        <v>1185.96</v>
      </c>
      <c r="F732" s="125">
        <v>0</v>
      </c>
      <c r="G732" s="125">
        <v>0</v>
      </c>
      <c r="H732" s="125">
        <v>1185.96</v>
      </c>
      <c r="I732" s="133">
        <v>909</v>
      </c>
      <c r="J732" s="126">
        <v>1185.96</v>
      </c>
      <c r="K732" s="126">
        <v>18601.88</v>
      </c>
      <c r="L732" s="127">
        <v>45693</v>
      </c>
      <c r="N732" s="127">
        <v>45717</v>
      </c>
      <c r="O732" s="147">
        <v>0</v>
      </c>
      <c r="Q732" s="127">
        <v>45785</v>
      </c>
      <c r="R732" s="56" t="str">
        <f ca="1" t="array" ref="R732">IF(AND(ISNUMBER(INDIRECT("L"&amp;ROW())),INDIRECT("L"&amp;ROW())&lt;INDIRECT("D"&amp;ROW())),1,"")</f>
        <v/>
      </c>
    </row>
    <row r="733" hidden="1" spans="1:18">
      <c r="A733" s="56" t="s">
        <v>307</v>
      </c>
      <c r="B733" s="57" t="s">
        <v>59</v>
      </c>
      <c r="C733" s="123" t="s">
        <v>417</v>
      </c>
      <c r="D733" s="124">
        <v>45589</v>
      </c>
      <c r="E733" s="125">
        <v>680.61</v>
      </c>
      <c r="F733" s="125">
        <v>0</v>
      </c>
      <c r="G733" s="125">
        <v>0</v>
      </c>
      <c r="H733" s="125">
        <v>680.61</v>
      </c>
      <c r="I733" s="57" t="s">
        <v>309</v>
      </c>
      <c r="J733" s="126">
        <v>680.61</v>
      </c>
      <c r="K733" s="126">
        <v>680.61</v>
      </c>
      <c r="L733" s="127">
        <v>45589</v>
      </c>
      <c r="N733" s="127">
        <v>45584</v>
      </c>
      <c r="P733" s="56" t="s">
        <v>62</v>
      </c>
      <c r="R733" s="56" t="str">
        <f ca="1" t="array" ref="R733">IF(AND(ISNUMBER(INDIRECT("L"&amp;ROW())),INDIRECT("L"&amp;ROW())&lt;INDIRECT("D"&amp;ROW())),1,"")</f>
        <v/>
      </c>
    </row>
    <row r="734" hidden="1" spans="1:18">
      <c r="A734" s="56" t="s">
        <v>158</v>
      </c>
      <c r="B734" s="57" t="s">
        <v>159</v>
      </c>
      <c r="C734" s="123" t="s">
        <v>418</v>
      </c>
      <c r="D734" s="124">
        <v>45552</v>
      </c>
      <c r="E734" s="125">
        <v>163.66</v>
      </c>
      <c r="F734" s="125">
        <v>0</v>
      </c>
      <c r="G734" s="125">
        <v>0</v>
      </c>
      <c r="I734" s="57">
        <v>343</v>
      </c>
      <c r="J734" s="126">
        <v>163.66</v>
      </c>
      <c r="K734" s="126">
        <v>163.66</v>
      </c>
      <c r="L734" s="127">
        <v>45552</v>
      </c>
      <c r="N734" s="127">
        <v>45536</v>
      </c>
      <c r="O734" s="56">
        <v>0</v>
      </c>
      <c r="R734" s="56" t="str">
        <f ca="1" t="array" ref="R734">IF(AND(ISNUMBER(INDIRECT("L"&amp;ROW())),INDIRECT("L"&amp;ROW())&lt;INDIRECT("D"&amp;ROW())),1,"")</f>
        <v/>
      </c>
    </row>
    <row r="735" hidden="1" spans="1:18">
      <c r="A735" s="56" t="s">
        <v>64</v>
      </c>
      <c r="B735" s="57" t="s">
        <v>19</v>
      </c>
      <c r="C735" s="123" t="s">
        <v>419</v>
      </c>
      <c r="D735" s="124">
        <v>45553</v>
      </c>
      <c r="E735" s="125">
        <v>654.5</v>
      </c>
      <c r="F735" s="125">
        <v>0</v>
      </c>
      <c r="G735" s="125">
        <v>0</v>
      </c>
      <c r="I735" s="57">
        <v>450</v>
      </c>
      <c r="J735" s="126">
        <v>654.5</v>
      </c>
      <c r="K735" s="126">
        <v>12816.48</v>
      </c>
      <c r="L735" s="127">
        <v>45589</v>
      </c>
      <c r="N735" s="127">
        <v>45566</v>
      </c>
      <c r="R735" s="56" t="str">
        <f ca="1" t="array" ref="R735">IF(AND(ISNUMBER(INDIRECT("L"&amp;ROW())),INDIRECT("L"&amp;ROW())&lt;INDIRECT("D"&amp;ROW())),1,"")</f>
        <v/>
      </c>
    </row>
    <row r="736" hidden="1" spans="1:18">
      <c r="A736" s="56" t="s">
        <v>64</v>
      </c>
      <c r="B736" s="57" t="s">
        <v>19</v>
      </c>
      <c r="C736" s="123" t="s">
        <v>420</v>
      </c>
      <c r="D736" s="124">
        <v>45553</v>
      </c>
      <c r="E736" s="125">
        <v>19955.62</v>
      </c>
      <c r="F736" s="125">
        <v>851.77</v>
      </c>
      <c r="G736" s="125">
        <v>0</v>
      </c>
      <c r="I736" s="57">
        <v>451</v>
      </c>
      <c r="J736" s="126">
        <v>19955.62</v>
      </c>
      <c r="K736" s="126">
        <v>19955.62</v>
      </c>
      <c r="L736" s="127">
        <v>45573</v>
      </c>
      <c r="N736" s="127">
        <v>45566</v>
      </c>
      <c r="R736" s="56" t="str">
        <f ca="1" t="array" ref="R736">IF(AND(ISNUMBER(INDIRECT("L"&amp;ROW())),INDIRECT("L"&amp;ROW())&lt;INDIRECT("D"&amp;ROW())),1,"")</f>
        <v/>
      </c>
    </row>
    <row r="737" hidden="1" spans="1:18">
      <c r="A737" s="56" t="s">
        <v>307</v>
      </c>
      <c r="B737" s="57" t="s">
        <v>59</v>
      </c>
      <c r="C737" s="123" t="s">
        <v>421</v>
      </c>
      <c r="D737" s="124">
        <v>45594</v>
      </c>
      <c r="E737" s="125">
        <v>102.72</v>
      </c>
      <c r="F737" s="125">
        <v>0</v>
      </c>
      <c r="G737" s="125">
        <v>0</v>
      </c>
      <c r="H737" s="125">
        <v>102.72</v>
      </c>
      <c r="I737" s="57" t="s">
        <v>309</v>
      </c>
      <c r="J737" s="126">
        <v>102.72</v>
      </c>
      <c r="K737" s="126">
        <v>102.72</v>
      </c>
      <c r="L737" s="127">
        <v>45594</v>
      </c>
      <c r="N737" s="127">
        <v>45584</v>
      </c>
      <c r="P737" s="56" t="s">
        <v>62</v>
      </c>
      <c r="R737" s="56" t="str">
        <f ca="1" t="array" ref="R737">IF(AND(ISNUMBER(INDIRECT("L"&amp;ROW())),INDIRECT("L"&amp;ROW())&lt;INDIRECT("D"&amp;ROW())),1,"")</f>
        <v/>
      </c>
    </row>
    <row r="738" hidden="1" spans="1:18">
      <c r="A738" s="56" t="s">
        <v>287</v>
      </c>
      <c r="B738" s="57" t="s">
        <v>37</v>
      </c>
      <c r="C738" s="123">
        <v>4480</v>
      </c>
      <c r="D738" s="124">
        <v>45553</v>
      </c>
      <c r="E738" s="125">
        <v>1024</v>
      </c>
      <c r="F738" s="125">
        <v>0</v>
      </c>
      <c r="G738" s="125">
        <v>0</v>
      </c>
      <c r="H738" s="125">
        <v>1024</v>
      </c>
      <c r="I738" s="57">
        <v>535</v>
      </c>
      <c r="J738" s="126">
        <v>1024</v>
      </c>
      <c r="K738" s="126">
        <v>3570.3</v>
      </c>
      <c r="L738" s="127">
        <v>45594</v>
      </c>
      <c r="N738" s="127">
        <v>45597</v>
      </c>
      <c r="Q738" s="127">
        <v>45791</v>
      </c>
      <c r="R738" s="56" t="str">
        <f ca="1" t="array" ref="R738">IF(AND(ISNUMBER(INDIRECT("L"&amp;ROW())),INDIRECT("L"&amp;ROW())&lt;INDIRECT("D"&amp;ROW())),1,"")</f>
        <v/>
      </c>
    </row>
    <row r="739" hidden="1" spans="1:18">
      <c r="A739" s="56" t="s">
        <v>307</v>
      </c>
      <c r="B739" s="57" t="s">
        <v>59</v>
      </c>
      <c r="C739" s="123" t="s">
        <v>422</v>
      </c>
      <c r="D739" s="124">
        <v>45595</v>
      </c>
      <c r="E739" s="125">
        <v>52.8</v>
      </c>
      <c r="F739" s="125">
        <v>2.3</v>
      </c>
      <c r="G739" s="125">
        <v>4.58</v>
      </c>
      <c r="H739" s="125">
        <v>45.92</v>
      </c>
      <c r="I739" s="57" t="s">
        <v>309</v>
      </c>
      <c r="J739" s="126">
        <v>52.8</v>
      </c>
      <c r="K739" s="126">
        <v>52.8</v>
      </c>
      <c r="L739" s="127">
        <v>45595</v>
      </c>
      <c r="N739" s="127">
        <v>45584</v>
      </c>
      <c r="P739" s="56" t="s">
        <v>62</v>
      </c>
      <c r="R739" s="56" t="str">
        <f ca="1" t="array" ref="R739">IF(AND(ISNUMBER(INDIRECT("L"&amp;ROW())),INDIRECT("L"&amp;ROW())&lt;INDIRECT("D"&amp;ROW())),1,"")</f>
        <v/>
      </c>
    </row>
    <row r="740" hidden="1" spans="1:18">
      <c r="A740" s="56" t="s">
        <v>307</v>
      </c>
      <c r="B740" s="57" t="s">
        <v>59</v>
      </c>
      <c r="C740" s="123" t="s">
        <v>423</v>
      </c>
      <c r="D740" s="124">
        <v>45596</v>
      </c>
      <c r="E740" s="125">
        <v>33.9</v>
      </c>
      <c r="F740" s="125">
        <v>0</v>
      </c>
      <c r="G740" s="125">
        <v>0</v>
      </c>
      <c r="H740" s="125">
        <v>33.9</v>
      </c>
      <c r="I740" s="57" t="s">
        <v>309</v>
      </c>
      <c r="J740" s="126">
        <v>33.9</v>
      </c>
      <c r="K740" s="126">
        <v>33.9</v>
      </c>
      <c r="L740" s="127">
        <v>45596</v>
      </c>
      <c r="N740" s="127">
        <v>45584</v>
      </c>
      <c r="P740" s="56" t="s">
        <v>62</v>
      </c>
      <c r="R740" s="56" t="str">
        <f ca="1" t="array" ref="R740">IF(AND(ISNUMBER(INDIRECT("L"&amp;ROW())),INDIRECT("L"&amp;ROW())&lt;INDIRECT("D"&amp;ROW())),1,"")</f>
        <v/>
      </c>
    </row>
    <row r="741" hidden="1" spans="1:18">
      <c r="A741" s="56" t="s">
        <v>104</v>
      </c>
      <c r="B741" s="57" t="s">
        <v>65</v>
      </c>
      <c r="C741" s="123">
        <v>59112805758</v>
      </c>
      <c r="D741" s="124">
        <v>45553</v>
      </c>
      <c r="E741" s="125">
        <v>1096.61</v>
      </c>
      <c r="F741" s="125">
        <v>0</v>
      </c>
      <c r="G741" s="125">
        <v>0</v>
      </c>
      <c r="H741" s="125">
        <v>1096.61</v>
      </c>
      <c r="I741" s="133">
        <v>585</v>
      </c>
      <c r="J741" s="126">
        <v>1096.61</v>
      </c>
      <c r="K741" s="126">
        <v>10570.77</v>
      </c>
      <c r="L741" s="127">
        <v>45604</v>
      </c>
      <c r="N741" s="127">
        <v>45597</v>
      </c>
      <c r="O741" s="56">
        <v>0</v>
      </c>
      <c r="Q741" s="127">
        <v>45785</v>
      </c>
      <c r="R741" s="56" t="str">
        <f ca="1" t="array" ref="R741">IF(AND(ISNUMBER(INDIRECT("L"&amp;ROW())),INDIRECT("L"&amp;ROW())&lt;INDIRECT("D"&amp;ROW())),1,"")</f>
        <v/>
      </c>
    </row>
    <row r="742" hidden="1" spans="1:18">
      <c r="A742" s="56" t="s">
        <v>211</v>
      </c>
      <c r="B742" s="57" t="s">
        <v>37</v>
      </c>
      <c r="C742" s="133">
        <v>4948</v>
      </c>
      <c r="D742" s="124">
        <v>45553</v>
      </c>
      <c r="E742" s="125">
        <v>3145.42</v>
      </c>
      <c r="F742" s="125">
        <v>0</v>
      </c>
      <c r="G742" s="125">
        <v>0</v>
      </c>
      <c r="H742" s="125">
        <v>3145.42</v>
      </c>
      <c r="I742" s="133">
        <v>998520</v>
      </c>
      <c r="J742" s="126">
        <v>3145.42</v>
      </c>
      <c r="K742" s="126">
        <v>8639.76</v>
      </c>
      <c r="L742" s="127">
        <v>45623</v>
      </c>
      <c r="N742" s="127">
        <v>45627</v>
      </c>
      <c r="Q742" s="127">
        <v>45791</v>
      </c>
      <c r="R742" s="56" t="str">
        <f ca="1" t="array" ref="R742">IF(AND(ISNUMBER(INDIRECT("L"&amp;ROW())),INDIRECT("L"&amp;ROW())&lt;INDIRECT("D"&amp;ROW())),1,"")</f>
        <v/>
      </c>
    </row>
    <row r="743" hidden="1" spans="1:18">
      <c r="A743" s="56" t="s">
        <v>307</v>
      </c>
      <c r="B743" s="57" t="s">
        <v>59</v>
      </c>
      <c r="C743" s="123" t="s">
        <v>424</v>
      </c>
      <c r="D743" s="124">
        <v>45596</v>
      </c>
      <c r="E743" s="125">
        <v>-52.64</v>
      </c>
      <c r="F743" s="125">
        <v>0</v>
      </c>
      <c r="G743" s="125">
        <v>0</v>
      </c>
      <c r="H743" s="125">
        <v>-52.64</v>
      </c>
      <c r="I743" s="57" t="s">
        <v>309</v>
      </c>
      <c r="J743" s="126">
        <v>-52.64</v>
      </c>
      <c r="K743" s="126">
        <v>-52.64</v>
      </c>
      <c r="L743" s="127">
        <v>45596</v>
      </c>
      <c r="N743" s="127">
        <v>45584</v>
      </c>
      <c r="P743" s="56" t="s">
        <v>62</v>
      </c>
      <c r="R743" s="56" t="str">
        <f ca="1" t="array" ref="R743">IF(AND(ISNUMBER(INDIRECT("L"&amp;ROW())),INDIRECT("L"&amp;ROW())&lt;INDIRECT("D"&amp;ROW())),1,"")</f>
        <v/>
      </c>
    </row>
    <row r="744" hidden="1" spans="1:18">
      <c r="A744" s="56" t="s">
        <v>307</v>
      </c>
      <c r="B744" s="57" t="s">
        <v>59</v>
      </c>
      <c r="C744" s="123" t="s">
        <v>425</v>
      </c>
      <c r="D744" s="124">
        <v>45596</v>
      </c>
      <c r="E744" s="125">
        <v>445.12</v>
      </c>
      <c r="F744" s="125">
        <v>0</v>
      </c>
      <c r="G744" s="125">
        <v>0</v>
      </c>
      <c r="H744" s="125">
        <v>445.12</v>
      </c>
      <c r="I744" s="57" t="s">
        <v>309</v>
      </c>
      <c r="J744" s="126">
        <v>445.12</v>
      </c>
      <c r="K744" s="126">
        <v>445.12</v>
      </c>
      <c r="L744" s="127">
        <v>45596</v>
      </c>
      <c r="N744" s="127">
        <v>45584</v>
      </c>
      <c r="P744" s="56" t="s">
        <v>62</v>
      </c>
      <c r="R744" s="56" t="str">
        <f ca="1" t="array" ref="R744">IF(AND(ISNUMBER(INDIRECT("L"&amp;ROW())),INDIRECT("L"&amp;ROW())&lt;INDIRECT("D"&amp;ROW())),1,"")</f>
        <v/>
      </c>
    </row>
    <row r="745" hidden="1" spans="1:18">
      <c r="A745" s="56" t="s">
        <v>394</v>
      </c>
      <c r="B745" s="57" t="s">
        <v>110</v>
      </c>
      <c r="C745" s="133">
        <v>2661965</v>
      </c>
      <c r="D745" s="124">
        <v>45554</v>
      </c>
      <c r="E745" s="125">
        <v>2628.5</v>
      </c>
      <c r="F745" s="125">
        <v>0</v>
      </c>
      <c r="G745" s="125">
        <v>0</v>
      </c>
      <c r="H745" s="125">
        <v>2628.5</v>
      </c>
      <c r="I745" s="57">
        <v>148</v>
      </c>
      <c r="J745" s="126">
        <v>2628.5</v>
      </c>
      <c r="K745" s="126">
        <v>2628.5</v>
      </c>
      <c r="L745" s="127">
        <v>45563</v>
      </c>
      <c r="N745" s="127">
        <v>45566</v>
      </c>
      <c r="Q745" s="127">
        <v>45799</v>
      </c>
      <c r="R745" s="56" t="str">
        <f ca="1" t="array" ref="R745">IF(AND(ISNUMBER(INDIRECT("L"&amp;ROW())),INDIRECT("L"&amp;ROW())&lt;INDIRECT("D"&amp;ROW())),1,"")</f>
        <v/>
      </c>
    </row>
    <row r="746" hidden="1" spans="1:18">
      <c r="A746" s="56" t="s">
        <v>394</v>
      </c>
      <c r="B746" s="57" t="s">
        <v>110</v>
      </c>
      <c r="C746" s="123" t="s">
        <v>426</v>
      </c>
      <c r="D746" s="124">
        <v>45554</v>
      </c>
      <c r="E746" s="125">
        <v>59</v>
      </c>
      <c r="F746" s="125">
        <v>0</v>
      </c>
      <c r="G746" s="125">
        <v>0</v>
      </c>
      <c r="H746" s="125">
        <v>59</v>
      </c>
      <c r="I746" s="57">
        <v>554</v>
      </c>
      <c r="J746" s="126">
        <v>59</v>
      </c>
      <c r="K746" s="126">
        <v>5252</v>
      </c>
      <c r="L746" s="127">
        <v>45597</v>
      </c>
      <c r="N746" s="127">
        <v>45597</v>
      </c>
      <c r="Q746" s="127">
        <v>45799</v>
      </c>
      <c r="R746" s="56" t="str">
        <f ca="1" t="array" ref="R746">IF(AND(ISNUMBER(INDIRECT("L"&amp;ROW())),INDIRECT("L"&amp;ROW())&lt;INDIRECT("D"&amp;ROW())),1,"")</f>
        <v/>
      </c>
    </row>
    <row r="747" hidden="1" spans="1:18">
      <c r="A747" s="56" t="s">
        <v>394</v>
      </c>
      <c r="B747" s="57" t="s">
        <v>110</v>
      </c>
      <c r="C747" s="133">
        <v>2662603</v>
      </c>
      <c r="D747" s="124">
        <v>45554</v>
      </c>
      <c r="E747" s="125">
        <v>110</v>
      </c>
      <c r="F747" s="125">
        <v>0</v>
      </c>
      <c r="G747" s="125">
        <v>0</v>
      </c>
      <c r="H747" s="125">
        <v>110</v>
      </c>
      <c r="I747" s="57">
        <v>554</v>
      </c>
      <c r="J747" s="126">
        <v>110</v>
      </c>
      <c r="K747" s="126">
        <v>5252</v>
      </c>
      <c r="L747" s="127">
        <v>45597</v>
      </c>
      <c r="N747" s="127">
        <v>45597</v>
      </c>
      <c r="Q747" s="127">
        <v>45799</v>
      </c>
      <c r="R747" s="56" t="str">
        <f ca="1" t="array" ref="R747">IF(AND(ISNUMBER(INDIRECT("L"&amp;ROW())),INDIRECT("L"&amp;ROW())&lt;INDIRECT("D"&amp;ROW())),1,"")</f>
        <v/>
      </c>
    </row>
    <row r="748" hidden="1" spans="1:18">
      <c r="A748" s="56" t="s">
        <v>166</v>
      </c>
      <c r="B748" s="57" t="s">
        <v>19</v>
      </c>
      <c r="C748" s="133">
        <v>1097</v>
      </c>
      <c r="D748" s="124">
        <v>45554</v>
      </c>
      <c r="E748" s="125">
        <v>960</v>
      </c>
      <c r="F748" s="125">
        <v>0</v>
      </c>
      <c r="G748" s="125">
        <v>0</v>
      </c>
      <c r="I748" s="133">
        <v>900</v>
      </c>
      <c r="J748" s="126">
        <v>960</v>
      </c>
      <c r="K748" s="126">
        <v>1504</v>
      </c>
      <c r="L748" s="127">
        <v>45686</v>
      </c>
      <c r="N748" s="127">
        <v>45689</v>
      </c>
      <c r="R748" s="56" t="str">
        <f ca="1" t="array" ref="R748">IF(AND(ISNUMBER(INDIRECT("L"&amp;ROW())),INDIRECT("L"&amp;ROW())&lt;INDIRECT("D"&amp;ROW())),1,"")</f>
        <v/>
      </c>
    </row>
    <row r="749" hidden="1" spans="1:18">
      <c r="A749" s="56" t="s">
        <v>88</v>
      </c>
      <c r="B749" s="57" t="s">
        <v>19</v>
      </c>
      <c r="C749" s="123">
        <v>22409331</v>
      </c>
      <c r="D749" s="124">
        <v>45554</v>
      </c>
      <c r="E749" s="125">
        <v>24862.63</v>
      </c>
      <c r="F749" s="125">
        <v>390.23</v>
      </c>
      <c r="G749" s="125">
        <v>8</v>
      </c>
      <c r="I749" s="133">
        <v>798</v>
      </c>
      <c r="J749" s="126">
        <v>24862.63</v>
      </c>
      <c r="K749" s="126">
        <v>60292.14</v>
      </c>
      <c r="L749" s="127">
        <v>45666</v>
      </c>
      <c r="N749" s="127">
        <v>45658</v>
      </c>
      <c r="R749" s="56" t="str">
        <f ca="1" t="array" ref="R749">IF(AND(ISNUMBER(INDIRECT("L"&amp;ROW())),INDIRECT("L"&amp;ROW())&lt;INDIRECT("D"&amp;ROW())),1,"")</f>
        <v/>
      </c>
    </row>
    <row r="750" hidden="1" spans="1:18">
      <c r="A750" s="56" t="s">
        <v>149</v>
      </c>
      <c r="B750" s="57" t="s">
        <v>110</v>
      </c>
      <c r="C750" s="123" t="s">
        <v>427</v>
      </c>
      <c r="D750" s="124">
        <v>45554</v>
      </c>
      <c r="E750" s="125">
        <v>1141</v>
      </c>
      <c r="F750" s="125">
        <v>0</v>
      </c>
      <c r="G750" s="125">
        <v>0</v>
      </c>
      <c r="I750" s="133">
        <v>715</v>
      </c>
      <c r="J750" s="126">
        <v>1141</v>
      </c>
      <c r="K750" s="126">
        <v>26788.54</v>
      </c>
      <c r="L750" s="127">
        <v>45639</v>
      </c>
      <c r="N750" s="127">
        <v>45627</v>
      </c>
      <c r="R750" s="56" t="str">
        <f ca="1" t="array" ref="R750">IF(AND(ISNUMBER(INDIRECT("L"&amp;ROW())),INDIRECT("L"&amp;ROW())&lt;INDIRECT("D"&amp;ROW())),1,"")</f>
        <v/>
      </c>
    </row>
    <row r="751" hidden="1" spans="1:18">
      <c r="A751" s="56" t="s">
        <v>56</v>
      </c>
      <c r="B751" s="57" t="s">
        <v>19</v>
      </c>
      <c r="C751" s="244" t="s">
        <v>428</v>
      </c>
      <c r="D751" s="124">
        <v>45554</v>
      </c>
      <c r="E751" s="125">
        <v>5782.7</v>
      </c>
      <c r="F751" s="125">
        <v>70.7</v>
      </c>
      <c r="G751" s="125">
        <v>0</v>
      </c>
      <c r="I751" s="133">
        <v>758</v>
      </c>
      <c r="J751" s="126">
        <v>5782.7</v>
      </c>
      <c r="K751" s="126">
        <v>95617.76</v>
      </c>
      <c r="L751" s="127">
        <v>45657</v>
      </c>
      <c r="N751" s="127">
        <v>45658</v>
      </c>
      <c r="R751" s="56" t="str">
        <f ca="1" t="array" ref="R751">IF(AND(ISNUMBER(INDIRECT("L"&amp;ROW())),INDIRECT("L"&amp;ROW())&lt;INDIRECT("D"&amp;ROW())),1,"")</f>
        <v/>
      </c>
    </row>
    <row r="752" hidden="1" spans="1:18">
      <c r="A752" s="56" t="s">
        <v>252</v>
      </c>
      <c r="B752" s="57" t="s">
        <v>19</v>
      </c>
      <c r="C752" s="123">
        <v>240919033</v>
      </c>
      <c r="D752" s="124">
        <v>45554</v>
      </c>
      <c r="E752" s="125">
        <v>793.2</v>
      </c>
      <c r="F752" s="125">
        <v>0</v>
      </c>
      <c r="G752" s="125">
        <v>0</v>
      </c>
      <c r="I752" s="133">
        <v>611</v>
      </c>
      <c r="J752" s="126">
        <v>793.2</v>
      </c>
      <c r="K752" s="126">
        <v>14275.99</v>
      </c>
      <c r="L752" s="127">
        <v>45632</v>
      </c>
      <c r="N752" s="127">
        <v>45627</v>
      </c>
      <c r="R752" s="56" t="str">
        <f ca="1" t="array" ref="R752">IF(AND(ISNUMBER(INDIRECT("L"&amp;ROW())),INDIRECT("L"&amp;ROW())&lt;INDIRECT("D"&amp;ROW())),1,"")</f>
        <v/>
      </c>
    </row>
    <row r="753" hidden="1" spans="1:18">
      <c r="A753" s="56" t="s">
        <v>252</v>
      </c>
      <c r="B753" s="57" t="s">
        <v>19</v>
      </c>
      <c r="C753" s="123">
        <v>240919034</v>
      </c>
      <c r="D753" s="124">
        <v>45554</v>
      </c>
      <c r="E753" s="125">
        <v>2113</v>
      </c>
      <c r="F753" s="125">
        <v>0</v>
      </c>
      <c r="G753" s="125">
        <v>0</v>
      </c>
      <c r="I753" s="133">
        <v>611</v>
      </c>
      <c r="J753" s="126">
        <v>2113</v>
      </c>
      <c r="K753" s="126">
        <v>14275.99</v>
      </c>
      <c r="L753" s="127">
        <v>45632</v>
      </c>
      <c r="N753" s="127">
        <v>45627</v>
      </c>
      <c r="R753" s="56" t="str">
        <f ca="1" t="array" ref="R753">IF(AND(ISNUMBER(INDIRECT("L"&amp;ROW())),INDIRECT("L"&amp;ROW())&lt;INDIRECT("D"&amp;ROW())),1,"")</f>
        <v/>
      </c>
    </row>
    <row r="754" hidden="1" spans="1:18">
      <c r="A754" s="56" t="s">
        <v>252</v>
      </c>
      <c r="B754" s="57" t="s">
        <v>19</v>
      </c>
      <c r="C754" s="123">
        <v>240919035</v>
      </c>
      <c r="D754" s="124">
        <v>45554</v>
      </c>
      <c r="E754" s="125">
        <v>1040.4</v>
      </c>
      <c r="F754" s="125">
        <v>0</v>
      </c>
      <c r="G754" s="125">
        <v>0</v>
      </c>
      <c r="I754" s="133">
        <v>611</v>
      </c>
      <c r="J754" s="126">
        <v>1040.4</v>
      </c>
      <c r="K754" s="126">
        <v>14275.99</v>
      </c>
      <c r="L754" s="127">
        <v>45632</v>
      </c>
      <c r="N754" s="127">
        <v>45627</v>
      </c>
      <c r="R754" s="56" t="str">
        <f ca="1" t="array" ref="R754">IF(AND(ISNUMBER(INDIRECT("L"&amp;ROW())),INDIRECT("L"&amp;ROW())&lt;INDIRECT("D"&amp;ROW())),1,"")</f>
        <v/>
      </c>
    </row>
    <row r="755" hidden="1" spans="1:18">
      <c r="A755" s="56" t="s">
        <v>178</v>
      </c>
      <c r="B755" s="57" t="s">
        <v>59</v>
      </c>
      <c r="C755" s="123" t="s">
        <v>429</v>
      </c>
      <c r="D755" s="124">
        <v>45554</v>
      </c>
      <c r="E755" s="125">
        <v>487.27</v>
      </c>
      <c r="F755" s="125">
        <v>20.41</v>
      </c>
      <c r="G755" s="125">
        <v>40.71</v>
      </c>
      <c r="H755" s="125">
        <v>426.15</v>
      </c>
      <c r="I755" s="133">
        <v>442</v>
      </c>
      <c r="J755" s="126">
        <v>487.27</v>
      </c>
      <c r="K755" s="126">
        <v>487.27</v>
      </c>
      <c r="L755" s="127">
        <v>45568</v>
      </c>
      <c r="N755" s="127">
        <v>45566</v>
      </c>
      <c r="Q755" s="127">
        <v>45798</v>
      </c>
      <c r="R755" s="56" t="str">
        <f ca="1" t="array" ref="R755">IF(AND(ISNUMBER(INDIRECT("L"&amp;ROW())),INDIRECT("L"&amp;ROW())&lt;INDIRECT("D"&amp;ROW())),1,"")</f>
        <v/>
      </c>
    </row>
    <row r="756" hidden="1" spans="1:18">
      <c r="A756" s="56" t="s">
        <v>167</v>
      </c>
      <c r="B756" s="57" t="s">
        <v>59</v>
      </c>
      <c r="C756" s="133">
        <v>11822003</v>
      </c>
      <c r="D756" s="124">
        <v>45554</v>
      </c>
      <c r="E756" s="125">
        <v>2876.36</v>
      </c>
      <c r="F756" s="125">
        <v>118.82</v>
      </c>
      <c r="G756" s="125">
        <v>237.05</v>
      </c>
      <c r="H756" s="125">
        <v>2520.49</v>
      </c>
      <c r="I756" s="133">
        <v>465</v>
      </c>
      <c r="J756" s="126">
        <v>2876.36</v>
      </c>
      <c r="K756" s="126">
        <v>5444.78</v>
      </c>
      <c r="L756" s="127">
        <v>45579</v>
      </c>
      <c r="N756" s="127">
        <v>45566</v>
      </c>
      <c r="Q756" s="127">
        <v>45798</v>
      </c>
      <c r="R756" s="56" t="str">
        <f ca="1" t="array" ref="R756">IF(AND(ISNUMBER(INDIRECT("L"&amp;ROW())),INDIRECT("L"&amp;ROW())&lt;INDIRECT("D"&amp;ROW())),1,"")</f>
        <v/>
      </c>
    </row>
    <row r="757" hidden="1" spans="1:18">
      <c r="A757" s="56" t="s">
        <v>219</v>
      </c>
      <c r="B757" s="57" t="s">
        <v>37</v>
      </c>
      <c r="C757" s="133">
        <v>398719</v>
      </c>
      <c r="D757" s="124">
        <v>45554</v>
      </c>
      <c r="E757" s="125">
        <v>1779.6</v>
      </c>
      <c r="F757" s="125">
        <v>0</v>
      </c>
      <c r="G757" s="125">
        <v>0</v>
      </c>
      <c r="H757" s="125">
        <v>1779.6</v>
      </c>
      <c r="I757" s="133">
        <v>548</v>
      </c>
      <c r="J757" s="126">
        <v>1779.6</v>
      </c>
      <c r="K757" s="126">
        <v>5103.9</v>
      </c>
      <c r="L757" s="127">
        <v>45589</v>
      </c>
      <c r="N757" s="127">
        <v>45597</v>
      </c>
      <c r="Q757" s="127">
        <v>45793</v>
      </c>
      <c r="R757" s="56" t="str">
        <f ca="1" t="array" ref="R757">IF(AND(ISNUMBER(INDIRECT("L"&amp;ROW())),INDIRECT("L"&amp;ROW())&lt;INDIRECT("D"&amp;ROW())),1,"")</f>
        <v/>
      </c>
    </row>
    <row r="758" hidden="1" spans="1:18">
      <c r="A758" s="56" t="s">
        <v>102</v>
      </c>
      <c r="B758" s="57" t="s">
        <v>37</v>
      </c>
      <c r="C758" s="133">
        <v>921877</v>
      </c>
      <c r="D758" s="124">
        <v>45554</v>
      </c>
      <c r="E758" s="125">
        <v>3440</v>
      </c>
      <c r="F758" s="125">
        <v>0</v>
      </c>
      <c r="G758" s="125">
        <v>0</v>
      </c>
      <c r="H758" s="125">
        <v>3440</v>
      </c>
      <c r="I758" s="133">
        <v>597</v>
      </c>
      <c r="J758" s="126">
        <v>3440</v>
      </c>
      <c r="K758" s="126">
        <v>10300</v>
      </c>
      <c r="L758" s="127">
        <v>45611</v>
      </c>
      <c r="N758" s="127">
        <v>45627</v>
      </c>
      <c r="Q758" s="127">
        <v>45792</v>
      </c>
      <c r="R758" s="56" t="str">
        <f ca="1" t="array" ref="R758">IF(AND(ISNUMBER(INDIRECT("L"&amp;ROW())),INDIRECT("L"&amp;ROW())&lt;INDIRECT("D"&amp;ROW())),1,"")</f>
        <v/>
      </c>
    </row>
    <row r="759" hidden="1" spans="1:18">
      <c r="A759" s="56" t="s">
        <v>102</v>
      </c>
      <c r="B759" s="57" t="s">
        <v>37</v>
      </c>
      <c r="C759" s="133">
        <v>921876</v>
      </c>
      <c r="D759" s="124">
        <v>45554</v>
      </c>
      <c r="E759" s="125">
        <v>1860</v>
      </c>
      <c r="F759" s="125">
        <v>0</v>
      </c>
      <c r="G759" s="125">
        <v>0</v>
      </c>
      <c r="H759" s="125">
        <v>1860</v>
      </c>
      <c r="I759" s="133">
        <v>597</v>
      </c>
      <c r="J759" s="126">
        <v>1860</v>
      </c>
      <c r="K759" s="126">
        <v>10300</v>
      </c>
      <c r="L759" s="127">
        <v>45611</v>
      </c>
      <c r="N759" s="127">
        <v>45627</v>
      </c>
      <c r="Q759" s="127">
        <v>45792</v>
      </c>
      <c r="R759" s="56" t="str">
        <f ca="1" t="array" ref="R759">IF(AND(ISNUMBER(INDIRECT("L"&amp;ROW())),INDIRECT("L"&amp;ROW())&lt;INDIRECT("D"&amp;ROW())),1,"")</f>
        <v/>
      </c>
    </row>
    <row r="760" hidden="1" spans="1:18">
      <c r="A760" s="56" t="s">
        <v>156</v>
      </c>
      <c r="B760" s="57" t="s">
        <v>37</v>
      </c>
      <c r="C760" s="133">
        <v>5319</v>
      </c>
      <c r="D760" s="124">
        <v>45554</v>
      </c>
      <c r="E760" s="125">
        <v>1260</v>
      </c>
      <c r="F760" s="125">
        <v>0</v>
      </c>
      <c r="G760" s="125">
        <v>0</v>
      </c>
      <c r="H760" s="125">
        <v>1260</v>
      </c>
      <c r="I760" s="133">
        <v>998541</v>
      </c>
      <c r="J760" s="126">
        <v>1260</v>
      </c>
      <c r="K760" s="126">
        <v>8187</v>
      </c>
      <c r="L760" s="127">
        <v>45625</v>
      </c>
      <c r="N760" s="127">
        <v>45627</v>
      </c>
      <c r="Q760" s="127">
        <v>45790</v>
      </c>
      <c r="R760" s="56" t="str">
        <f ca="1" t="array" ref="R760">IF(AND(ISNUMBER(INDIRECT("L"&amp;ROW())),INDIRECT("L"&amp;ROW())&lt;INDIRECT("D"&amp;ROW())),1,"")</f>
        <v/>
      </c>
    </row>
    <row r="761" hidden="1" spans="1:18">
      <c r="A761" s="56" t="s">
        <v>307</v>
      </c>
      <c r="B761" s="57" t="s">
        <v>59</v>
      </c>
      <c r="C761" s="123" t="s">
        <v>430</v>
      </c>
      <c r="D761" s="124">
        <v>45603</v>
      </c>
      <c r="E761" s="125">
        <v>-72.79</v>
      </c>
      <c r="F761" s="125">
        <v>0</v>
      </c>
      <c r="G761" s="125">
        <v>0</v>
      </c>
      <c r="H761" s="125">
        <v>-72.79</v>
      </c>
      <c r="I761" s="57" t="s">
        <v>309</v>
      </c>
      <c r="J761" s="126">
        <v>-72.79</v>
      </c>
      <c r="K761" s="126">
        <v>-72.79</v>
      </c>
      <c r="L761" s="127">
        <v>45603</v>
      </c>
      <c r="N761" s="127">
        <v>45584</v>
      </c>
      <c r="P761" s="56" t="s">
        <v>62</v>
      </c>
      <c r="R761" s="56" t="str">
        <f ca="1" t="array" ref="R761">IF(AND(ISNUMBER(INDIRECT("L"&amp;ROW())),INDIRECT("L"&amp;ROW())&lt;INDIRECT("D"&amp;ROW())),1,"")</f>
        <v/>
      </c>
    </row>
    <row r="762" hidden="1" spans="1:18">
      <c r="A762" s="56" t="s">
        <v>307</v>
      </c>
      <c r="B762" s="57" t="s">
        <v>59</v>
      </c>
      <c r="C762" s="123" t="s">
        <v>431</v>
      </c>
      <c r="D762" s="124">
        <v>45603</v>
      </c>
      <c r="E762" s="125">
        <v>689.39</v>
      </c>
      <c r="F762" s="125">
        <v>0</v>
      </c>
      <c r="G762" s="125">
        <v>0</v>
      </c>
      <c r="H762" s="125">
        <v>689.39</v>
      </c>
      <c r="I762" s="57" t="s">
        <v>309</v>
      </c>
      <c r="J762" s="126">
        <v>689.39</v>
      </c>
      <c r="K762" s="126">
        <v>689.39</v>
      </c>
      <c r="L762" s="127">
        <v>45603</v>
      </c>
      <c r="N762" s="127">
        <v>45584</v>
      </c>
      <c r="P762" s="56" t="s">
        <v>62</v>
      </c>
      <c r="R762" s="56" t="str">
        <f ca="1" t="array" ref="R762">IF(AND(ISNUMBER(INDIRECT("L"&amp;ROW())),INDIRECT("L"&amp;ROW())&lt;INDIRECT("D"&amp;ROW())),1,"")</f>
        <v/>
      </c>
    </row>
    <row r="763" hidden="1" spans="1:18">
      <c r="A763" s="56" t="s">
        <v>200</v>
      </c>
      <c r="B763" s="57" t="s">
        <v>37</v>
      </c>
      <c r="C763" s="123">
        <v>18690</v>
      </c>
      <c r="D763" s="124">
        <v>45554</v>
      </c>
      <c r="E763" s="125">
        <v>4567.4</v>
      </c>
      <c r="F763" s="125">
        <v>0</v>
      </c>
      <c r="G763" s="125">
        <v>0</v>
      </c>
      <c r="H763" s="125">
        <v>4567.5</v>
      </c>
      <c r="I763" s="133">
        <v>562</v>
      </c>
      <c r="J763" s="126">
        <v>4567.4</v>
      </c>
      <c r="K763" s="126">
        <v>12254.85</v>
      </c>
      <c r="L763" s="127">
        <v>45601</v>
      </c>
      <c r="N763" s="127">
        <v>45597</v>
      </c>
      <c r="Q763" s="127">
        <v>45792</v>
      </c>
      <c r="R763" s="56" t="str">
        <f ca="1" t="array" ref="R763">IF(AND(ISNUMBER(INDIRECT("L"&amp;ROW())),INDIRECT("L"&amp;ROW())&lt;INDIRECT("D"&amp;ROW())),1,"")</f>
        <v/>
      </c>
    </row>
    <row r="764" hidden="1" spans="1:18">
      <c r="A764" s="56" t="s">
        <v>201</v>
      </c>
      <c r="B764" s="57" t="s">
        <v>37</v>
      </c>
      <c r="C764" s="133">
        <v>90661</v>
      </c>
      <c r="D764" s="124">
        <v>45554</v>
      </c>
      <c r="E764" s="125">
        <v>1672</v>
      </c>
      <c r="F764" s="125">
        <v>0</v>
      </c>
      <c r="G764" s="125">
        <v>0</v>
      </c>
      <c r="H764" s="125">
        <v>1672</v>
      </c>
      <c r="I764" s="133">
        <v>533</v>
      </c>
      <c r="J764" s="126">
        <v>1672</v>
      </c>
      <c r="K764" s="126">
        <v>1672</v>
      </c>
      <c r="L764" s="127">
        <v>45593</v>
      </c>
      <c r="N764" s="127">
        <v>45597</v>
      </c>
      <c r="Q764" s="127">
        <v>45793</v>
      </c>
      <c r="R764" s="56" t="str">
        <f ca="1" t="array" ref="R764">IF(AND(ISNUMBER(INDIRECT("L"&amp;ROW())),INDIRECT("L"&amp;ROW())&lt;INDIRECT("D"&amp;ROW())),1,"")</f>
        <v/>
      </c>
    </row>
    <row r="765" hidden="1" spans="1:18">
      <c r="A765" s="106" t="s">
        <v>52</v>
      </c>
      <c r="B765" s="171" t="s">
        <v>37</v>
      </c>
      <c r="C765" s="172" t="s">
        <v>432</v>
      </c>
      <c r="D765" s="173">
        <v>45554</v>
      </c>
      <c r="E765" s="174">
        <v>-294.93</v>
      </c>
      <c r="F765" s="174">
        <v>-33.93</v>
      </c>
      <c r="G765" s="174">
        <v>0</v>
      </c>
      <c r="H765" s="174"/>
      <c r="I765" s="171">
        <v>998544</v>
      </c>
      <c r="J765" s="175">
        <v>-294.93</v>
      </c>
      <c r="K765" s="175">
        <v>16244.03</v>
      </c>
      <c r="L765" s="176">
        <v>45604</v>
      </c>
      <c r="M765" s="176"/>
      <c r="N765" s="176">
        <v>45627</v>
      </c>
      <c r="O765" s="106"/>
      <c r="P765" s="106" t="s">
        <v>433</v>
      </c>
      <c r="Q765" s="176">
        <v>45791</v>
      </c>
      <c r="R765" s="56" t="str">
        <f ca="1" t="array" ref="R765">IF(AND(ISNUMBER(INDIRECT("L"&amp;ROW())),INDIRECT("L"&amp;ROW())&lt;INDIRECT("D"&amp;ROW())),1,"")</f>
        <v/>
      </c>
    </row>
    <row r="766" hidden="1" spans="1:18">
      <c r="A766" s="106" t="s">
        <v>52</v>
      </c>
      <c r="B766" s="171" t="s">
        <v>37</v>
      </c>
      <c r="C766" s="172" t="s">
        <v>432</v>
      </c>
      <c r="D766" s="173">
        <v>45554</v>
      </c>
      <c r="E766" s="174">
        <v>-294.93</v>
      </c>
      <c r="F766" s="174">
        <v>-33.93</v>
      </c>
      <c r="G766" s="174">
        <v>0</v>
      </c>
      <c r="H766" s="174"/>
      <c r="I766" s="171">
        <v>577</v>
      </c>
      <c r="J766" s="175">
        <v>-294.93</v>
      </c>
      <c r="K766" s="175">
        <v>6459.17</v>
      </c>
      <c r="L766" s="176">
        <v>45604</v>
      </c>
      <c r="M766" s="176"/>
      <c r="N766" s="176">
        <v>45658</v>
      </c>
      <c r="O766" s="106"/>
      <c r="P766" s="106" t="s">
        <v>433</v>
      </c>
      <c r="Q766" s="176">
        <v>45791</v>
      </c>
      <c r="R766" s="56" t="str">
        <f ca="1" t="array" ref="R766">IF(AND(ISNUMBER(INDIRECT("L"&amp;ROW())),INDIRECT("L"&amp;ROW())&lt;INDIRECT("D"&amp;ROW())),1,"")</f>
        <v/>
      </c>
    </row>
    <row r="767" hidden="1" spans="1:18">
      <c r="A767" s="56" t="s">
        <v>104</v>
      </c>
      <c r="B767" s="57" t="s">
        <v>65</v>
      </c>
      <c r="C767" s="123">
        <v>59112851126</v>
      </c>
      <c r="D767" s="124">
        <v>45554</v>
      </c>
      <c r="E767" s="125">
        <v>1442.55</v>
      </c>
      <c r="F767" s="125">
        <v>0</v>
      </c>
      <c r="G767" s="125">
        <v>0</v>
      </c>
      <c r="H767" s="125">
        <v>1442.55</v>
      </c>
      <c r="I767" s="133">
        <v>586</v>
      </c>
      <c r="J767" s="126">
        <v>1442.55</v>
      </c>
      <c r="K767" s="126">
        <v>4043.07</v>
      </c>
      <c r="L767" s="127">
        <v>45620</v>
      </c>
      <c r="N767" s="127">
        <v>45597</v>
      </c>
      <c r="O767" s="147">
        <v>0</v>
      </c>
      <c r="Q767" s="127">
        <v>45785</v>
      </c>
      <c r="R767" s="56" t="str">
        <f ca="1" t="array" ref="R767">IF(AND(ISNUMBER(INDIRECT("L"&amp;ROW())),INDIRECT("L"&amp;ROW())&lt;INDIRECT("D"&amp;ROW())),1,"")</f>
        <v/>
      </c>
    </row>
    <row r="768" hidden="1" spans="1:18">
      <c r="A768" s="56" t="s">
        <v>104</v>
      </c>
      <c r="B768" s="57" t="s">
        <v>124</v>
      </c>
      <c r="C768" s="123">
        <v>59112839094</v>
      </c>
      <c r="D768" s="124">
        <v>45554</v>
      </c>
      <c r="E768" s="125">
        <v>360</v>
      </c>
      <c r="F768" s="125">
        <v>0</v>
      </c>
      <c r="G768" s="125">
        <v>0</v>
      </c>
      <c r="H768" s="125">
        <v>360</v>
      </c>
      <c r="I768" s="133">
        <v>583</v>
      </c>
      <c r="J768" s="126">
        <v>360</v>
      </c>
      <c r="K768" s="126">
        <v>3193.5</v>
      </c>
      <c r="L768" s="127">
        <v>45604</v>
      </c>
      <c r="N768" s="127">
        <v>45597</v>
      </c>
      <c r="O768" s="56">
        <v>0</v>
      </c>
      <c r="Q768" s="127">
        <v>45785</v>
      </c>
      <c r="R768" s="56" t="str">
        <f ca="1" t="array" ref="R768">IF(AND(ISNUMBER(INDIRECT("L"&amp;ROW())),INDIRECT("L"&amp;ROW())&lt;INDIRECT("D"&amp;ROW())),1,"")</f>
        <v/>
      </c>
    </row>
    <row r="769" hidden="1" spans="1:18">
      <c r="A769" s="56" t="s">
        <v>158</v>
      </c>
      <c r="B769" s="57" t="s">
        <v>159</v>
      </c>
      <c r="C769" s="123" t="s">
        <v>434</v>
      </c>
      <c r="D769" s="124">
        <v>45554</v>
      </c>
      <c r="E769" s="125">
        <v>443.24</v>
      </c>
      <c r="F769" s="125">
        <v>0</v>
      </c>
      <c r="G769" s="125">
        <v>0</v>
      </c>
      <c r="I769" s="57">
        <v>410</v>
      </c>
      <c r="J769" s="126">
        <v>443.24</v>
      </c>
      <c r="K769" s="126">
        <v>443.24</v>
      </c>
      <c r="L769" s="127">
        <v>45554</v>
      </c>
      <c r="N769" s="127">
        <v>45536</v>
      </c>
      <c r="O769" s="56">
        <v>0</v>
      </c>
      <c r="R769" s="56" t="str">
        <f ca="1" t="array" ref="R769">IF(AND(ISNUMBER(INDIRECT("L"&amp;ROW())),INDIRECT("L"&amp;ROW())&lt;INDIRECT("D"&amp;ROW())),1,"")</f>
        <v/>
      </c>
    </row>
    <row r="770" hidden="1" spans="1:18">
      <c r="A770" s="56" t="s">
        <v>358</v>
      </c>
      <c r="B770" s="57" t="s">
        <v>110</v>
      </c>
      <c r="C770" s="133">
        <v>90181</v>
      </c>
      <c r="D770" s="124">
        <v>45554</v>
      </c>
      <c r="E770" s="125">
        <v>898</v>
      </c>
      <c r="F770" s="125">
        <v>0</v>
      </c>
      <c r="G770" s="125">
        <v>0</v>
      </c>
      <c r="I770" s="57">
        <v>794</v>
      </c>
      <c r="J770" s="126">
        <v>898</v>
      </c>
      <c r="K770" s="126">
        <v>4136</v>
      </c>
      <c r="L770" s="127">
        <v>45665</v>
      </c>
      <c r="N770" s="127">
        <v>45658</v>
      </c>
      <c r="R770" s="56" t="str">
        <f ca="1" t="array" ref="R770">IF(AND(ISNUMBER(INDIRECT("L"&amp;ROW())),INDIRECT("L"&amp;ROW())&lt;INDIRECT("D"&amp;ROW())),1,"")</f>
        <v/>
      </c>
    </row>
    <row r="771" hidden="1" spans="1:18">
      <c r="A771" s="56" t="s">
        <v>146</v>
      </c>
      <c r="B771" s="57" t="s">
        <v>124</v>
      </c>
      <c r="C771" s="123" t="s">
        <v>435</v>
      </c>
      <c r="D771" s="124">
        <v>45555</v>
      </c>
      <c r="E771" s="125">
        <v>18784.01</v>
      </c>
      <c r="F771" s="125">
        <v>0</v>
      </c>
      <c r="G771" s="125">
        <v>0</v>
      </c>
      <c r="H771" s="125">
        <v>18784.01</v>
      </c>
      <c r="I771" s="133">
        <v>458</v>
      </c>
      <c r="J771" s="126">
        <v>18784.01</v>
      </c>
      <c r="K771" s="126">
        <v>65519.09</v>
      </c>
      <c r="L771" s="127">
        <v>45575</v>
      </c>
      <c r="N771" s="127">
        <v>45566</v>
      </c>
      <c r="Q771" s="127">
        <v>45793</v>
      </c>
      <c r="R771" s="56" t="str">
        <f ca="1" t="array" ref="R771">IF(AND(ISNUMBER(INDIRECT("L"&amp;ROW())),INDIRECT("L"&amp;ROW())&lt;INDIRECT("D"&amp;ROW())),1,"")</f>
        <v/>
      </c>
    </row>
    <row r="772" hidden="1" spans="1:18">
      <c r="A772" s="56" t="s">
        <v>225</v>
      </c>
      <c r="B772" s="57" t="s">
        <v>65</v>
      </c>
      <c r="C772" s="133">
        <v>138852</v>
      </c>
      <c r="D772" s="124">
        <v>45555</v>
      </c>
      <c r="E772" s="125">
        <v>592.5</v>
      </c>
      <c r="F772" s="125">
        <v>0</v>
      </c>
      <c r="G772" s="125">
        <v>0</v>
      </c>
      <c r="H772" s="125">
        <v>592.5</v>
      </c>
      <c r="I772" s="133">
        <v>998539</v>
      </c>
      <c r="J772" s="126">
        <v>592.5</v>
      </c>
      <c r="K772" s="126">
        <v>4341.24</v>
      </c>
      <c r="L772" s="127">
        <v>45623</v>
      </c>
      <c r="N772" s="127">
        <v>45627</v>
      </c>
      <c r="O772" s="147">
        <v>0</v>
      </c>
      <c r="Q772" s="127">
        <v>45784</v>
      </c>
      <c r="R772" s="56" t="str">
        <f ca="1" t="array" ref="R772">IF(AND(ISNUMBER(INDIRECT("L"&amp;ROW())),INDIRECT("L"&amp;ROW())&lt;INDIRECT("D"&amp;ROW())),1,"")</f>
        <v/>
      </c>
    </row>
    <row r="773" hidden="1" spans="1:18">
      <c r="A773" s="56" t="s">
        <v>211</v>
      </c>
      <c r="B773" s="57" t="s">
        <v>37</v>
      </c>
      <c r="C773" s="133">
        <v>9008001761</v>
      </c>
      <c r="D773" s="124">
        <v>45555</v>
      </c>
      <c r="E773" s="125">
        <v>1424.27</v>
      </c>
      <c r="F773" s="125">
        <v>4.95</v>
      </c>
      <c r="G773" s="125">
        <v>9.88</v>
      </c>
      <c r="H773" s="125">
        <v>1409.44</v>
      </c>
      <c r="I773" s="133">
        <v>998520</v>
      </c>
      <c r="J773" s="126">
        <v>1424.27</v>
      </c>
      <c r="K773" s="126">
        <v>8639.76</v>
      </c>
      <c r="L773" s="127">
        <v>45623</v>
      </c>
      <c r="N773" s="127">
        <v>45627</v>
      </c>
      <c r="Q773" s="127">
        <v>45791</v>
      </c>
      <c r="R773" s="56" t="str">
        <f ca="1" t="array" ref="R773">IF(AND(ISNUMBER(INDIRECT("L"&amp;ROW())),INDIRECT("L"&amp;ROW())&lt;INDIRECT("D"&amp;ROW())),1,"")</f>
        <v/>
      </c>
    </row>
    <row r="774" hidden="1" spans="1:18">
      <c r="A774" s="56" t="s">
        <v>436</v>
      </c>
      <c r="B774" s="57" t="s">
        <v>19</v>
      </c>
      <c r="C774" s="123">
        <v>766240</v>
      </c>
      <c r="D774" s="124">
        <v>45556</v>
      </c>
      <c r="E774" s="125">
        <v>1480</v>
      </c>
      <c r="F774" s="125">
        <v>0</v>
      </c>
      <c r="G774" s="125">
        <v>0</v>
      </c>
      <c r="I774" s="133">
        <v>470</v>
      </c>
      <c r="J774" s="126">
        <v>1480</v>
      </c>
      <c r="K774" s="126">
        <v>1480</v>
      </c>
      <c r="L774" s="127">
        <v>45581</v>
      </c>
      <c r="N774" s="127">
        <v>45566</v>
      </c>
      <c r="R774" s="56" t="str">
        <f ca="1" t="array" ref="R774">IF(AND(ISNUMBER(INDIRECT("L"&amp;ROW())),INDIRECT("L"&amp;ROW())&lt;INDIRECT("D"&amp;ROW())),1,"")</f>
        <v/>
      </c>
    </row>
    <row r="775" hidden="1" spans="1:18">
      <c r="A775" s="56" t="s">
        <v>307</v>
      </c>
      <c r="B775" s="57" t="s">
        <v>59</v>
      </c>
      <c r="C775" s="123" t="s">
        <v>437</v>
      </c>
      <c r="D775" s="124">
        <v>45608</v>
      </c>
      <c r="E775" s="125">
        <v>-82.16</v>
      </c>
      <c r="F775" s="125">
        <v>0</v>
      </c>
      <c r="G775" s="125">
        <v>0</v>
      </c>
      <c r="H775" s="125">
        <v>-82.16</v>
      </c>
      <c r="I775" s="57" t="s">
        <v>309</v>
      </c>
      <c r="J775" s="126">
        <v>-82.16</v>
      </c>
      <c r="K775" s="126">
        <v>-82.16</v>
      </c>
      <c r="L775" s="127">
        <v>45608</v>
      </c>
      <c r="N775" s="127">
        <v>45584</v>
      </c>
      <c r="P775" s="56" t="s">
        <v>62</v>
      </c>
      <c r="R775" s="56" t="str">
        <f ca="1" t="array" ref="R775">IF(AND(ISNUMBER(INDIRECT("L"&amp;ROW())),INDIRECT("L"&amp;ROW())&lt;INDIRECT("D"&amp;ROW())),1,"")</f>
        <v/>
      </c>
    </row>
    <row r="776" hidden="1" spans="1:18">
      <c r="A776" s="56" t="s">
        <v>307</v>
      </c>
      <c r="B776" s="57" t="s">
        <v>59</v>
      </c>
      <c r="C776" s="123" t="s">
        <v>438</v>
      </c>
      <c r="D776" s="124">
        <v>45610</v>
      </c>
      <c r="E776" s="125">
        <v>696</v>
      </c>
      <c r="F776" s="125">
        <v>0</v>
      </c>
      <c r="G776" s="125">
        <v>0</v>
      </c>
      <c r="H776" s="125">
        <v>696</v>
      </c>
      <c r="I776" s="57" t="s">
        <v>309</v>
      </c>
      <c r="J776" s="126">
        <v>696</v>
      </c>
      <c r="K776" s="126">
        <v>696</v>
      </c>
      <c r="L776" s="127">
        <v>45610</v>
      </c>
      <c r="N776" s="127">
        <v>45584</v>
      </c>
      <c r="P776" s="56" t="s">
        <v>62</v>
      </c>
      <c r="R776" s="56" t="str">
        <f ca="1" t="array" ref="R776">IF(AND(ISNUMBER(INDIRECT("L"&amp;ROW())),INDIRECT("L"&amp;ROW())&lt;INDIRECT("D"&amp;ROW())),1,"")</f>
        <v/>
      </c>
    </row>
    <row r="777" hidden="1" spans="1:18">
      <c r="A777" s="56" t="s">
        <v>31</v>
      </c>
      <c r="B777" s="57" t="s">
        <v>19</v>
      </c>
      <c r="C777" s="123">
        <v>345619</v>
      </c>
      <c r="D777" s="124">
        <v>45556</v>
      </c>
      <c r="E777" s="125">
        <v>3206.12</v>
      </c>
      <c r="F777" s="125">
        <v>46.45</v>
      </c>
      <c r="G777" s="125">
        <v>92.67</v>
      </c>
      <c r="I777" s="133">
        <v>998550</v>
      </c>
      <c r="J777" s="126">
        <v>3206.12</v>
      </c>
      <c r="K777" s="126">
        <v>15463.45</v>
      </c>
      <c r="L777" s="127">
        <v>45630</v>
      </c>
      <c r="N777" s="127">
        <v>45584</v>
      </c>
      <c r="R777" s="56" t="str">
        <f ca="1" t="array" ref="R777">IF(AND(ISNUMBER(INDIRECT("L"&amp;ROW())),INDIRECT("L"&amp;ROW())&lt;INDIRECT("D"&amp;ROW())),1,"")</f>
        <v/>
      </c>
    </row>
    <row r="778" hidden="1" spans="1:18">
      <c r="A778" s="56" t="s">
        <v>31</v>
      </c>
      <c r="B778" s="57" t="s">
        <v>19</v>
      </c>
      <c r="C778" s="123">
        <v>345621</v>
      </c>
      <c r="D778" s="124">
        <v>45556</v>
      </c>
      <c r="E778" s="125">
        <v>375</v>
      </c>
      <c r="F778" s="125">
        <v>0</v>
      </c>
      <c r="G778" s="125">
        <v>0</v>
      </c>
      <c r="I778" s="133">
        <v>998550</v>
      </c>
      <c r="J778" s="126">
        <v>375</v>
      </c>
      <c r="K778" s="126">
        <v>15463.45</v>
      </c>
      <c r="L778" s="127">
        <v>45630</v>
      </c>
      <c r="N778" s="127">
        <v>45584</v>
      </c>
      <c r="R778" s="56" t="str">
        <f ca="1" t="array" ref="R778">IF(AND(ISNUMBER(INDIRECT("L"&amp;ROW())),INDIRECT("L"&amp;ROW())&lt;INDIRECT("D"&amp;ROW())),1,"")</f>
        <v/>
      </c>
    </row>
    <row r="779" hidden="1" spans="1:18">
      <c r="A779" s="56" t="s">
        <v>307</v>
      </c>
      <c r="B779" s="57" t="s">
        <v>59</v>
      </c>
      <c r="C779" s="123" t="s">
        <v>439</v>
      </c>
      <c r="D779" s="124">
        <v>45610</v>
      </c>
      <c r="E779" s="125">
        <v>-40.88</v>
      </c>
      <c r="F779" s="125">
        <v>0</v>
      </c>
      <c r="G779" s="125">
        <v>0</v>
      </c>
      <c r="H779" s="125">
        <v>-40.88</v>
      </c>
      <c r="I779" s="57" t="s">
        <v>309</v>
      </c>
      <c r="J779" s="126">
        <v>-40.88</v>
      </c>
      <c r="K779" s="126">
        <v>-40.88</v>
      </c>
      <c r="L779" s="127">
        <v>45610</v>
      </c>
      <c r="N779" s="127">
        <v>45584</v>
      </c>
      <c r="P779" s="56" t="s">
        <v>62</v>
      </c>
      <c r="R779" s="56" t="str">
        <f ca="1" t="array" ref="R779">IF(AND(ISNUMBER(INDIRECT("L"&amp;ROW())),INDIRECT("L"&amp;ROW())&lt;INDIRECT("D"&amp;ROW())),1,"")</f>
        <v/>
      </c>
    </row>
    <row r="780" hidden="1" spans="1:18">
      <c r="A780" s="56" t="s">
        <v>164</v>
      </c>
      <c r="B780" s="57" t="s">
        <v>110</v>
      </c>
      <c r="C780" s="133">
        <v>6100339</v>
      </c>
      <c r="D780" s="124">
        <v>45558</v>
      </c>
      <c r="E780" s="125">
        <v>2394</v>
      </c>
      <c r="F780" s="125">
        <v>0</v>
      </c>
      <c r="G780" s="125">
        <v>0</v>
      </c>
      <c r="H780" s="125">
        <v>2394</v>
      </c>
      <c r="I780" s="57">
        <v>147</v>
      </c>
      <c r="J780" s="126">
        <v>2394</v>
      </c>
      <c r="K780" s="126">
        <v>1944</v>
      </c>
      <c r="L780" s="127">
        <v>45561</v>
      </c>
      <c r="N780" s="127">
        <v>45566</v>
      </c>
      <c r="Q780" s="127">
        <v>45798</v>
      </c>
      <c r="R780" s="56" t="str">
        <f ca="1" t="array" ref="R780">IF(AND(ISNUMBER(INDIRECT("L"&amp;ROW())),INDIRECT("L"&amp;ROW())&lt;INDIRECT("D"&amp;ROW())),1,"")</f>
        <v/>
      </c>
    </row>
    <row r="781" hidden="1" spans="1:18">
      <c r="A781" s="56" t="s">
        <v>307</v>
      </c>
      <c r="B781" s="57" t="s">
        <v>59</v>
      </c>
      <c r="C781" s="123" t="s">
        <v>440</v>
      </c>
      <c r="D781" s="124">
        <v>45612</v>
      </c>
      <c r="E781" s="125">
        <v>122.04</v>
      </c>
      <c r="F781" s="125">
        <v>0</v>
      </c>
      <c r="G781" s="125">
        <v>0</v>
      </c>
      <c r="H781" s="125">
        <v>122.04</v>
      </c>
      <c r="I781" s="57" t="s">
        <v>309</v>
      </c>
      <c r="J781" s="126">
        <v>122.04</v>
      </c>
      <c r="K781" s="126">
        <v>122.04</v>
      </c>
      <c r="L781" s="127">
        <v>45612</v>
      </c>
      <c r="N781" s="127">
        <v>45584</v>
      </c>
      <c r="P781" s="56" t="s">
        <v>62</v>
      </c>
      <c r="R781" s="56" t="str">
        <f ca="1" t="array" ref="R781">IF(AND(ISNUMBER(INDIRECT("L"&amp;ROW())),INDIRECT("L"&amp;ROW())&lt;INDIRECT("D"&amp;ROW())),1,"")</f>
        <v/>
      </c>
    </row>
    <row r="782" hidden="1" spans="1:18">
      <c r="A782" s="56" t="s">
        <v>40</v>
      </c>
      <c r="B782" s="57" t="s">
        <v>19</v>
      </c>
      <c r="C782" s="133">
        <v>1573</v>
      </c>
      <c r="D782" s="124">
        <v>45558</v>
      </c>
      <c r="E782" s="125">
        <v>1434.5</v>
      </c>
      <c r="F782" s="125">
        <v>0</v>
      </c>
      <c r="G782" s="125">
        <v>0</v>
      </c>
      <c r="I782" s="133">
        <v>558</v>
      </c>
      <c r="J782" s="126">
        <v>1434.5</v>
      </c>
      <c r="K782" s="126">
        <v>9866.5</v>
      </c>
      <c r="L782" s="127">
        <v>45600</v>
      </c>
      <c r="N782" s="127">
        <v>45597</v>
      </c>
      <c r="R782" s="56" t="str">
        <f ca="1" t="array" ref="R782">IF(AND(ISNUMBER(INDIRECT("L"&amp;ROW())),INDIRECT("L"&amp;ROW())&lt;INDIRECT("D"&amp;ROW())),1,"")</f>
        <v/>
      </c>
    </row>
    <row r="783" hidden="1" spans="1:18">
      <c r="A783" s="56" t="s">
        <v>233</v>
      </c>
      <c r="B783" s="57" t="s">
        <v>124</v>
      </c>
      <c r="C783" s="133">
        <v>210352</v>
      </c>
      <c r="D783" s="124">
        <v>45558</v>
      </c>
      <c r="E783" s="125">
        <v>5741.62</v>
      </c>
      <c r="F783" s="125">
        <v>0</v>
      </c>
      <c r="G783" s="125">
        <v>0</v>
      </c>
      <c r="H783" s="125">
        <v>5741.62</v>
      </c>
      <c r="I783" s="57" t="s">
        <v>234</v>
      </c>
      <c r="J783" s="126">
        <v>5741.62</v>
      </c>
      <c r="K783" s="126">
        <v>18430.91</v>
      </c>
      <c r="L783" s="127">
        <v>45562</v>
      </c>
      <c r="N783" s="127">
        <v>45584</v>
      </c>
      <c r="Q783" s="127">
        <v>45793</v>
      </c>
      <c r="R783" s="56" t="str">
        <f ca="1" t="array" ref="R783">IF(AND(ISNUMBER(INDIRECT("L"&amp;ROW())),INDIRECT("L"&amp;ROW())&lt;INDIRECT("D"&amp;ROW())),1,"")</f>
        <v/>
      </c>
    </row>
    <row r="784" hidden="1" spans="1:18">
      <c r="A784" s="56" t="s">
        <v>233</v>
      </c>
      <c r="B784" s="57" t="s">
        <v>124</v>
      </c>
      <c r="C784" s="133">
        <v>210357</v>
      </c>
      <c r="D784" s="124">
        <v>45558</v>
      </c>
      <c r="E784" s="125">
        <v>1182.84</v>
      </c>
      <c r="F784" s="125">
        <v>0</v>
      </c>
      <c r="G784" s="125">
        <v>0</v>
      </c>
      <c r="H784" s="125">
        <v>1182.84</v>
      </c>
      <c r="I784" s="57" t="s">
        <v>234</v>
      </c>
      <c r="J784" s="126">
        <v>1182.84</v>
      </c>
      <c r="K784" s="126">
        <v>18430.91</v>
      </c>
      <c r="L784" s="127">
        <v>45562</v>
      </c>
      <c r="N784" s="127">
        <v>45584</v>
      </c>
      <c r="Q784" s="127">
        <v>45793</v>
      </c>
      <c r="R784" s="56" t="str">
        <f ca="1" t="array" ref="R784">IF(AND(ISNUMBER(INDIRECT("L"&amp;ROW())),INDIRECT("L"&amp;ROW())&lt;INDIRECT("D"&amp;ROW())),1,"")</f>
        <v/>
      </c>
    </row>
    <row r="785" hidden="1" spans="1:18">
      <c r="A785" s="56" t="s">
        <v>31</v>
      </c>
      <c r="B785" s="57" t="s">
        <v>19</v>
      </c>
      <c r="C785" s="123">
        <v>345625</v>
      </c>
      <c r="D785" s="124">
        <v>45558</v>
      </c>
      <c r="E785" s="125">
        <v>1315.9</v>
      </c>
      <c r="F785" s="125">
        <v>0</v>
      </c>
      <c r="G785" s="125">
        <v>0</v>
      </c>
      <c r="I785" s="133">
        <v>998550</v>
      </c>
      <c r="J785" s="126">
        <v>1315.9</v>
      </c>
      <c r="K785" s="126">
        <v>15463.45</v>
      </c>
      <c r="L785" s="127">
        <v>45630</v>
      </c>
      <c r="N785" s="127">
        <v>45584</v>
      </c>
      <c r="R785" s="56" t="str">
        <f ca="1" t="array" ref="R785">IF(AND(ISNUMBER(INDIRECT("L"&amp;ROW())),INDIRECT("L"&amp;ROW())&lt;INDIRECT("D"&amp;ROW())),1,"")</f>
        <v/>
      </c>
    </row>
    <row r="786" hidden="1" spans="1:18">
      <c r="A786" s="56" t="s">
        <v>406</v>
      </c>
      <c r="B786" s="132" t="s">
        <v>407</v>
      </c>
      <c r="C786" s="133">
        <v>2409112</v>
      </c>
      <c r="D786" s="124">
        <v>45558</v>
      </c>
      <c r="E786" s="125">
        <v>5863.73</v>
      </c>
      <c r="F786" s="125">
        <v>255</v>
      </c>
      <c r="G786" s="125">
        <v>508.73</v>
      </c>
      <c r="H786" s="125">
        <v>5100</v>
      </c>
      <c r="I786" s="57">
        <v>476</v>
      </c>
      <c r="J786" s="126">
        <v>5863.73</v>
      </c>
      <c r="K786" s="126">
        <v>5863.73</v>
      </c>
      <c r="L786" s="127">
        <v>45561</v>
      </c>
      <c r="N786" s="127">
        <v>45584</v>
      </c>
      <c r="R786" s="56" t="str">
        <f ca="1" t="array" ref="R786">IF(AND(ISNUMBER(INDIRECT("L"&amp;ROW())),INDIRECT("L"&amp;ROW())&lt;INDIRECT("D"&amp;ROW())),1,"")</f>
        <v/>
      </c>
    </row>
    <row r="787" hidden="1" spans="1:18">
      <c r="A787" s="56" t="s">
        <v>192</v>
      </c>
      <c r="B787" s="57" t="s">
        <v>65</v>
      </c>
      <c r="C787" s="133">
        <v>1561916</v>
      </c>
      <c r="D787" s="124">
        <v>45558</v>
      </c>
      <c r="E787" s="125">
        <v>270</v>
      </c>
      <c r="F787" s="125">
        <v>0</v>
      </c>
      <c r="G787" s="125">
        <v>0</v>
      </c>
      <c r="H787" s="125">
        <v>270</v>
      </c>
      <c r="I787" s="133">
        <v>154</v>
      </c>
      <c r="J787" s="126">
        <v>270</v>
      </c>
      <c r="K787" s="126">
        <v>2576</v>
      </c>
      <c r="L787" s="127">
        <v>45607</v>
      </c>
      <c r="N787" s="127">
        <v>45597</v>
      </c>
      <c r="O787" s="56">
        <v>0</v>
      </c>
      <c r="Q787" s="127">
        <v>45784</v>
      </c>
      <c r="R787" s="56" t="str">
        <f ca="1" t="array" ref="R787">IF(AND(ISNUMBER(INDIRECT("L"&amp;ROW())),INDIRECT("L"&amp;ROW())&lt;INDIRECT("D"&amp;ROW())),1,"")</f>
        <v/>
      </c>
    </row>
    <row r="788" hidden="1" spans="1:18">
      <c r="A788" s="56" t="s">
        <v>441</v>
      </c>
      <c r="B788" s="132" t="s">
        <v>442</v>
      </c>
      <c r="C788" s="133">
        <v>7172</v>
      </c>
      <c r="D788" s="124">
        <v>45558</v>
      </c>
      <c r="E788" s="125">
        <v>114.1</v>
      </c>
      <c r="F788" s="125">
        <v>5</v>
      </c>
      <c r="G788" s="125">
        <v>9.1</v>
      </c>
      <c r="H788" s="125">
        <v>100</v>
      </c>
      <c r="I788" s="57">
        <v>387</v>
      </c>
      <c r="J788" s="126">
        <v>114.1</v>
      </c>
      <c r="K788" s="126">
        <v>114.1</v>
      </c>
      <c r="L788" s="127">
        <v>45568</v>
      </c>
      <c r="N788" s="127">
        <v>45584</v>
      </c>
      <c r="R788" s="56" t="str">
        <f ca="1" t="array" ref="R788">IF(AND(ISNUMBER(INDIRECT("L"&amp;ROW())),INDIRECT("L"&amp;ROW())&lt;INDIRECT("D"&amp;ROW())),1,"")</f>
        <v/>
      </c>
    </row>
    <row r="789" hidden="1" spans="1:18">
      <c r="A789" s="56" t="s">
        <v>307</v>
      </c>
      <c r="B789" s="57" t="s">
        <v>59</v>
      </c>
      <c r="C789" s="123" t="s">
        <v>443</v>
      </c>
      <c r="D789" s="124">
        <v>45616</v>
      </c>
      <c r="E789" s="125">
        <v>286.61</v>
      </c>
      <c r="F789" s="125">
        <v>12.47</v>
      </c>
      <c r="G789" s="125">
        <v>24.86</v>
      </c>
      <c r="H789" s="125">
        <v>249.28</v>
      </c>
      <c r="I789" s="57" t="s">
        <v>309</v>
      </c>
      <c r="J789" s="126">
        <v>286.61</v>
      </c>
      <c r="K789" s="126">
        <v>286.61</v>
      </c>
      <c r="L789" s="127">
        <v>45616</v>
      </c>
      <c r="N789" s="127">
        <v>45584</v>
      </c>
      <c r="P789" s="56" t="s">
        <v>62</v>
      </c>
      <c r="R789" s="56" t="str">
        <f ca="1" t="array" ref="R789">IF(AND(ISNUMBER(INDIRECT("L"&amp;ROW())),INDIRECT("L"&amp;ROW())&lt;INDIRECT("D"&amp;ROW())),1,"")</f>
        <v/>
      </c>
    </row>
    <row r="790" hidden="1" spans="1:18">
      <c r="A790" s="56" t="s">
        <v>63</v>
      </c>
      <c r="B790" s="57" t="s">
        <v>19</v>
      </c>
      <c r="C790" s="133">
        <v>1286029</v>
      </c>
      <c r="D790" s="124">
        <v>45558</v>
      </c>
      <c r="E790" s="125">
        <v>3167.85</v>
      </c>
      <c r="F790" s="125">
        <v>22.32</v>
      </c>
      <c r="G790" s="125">
        <v>44.53</v>
      </c>
      <c r="H790" s="125">
        <v>3101</v>
      </c>
      <c r="I790" s="133">
        <v>522</v>
      </c>
      <c r="J790" s="126">
        <v>3167.85</v>
      </c>
      <c r="K790" s="126">
        <v>28432.75</v>
      </c>
      <c r="L790" s="127">
        <v>45588</v>
      </c>
      <c r="N790" s="127">
        <v>45597</v>
      </c>
      <c r="Q790" s="127">
        <v>45793</v>
      </c>
      <c r="R790" s="56" t="str">
        <f ca="1" t="array" ref="R790">IF(AND(ISNUMBER(INDIRECT("L"&amp;ROW())),INDIRECT("L"&amp;ROW())&lt;INDIRECT("D"&amp;ROW())),1,"")</f>
        <v/>
      </c>
    </row>
    <row r="791" hidden="1" spans="1:18">
      <c r="A791" s="56" t="s">
        <v>164</v>
      </c>
      <c r="B791" s="57" t="s">
        <v>110</v>
      </c>
      <c r="C791" s="133">
        <v>6100978</v>
      </c>
      <c r="D791" s="124">
        <v>45559</v>
      </c>
      <c r="E791" s="125">
        <v>-86</v>
      </c>
      <c r="F791" s="125">
        <v>0</v>
      </c>
      <c r="G791" s="125">
        <v>0</v>
      </c>
      <c r="H791" s="125">
        <v>-86</v>
      </c>
      <c r="I791" s="57">
        <v>146</v>
      </c>
      <c r="J791" s="126">
        <v>-86</v>
      </c>
      <c r="K791" s="126">
        <v>3530</v>
      </c>
      <c r="L791" s="127">
        <v>45559</v>
      </c>
      <c r="N791" s="127">
        <v>45536</v>
      </c>
      <c r="Q791" s="127">
        <v>45798</v>
      </c>
      <c r="R791" s="56" t="str">
        <f ca="1" t="array" ref="R791">IF(AND(ISNUMBER(INDIRECT("L"&amp;ROW())),INDIRECT("L"&amp;ROW())&lt;INDIRECT("D"&amp;ROW())),1,"")</f>
        <v/>
      </c>
    </row>
    <row r="792" hidden="1" spans="1:18">
      <c r="A792" s="56" t="s">
        <v>164</v>
      </c>
      <c r="B792" s="57" t="s">
        <v>110</v>
      </c>
      <c r="C792" s="133">
        <v>6100974</v>
      </c>
      <c r="D792" s="124">
        <v>45559</v>
      </c>
      <c r="E792" s="125">
        <v>-450</v>
      </c>
      <c r="F792" s="125">
        <v>0</v>
      </c>
      <c r="G792" s="125">
        <v>0</v>
      </c>
      <c r="H792" s="125">
        <v>-450</v>
      </c>
      <c r="I792" s="57">
        <v>147</v>
      </c>
      <c r="J792" s="126">
        <v>-450</v>
      </c>
      <c r="K792" s="126">
        <v>1944</v>
      </c>
      <c r="L792" s="127">
        <v>45561</v>
      </c>
      <c r="N792" s="127">
        <v>45566</v>
      </c>
      <c r="Q792" s="127">
        <v>45798</v>
      </c>
      <c r="R792" s="56" t="str">
        <f ca="1" t="array" ref="R792">IF(AND(ISNUMBER(INDIRECT("L"&amp;ROW())),INDIRECT("L"&amp;ROW())&lt;INDIRECT("D"&amp;ROW())),1,"")</f>
        <v/>
      </c>
    </row>
    <row r="793" hidden="1" spans="1:18">
      <c r="A793" s="56" t="s">
        <v>164</v>
      </c>
      <c r="B793" s="57" t="s">
        <v>110</v>
      </c>
      <c r="C793" s="123" t="s">
        <v>444</v>
      </c>
      <c r="D793" s="124">
        <v>45559</v>
      </c>
      <c r="E793" s="125">
        <v>-58</v>
      </c>
      <c r="F793" s="125">
        <v>0</v>
      </c>
      <c r="G793" s="125">
        <v>0</v>
      </c>
      <c r="H793" s="125">
        <v>-58</v>
      </c>
      <c r="I793" s="57">
        <v>626</v>
      </c>
      <c r="J793" s="126">
        <v>-58</v>
      </c>
      <c r="K793" s="126">
        <v>14538.5</v>
      </c>
      <c r="L793" s="127">
        <v>45611</v>
      </c>
      <c r="N793" s="127">
        <v>45597</v>
      </c>
      <c r="Q793" s="127">
        <v>45798</v>
      </c>
      <c r="R793" s="56" t="str">
        <f ca="1" t="array" ref="R793">IF(AND(ISNUMBER(INDIRECT("L"&amp;ROW())),INDIRECT("L"&amp;ROW())&lt;INDIRECT("D"&amp;ROW())),1,"")</f>
        <v/>
      </c>
    </row>
    <row r="794" hidden="1" spans="1:18">
      <c r="A794" s="56" t="s">
        <v>237</v>
      </c>
      <c r="B794" s="57" t="s">
        <v>110</v>
      </c>
      <c r="C794" s="133">
        <v>269885</v>
      </c>
      <c r="D794" s="124">
        <v>45559</v>
      </c>
      <c r="E794" s="125">
        <v>1369.33</v>
      </c>
      <c r="F794" s="125">
        <v>0</v>
      </c>
      <c r="G794" s="125">
        <v>0</v>
      </c>
      <c r="H794" s="125">
        <v>1369.33</v>
      </c>
      <c r="I794" s="133">
        <v>437</v>
      </c>
      <c r="J794" s="126">
        <v>1369.33</v>
      </c>
      <c r="K794" s="126">
        <v>1369.33</v>
      </c>
      <c r="L794" s="127">
        <v>45567</v>
      </c>
      <c r="N794" s="127">
        <v>45566</v>
      </c>
      <c r="Q794" s="127">
        <v>45798</v>
      </c>
      <c r="R794" s="56" t="str">
        <f ca="1" t="array" ref="R794">IF(AND(ISNUMBER(INDIRECT("L"&amp;ROW())),INDIRECT("L"&amp;ROW())&lt;INDIRECT("D"&amp;ROW())),1,"")</f>
        <v/>
      </c>
    </row>
    <row r="795" hidden="1" spans="1:18">
      <c r="A795" s="56" t="s">
        <v>307</v>
      </c>
      <c r="B795" s="57" t="s">
        <v>59</v>
      </c>
      <c r="C795" s="123" t="s">
        <v>445</v>
      </c>
      <c r="D795" s="124">
        <v>45617</v>
      </c>
      <c r="E795" s="125">
        <v>666.08</v>
      </c>
      <c r="F795" s="125">
        <v>0</v>
      </c>
      <c r="G795" s="125">
        <v>0</v>
      </c>
      <c r="H795" s="125">
        <v>666.08</v>
      </c>
      <c r="I795" s="57" t="s">
        <v>309</v>
      </c>
      <c r="J795" s="126">
        <v>666.08</v>
      </c>
      <c r="K795" s="126">
        <v>666.08</v>
      </c>
      <c r="L795" s="127">
        <v>45617</v>
      </c>
      <c r="N795" s="127">
        <v>45584</v>
      </c>
      <c r="P795" s="56" t="s">
        <v>62</v>
      </c>
      <c r="R795" s="56" t="str">
        <f ca="1" t="array" ref="R795">IF(AND(ISNUMBER(INDIRECT("L"&amp;ROW())),INDIRECT("L"&amp;ROW())&lt;INDIRECT("D"&amp;ROW())),1,"")</f>
        <v/>
      </c>
    </row>
    <row r="796" hidden="1" spans="1:18">
      <c r="A796" s="56" t="s">
        <v>394</v>
      </c>
      <c r="B796" s="57" t="s">
        <v>110</v>
      </c>
      <c r="C796" s="133">
        <v>486747</v>
      </c>
      <c r="D796" s="124">
        <v>45559</v>
      </c>
      <c r="E796" s="125">
        <v>-22</v>
      </c>
      <c r="F796" s="125">
        <v>0</v>
      </c>
      <c r="G796" s="125">
        <v>0</v>
      </c>
      <c r="H796" s="125">
        <v>-22</v>
      </c>
      <c r="I796" s="57">
        <v>554</v>
      </c>
      <c r="J796" s="126">
        <v>-22</v>
      </c>
      <c r="K796" s="126">
        <v>5252</v>
      </c>
      <c r="L796" s="127">
        <v>45597</v>
      </c>
      <c r="N796" s="127">
        <v>45597</v>
      </c>
      <c r="Q796" s="127">
        <v>45799</v>
      </c>
      <c r="R796" s="56" t="str">
        <f ca="1" t="array" ref="R796">IF(AND(ISNUMBER(INDIRECT("L"&amp;ROW())),INDIRECT("L"&amp;ROW())&lt;INDIRECT("D"&amp;ROW())),1,"")</f>
        <v/>
      </c>
    </row>
    <row r="797" hidden="1" spans="1:18">
      <c r="A797" s="56" t="s">
        <v>148</v>
      </c>
      <c r="B797" s="57" t="s">
        <v>110</v>
      </c>
      <c r="C797" s="133">
        <v>25219513</v>
      </c>
      <c r="D797" s="124">
        <v>45559</v>
      </c>
      <c r="E797" s="125">
        <v>6068</v>
      </c>
      <c r="F797" s="125">
        <v>0</v>
      </c>
      <c r="G797" s="125">
        <v>0</v>
      </c>
      <c r="H797" s="125">
        <v>6068</v>
      </c>
      <c r="I797" s="133">
        <v>550</v>
      </c>
      <c r="J797" s="126">
        <v>6068</v>
      </c>
      <c r="K797" s="126">
        <v>17975.5</v>
      </c>
      <c r="L797" s="127">
        <v>45596</v>
      </c>
      <c r="N797" s="127">
        <v>45597</v>
      </c>
      <c r="Q797" s="127">
        <v>45799</v>
      </c>
      <c r="R797" s="56" t="str">
        <f ca="1" t="array" ref="R797">IF(AND(ISNUMBER(INDIRECT("L"&amp;ROW())),INDIRECT("L"&amp;ROW())&lt;INDIRECT("D"&amp;ROW())),1,"")</f>
        <v/>
      </c>
    </row>
    <row r="798" hidden="1" spans="1:18">
      <c r="A798" s="56" t="s">
        <v>206</v>
      </c>
      <c r="B798" s="57" t="s">
        <v>19</v>
      </c>
      <c r="C798" s="123">
        <v>7529</v>
      </c>
      <c r="D798" s="124">
        <v>45559</v>
      </c>
      <c r="E798" s="125">
        <v>2335.5</v>
      </c>
      <c r="F798" s="125">
        <v>0</v>
      </c>
      <c r="G798" s="125">
        <v>0</v>
      </c>
      <c r="I798" s="57">
        <v>421</v>
      </c>
      <c r="J798" s="126">
        <v>2335.5</v>
      </c>
      <c r="K798" s="126">
        <v>2335.5</v>
      </c>
      <c r="L798" s="127">
        <v>45559</v>
      </c>
      <c r="N798" s="127">
        <v>45566</v>
      </c>
      <c r="R798" s="56" t="str">
        <f ca="1" t="array" ref="R798">IF(AND(ISNUMBER(INDIRECT("L"&amp;ROW())),INDIRECT("L"&amp;ROW())&lt;INDIRECT("D"&amp;ROW())),1,"")</f>
        <v/>
      </c>
    </row>
    <row r="799" hidden="1" spans="1:18">
      <c r="A799" s="56" t="s">
        <v>395</v>
      </c>
      <c r="B799" s="57" t="s">
        <v>110</v>
      </c>
      <c r="C799" s="123" t="s">
        <v>446</v>
      </c>
      <c r="D799" s="124">
        <v>45559</v>
      </c>
      <c r="E799" s="125">
        <v>5507</v>
      </c>
      <c r="F799" s="125">
        <v>0</v>
      </c>
      <c r="G799" s="125">
        <v>0</v>
      </c>
      <c r="I799" s="57" t="s">
        <v>397</v>
      </c>
      <c r="J799" s="126">
        <v>5000</v>
      </c>
      <c r="K799" s="126">
        <v>5000</v>
      </c>
      <c r="L799" s="127">
        <v>45561</v>
      </c>
      <c r="N799" s="127">
        <v>45584</v>
      </c>
      <c r="R799" s="56" t="str">
        <f ca="1" t="array" ref="R799">IF(AND(ISNUMBER(INDIRECT("L"&amp;ROW())),INDIRECT("L"&amp;ROW())&lt;INDIRECT("D"&amp;ROW())),1,"")</f>
        <v/>
      </c>
    </row>
    <row r="800" hidden="1" spans="1:18">
      <c r="A800" s="56" t="s">
        <v>173</v>
      </c>
      <c r="B800" s="57" t="s">
        <v>163</v>
      </c>
      <c r="C800" s="133">
        <v>2123</v>
      </c>
      <c r="D800" s="124">
        <v>45559</v>
      </c>
      <c r="E800" s="125">
        <v>6606.86</v>
      </c>
      <c r="F800" s="125">
        <v>0</v>
      </c>
      <c r="G800" s="125">
        <v>0</v>
      </c>
      <c r="H800" s="125">
        <v>6606.86</v>
      </c>
      <c r="I800" s="133">
        <v>537</v>
      </c>
      <c r="J800" s="126">
        <v>6606.86</v>
      </c>
      <c r="K800" s="126">
        <v>24281.19</v>
      </c>
      <c r="L800" s="127">
        <v>45595</v>
      </c>
      <c r="N800" s="127">
        <v>45597</v>
      </c>
      <c r="Q800" s="127">
        <v>45793</v>
      </c>
      <c r="R800" s="56" t="str">
        <f ca="1" t="array" ref="R800">IF(AND(ISNUMBER(INDIRECT("L"&amp;ROW())),INDIRECT("L"&amp;ROW())&lt;INDIRECT("D"&amp;ROW())),1,"")</f>
        <v/>
      </c>
    </row>
    <row r="801" hidden="1" spans="1:18">
      <c r="A801" s="56" t="s">
        <v>30</v>
      </c>
      <c r="B801" s="57" t="s">
        <v>19</v>
      </c>
      <c r="C801" s="123" t="s">
        <v>447</v>
      </c>
      <c r="D801" s="124">
        <v>45559</v>
      </c>
      <c r="E801" s="125">
        <v>2889.8</v>
      </c>
      <c r="F801" s="125">
        <v>0</v>
      </c>
      <c r="G801" s="125">
        <v>0</v>
      </c>
      <c r="I801" s="133">
        <v>504</v>
      </c>
      <c r="J801" s="126">
        <v>2889.8</v>
      </c>
      <c r="K801" s="126">
        <v>4157.8</v>
      </c>
      <c r="L801" s="127">
        <v>45577</v>
      </c>
      <c r="N801" s="127">
        <v>45597</v>
      </c>
      <c r="R801" s="56" t="str">
        <f ca="1" t="array" ref="R801">IF(AND(ISNUMBER(INDIRECT("L"&amp;ROW())),INDIRECT("L"&amp;ROW())&lt;INDIRECT("D"&amp;ROW())),1,"")</f>
        <v/>
      </c>
    </row>
    <row r="802" hidden="1" spans="1:18">
      <c r="A802" s="56" t="s">
        <v>448</v>
      </c>
      <c r="B802" s="132" t="s">
        <v>177</v>
      </c>
      <c r="C802" s="133">
        <v>925879</v>
      </c>
      <c r="D802" s="124">
        <v>45559</v>
      </c>
      <c r="E802" s="125">
        <v>4697.9</v>
      </c>
      <c r="F802" s="125">
        <v>0</v>
      </c>
      <c r="G802" s="125">
        <v>0</v>
      </c>
      <c r="H802" s="125">
        <v>4697.9</v>
      </c>
      <c r="I802" s="57">
        <v>386</v>
      </c>
      <c r="J802" s="126">
        <v>4697.9</v>
      </c>
      <c r="K802" s="126">
        <v>4697.9</v>
      </c>
      <c r="L802" s="127">
        <v>45629</v>
      </c>
      <c r="N802" s="127">
        <v>45584</v>
      </c>
      <c r="R802" s="56" t="str">
        <f ca="1" t="array" ref="R802">IF(AND(ISNUMBER(INDIRECT("L"&amp;ROW())),INDIRECT("L"&amp;ROW())&lt;INDIRECT("D"&amp;ROW())),1,"")</f>
        <v/>
      </c>
    </row>
    <row r="803" hidden="1" spans="1:18">
      <c r="A803" s="56" t="s">
        <v>307</v>
      </c>
      <c r="B803" s="57" t="s">
        <v>59</v>
      </c>
      <c r="C803" s="123" t="s">
        <v>449</v>
      </c>
      <c r="D803" s="124">
        <v>45617</v>
      </c>
      <c r="E803" s="125">
        <v>-98.71</v>
      </c>
      <c r="F803" s="125">
        <v>0</v>
      </c>
      <c r="G803" s="125">
        <v>0</v>
      </c>
      <c r="H803" s="125">
        <v>-98.71</v>
      </c>
      <c r="I803" s="57" t="s">
        <v>309</v>
      </c>
      <c r="J803" s="126">
        <v>-98.71</v>
      </c>
      <c r="K803" s="126">
        <v>-98.71</v>
      </c>
      <c r="L803" s="127">
        <v>45617</v>
      </c>
      <c r="N803" s="127">
        <v>45584</v>
      </c>
      <c r="P803" s="56" t="s">
        <v>62</v>
      </c>
      <c r="R803" s="56" t="str">
        <f ca="1" t="array" ref="R803">IF(AND(ISNUMBER(INDIRECT("L"&amp;ROW())),INDIRECT("L"&amp;ROW())&lt;INDIRECT("D"&amp;ROW())),1,"")</f>
        <v/>
      </c>
    </row>
    <row r="804" hidden="1" spans="1:18">
      <c r="A804" s="56" t="s">
        <v>307</v>
      </c>
      <c r="B804" s="57" t="s">
        <v>59</v>
      </c>
      <c r="C804" s="123" t="s">
        <v>450</v>
      </c>
      <c r="D804" s="124">
        <v>45624</v>
      </c>
      <c r="E804" s="125">
        <v>683.22</v>
      </c>
      <c r="F804" s="125">
        <v>0</v>
      </c>
      <c r="G804" s="125">
        <v>0</v>
      </c>
      <c r="H804" s="125">
        <v>683.22</v>
      </c>
      <c r="I804" s="57" t="s">
        <v>309</v>
      </c>
      <c r="J804" s="126">
        <v>683.22</v>
      </c>
      <c r="K804" s="126">
        <v>683.22</v>
      </c>
      <c r="L804" s="127">
        <v>45624</v>
      </c>
      <c r="N804" s="127">
        <v>45584</v>
      </c>
      <c r="P804" s="56" t="s">
        <v>62</v>
      </c>
      <c r="R804" s="56" t="str">
        <f ca="1" t="array" ref="R804">IF(AND(ISNUMBER(INDIRECT("L"&amp;ROW())),INDIRECT("L"&amp;ROW())&lt;INDIRECT("D"&amp;ROW())),1,"")</f>
        <v/>
      </c>
    </row>
    <row r="805" hidden="1" spans="1:18">
      <c r="A805" s="56" t="s">
        <v>52</v>
      </c>
      <c r="B805" s="57" t="s">
        <v>37</v>
      </c>
      <c r="C805" s="133">
        <v>262453</v>
      </c>
      <c r="D805" s="124">
        <v>45559</v>
      </c>
      <c r="E805" s="125">
        <v>4088.33</v>
      </c>
      <c r="F805" s="125">
        <v>77.22</v>
      </c>
      <c r="G805" s="125">
        <v>0</v>
      </c>
      <c r="I805" s="57">
        <v>650</v>
      </c>
      <c r="J805" s="126">
        <v>4088.33</v>
      </c>
      <c r="K805" s="126">
        <v>14160.1</v>
      </c>
      <c r="L805" s="127">
        <v>45617</v>
      </c>
      <c r="N805" s="127">
        <v>45597</v>
      </c>
      <c r="Q805" s="127">
        <v>45791</v>
      </c>
      <c r="R805" s="56" t="str">
        <f ca="1" t="array" ref="R805">IF(AND(ISNUMBER(INDIRECT("L"&amp;ROW())),INDIRECT("L"&amp;ROW())&lt;INDIRECT("D"&amp;ROW())),1,"")</f>
        <v/>
      </c>
    </row>
    <row r="806" hidden="1" spans="1:18">
      <c r="A806" s="56" t="s">
        <v>52</v>
      </c>
      <c r="B806" s="57" t="s">
        <v>37</v>
      </c>
      <c r="C806" s="133">
        <v>262454</v>
      </c>
      <c r="D806" s="124">
        <v>45559</v>
      </c>
      <c r="E806" s="125">
        <v>120</v>
      </c>
      <c r="F806" s="125">
        <v>0</v>
      </c>
      <c r="G806" s="125">
        <v>0</v>
      </c>
      <c r="I806" s="57">
        <v>650</v>
      </c>
      <c r="J806" s="126">
        <v>120</v>
      </c>
      <c r="K806" s="126">
        <v>14160.1</v>
      </c>
      <c r="L806" s="127">
        <v>45617</v>
      </c>
      <c r="N806" s="127">
        <v>45597</v>
      </c>
      <c r="Q806" s="127">
        <v>45791</v>
      </c>
      <c r="R806" s="56" t="str">
        <f ca="1" t="array" ref="R806">IF(AND(ISNUMBER(INDIRECT("L"&amp;ROW())),INDIRECT("L"&amp;ROW())&lt;INDIRECT("D"&amp;ROW())),1,"")</f>
        <v/>
      </c>
    </row>
    <row r="807" hidden="1" spans="1:18">
      <c r="A807" s="56" t="s">
        <v>52</v>
      </c>
      <c r="B807" s="57" t="s">
        <v>37</v>
      </c>
      <c r="C807" s="133">
        <v>262455</v>
      </c>
      <c r="D807" s="124">
        <v>45559</v>
      </c>
      <c r="E807" s="125">
        <v>768.95</v>
      </c>
      <c r="F807" s="125">
        <v>0</v>
      </c>
      <c r="G807" s="125">
        <v>0</v>
      </c>
      <c r="I807" s="57">
        <v>650</v>
      </c>
      <c r="J807" s="126">
        <v>768.95</v>
      </c>
      <c r="K807" s="126">
        <v>14160.1</v>
      </c>
      <c r="L807" s="127">
        <v>45617</v>
      </c>
      <c r="N807" s="127">
        <v>45597</v>
      </c>
      <c r="Q807" s="127">
        <v>45791</v>
      </c>
      <c r="R807" s="56" t="str">
        <f ca="1" t="array" ref="R807">IF(AND(ISNUMBER(INDIRECT("L"&amp;ROW())),INDIRECT("L"&amp;ROW())&lt;INDIRECT("D"&amp;ROW())),1,"")</f>
        <v/>
      </c>
    </row>
    <row r="808" hidden="1" spans="1:18">
      <c r="A808" s="56" t="s">
        <v>202</v>
      </c>
      <c r="B808" s="57" t="s">
        <v>65</v>
      </c>
      <c r="C808" s="133">
        <v>10846</v>
      </c>
      <c r="D808" s="124">
        <v>45559</v>
      </c>
      <c r="E808" s="125">
        <v>950.26</v>
      </c>
      <c r="F808" s="125">
        <v>0</v>
      </c>
      <c r="G808" s="125">
        <v>0</v>
      </c>
      <c r="H808" s="125">
        <v>950.26</v>
      </c>
      <c r="I808" s="133">
        <v>909</v>
      </c>
      <c r="J808" s="126">
        <v>950.26</v>
      </c>
      <c r="K808" s="126">
        <v>18601.88</v>
      </c>
      <c r="L808" s="127">
        <v>45693</v>
      </c>
      <c r="N808" s="127">
        <v>45717</v>
      </c>
      <c r="O808" s="147">
        <v>0</v>
      </c>
      <c r="Q808" s="127">
        <v>45785</v>
      </c>
      <c r="R808" s="56" t="str">
        <f ca="1" t="array" ref="R808">IF(AND(ISNUMBER(INDIRECT("L"&amp;ROW())),INDIRECT("L"&amp;ROW())&lt;INDIRECT("D"&amp;ROW())),1,"")</f>
        <v/>
      </c>
    </row>
    <row r="809" hidden="1" spans="1:18">
      <c r="A809" s="56" t="s">
        <v>164</v>
      </c>
      <c r="B809" s="57" t="s">
        <v>110</v>
      </c>
      <c r="C809" s="133">
        <v>6101559</v>
      </c>
      <c r="D809" s="124">
        <v>45560</v>
      </c>
      <c r="E809" s="125">
        <v>3900</v>
      </c>
      <c r="F809" s="125">
        <v>0</v>
      </c>
      <c r="G809" s="125">
        <v>0</v>
      </c>
      <c r="H809" s="125">
        <v>3900</v>
      </c>
      <c r="I809" s="57">
        <v>150</v>
      </c>
      <c r="J809" s="126">
        <v>3900</v>
      </c>
      <c r="K809" s="126">
        <v>3777</v>
      </c>
      <c r="L809" s="127">
        <v>45566</v>
      </c>
      <c r="N809" s="127">
        <v>45566</v>
      </c>
      <c r="Q809" s="127">
        <v>45798</v>
      </c>
      <c r="R809" s="56" t="str">
        <f ca="1" t="array" ref="R809">IF(AND(ISNUMBER(INDIRECT("L"&amp;ROW())),INDIRECT("L"&amp;ROW())&lt;INDIRECT("D"&amp;ROW())),1,"")</f>
        <v/>
      </c>
    </row>
    <row r="810" hidden="1" spans="1:18">
      <c r="A810" s="56" t="s">
        <v>307</v>
      </c>
      <c r="B810" s="57" t="s">
        <v>59</v>
      </c>
      <c r="C810" s="123" t="s">
        <v>451</v>
      </c>
      <c r="D810" s="124">
        <v>45631</v>
      </c>
      <c r="E810" s="125">
        <v>594.07</v>
      </c>
      <c r="F810" s="125">
        <v>0</v>
      </c>
      <c r="G810" s="125">
        <v>0</v>
      </c>
      <c r="H810" s="125">
        <v>594.07</v>
      </c>
      <c r="I810" s="57" t="s">
        <v>309</v>
      </c>
      <c r="J810" s="126">
        <v>594.07</v>
      </c>
      <c r="K810" s="126">
        <v>594.07</v>
      </c>
      <c r="L810" s="127">
        <v>45631</v>
      </c>
      <c r="N810" s="127">
        <v>45584</v>
      </c>
      <c r="P810" s="56" t="s">
        <v>62</v>
      </c>
      <c r="R810" s="56" t="str">
        <f ca="1" t="array" ref="R810">IF(AND(ISNUMBER(INDIRECT("L"&amp;ROW())),INDIRECT("L"&amp;ROW())&lt;INDIRECT("D"&amp;ROW())),1,"")</f>
        <v/>
      </c>
    </row>
    <row r="811" hidden="1" spans="1:18">
      <c r="A811" s="56" t="s">
        <v>307</v>
      </c>
      <c r="B811" s="57" t="s">
        <v>59</v>
      </c>
      <c r="C811" s="123" t="s">
        <v>452</v>
      </c>
      <c r="D811" s="124">
        <v>45631</v>
      </c>
      <c r="E811" s="125">
        <v>-113.38</v>
      </c>
      <c r="F811" s="125">
        <v>0</v>
      </c>
      <c r="G811" s="125">
        <v>0</v>
      </c>
      <c r="H811" s="125">
        <v>-113.38</v>
      </c>
      <c r="I811" s="57" t="s">
        <v>309</v>
      </c>
      <c r="J811" s="126">
        <v>-113.38</v>
      </c>
      <c r="K811" s="126">
        <v>-113.38</v>
      </c>
      <c r="L811" s="127">
        <v>45631</v>
      </c>
      <c r="N811" s="127">
        <v>45584</v>
      </c>
      <c r="P811" s="56" t="s">
        <v>62</v>
      </c>
      <c r="R811" s="56" t="str">
        <f ca="1" t="array" ref="R811">IF(AND(ISNUMBER(INDIRECT("L"&amp;ROW())),INDIRECT("L"&amp;ROW())&lt;INDIRECT("D"&amp;ROW())),1,"")</f>
        <v/>
      </c>
    </row>
    <row r="812" hidden="1" spans="1:18">
      <c r="A812" s="56" t="s">
        <v>321</v>
      </c>
      <c r="B812" s="57" t="s">
        <v>37</v>
      </c>
      <c r="C812" s="133">
        <v>202409253</v>
      </c>
      <c r="D812" s="124">
        <v>45560</v>
      </c>
      <c r="E812" s="125">
        <v>4066.92</v>
      </c>
      <c r="F812" s="125">
        <v>49.92</v>
      </c>
      <c r="G812" s="125">
        <v>0</v>
      </c>
      <c r="H812" s="125">
        <v>4017</v>
      </c>
      <c r="I812" s="133">
        <v>588</v>
      </c>
      <c r="J812" s="126">
        <v>4066.92</v>
      </c>
      <c r="K812" s="126">
        <v>5896.72</v>
      </c>
      <c r="L812" s="127">
        <v>45607</v>
      </c>
      <c r="N812" s="127">
        <v>45597</v>
      </c>
      <c r="Q812" s="127">
        <v>45791</v>
      </c>
      <c r="R812" s="56" t="str">
        <f ca="1" t="array" ref="R812">IF(AND(ISNUMBER(INDIRECT("L"&amp;ROW())),INDIRECT("L"&amp;ROW())&lt;INDIRECT("D"&amp;ROW())),1,"")</f>
        <v/>
      </c>
    </row>
    <row r="813" hidden="1" spans="1:18">
      <c r="A813" s="56" t="s">
        <v>453</v>
      </c>
      <c r="B813" s="57" t="s">
        <v>37</v>
      </c>
      <c r="C813" s="123">
        <v>84626</v>
      </c>
      <c r="D813" s="124">
        <v>45560</v>
      </c>
      <c r="E813" s="125">
        <v>1512</v>
      </c>
      <c r="F813" s="125">
        <v>0</v>
      </c>
      <c r="G813" s="125">
        <v>0</v>
      </c>
      <c r="H813" s="125">
        <v>1512</v>
      </c>
      <c r="I813" s="133">
        <v>413</v>
      </c>
      <c r="J813" s="126">
        <v>1512</v>
      </c>
      <c r="K813" s="126">
        <v>1512</v>
      </c>
      <c r="L813" s="127">
        <v>45560</v>
      </c>
      <c r="N813" s="127">
        <v>45566</v>
      </c>
      <c r="Q813" s="127">
        <v>45791</v>
      </c>
      <c r="R813" s="56" t="str">
        <f ca="1" t="array" ref="R813">IF(AND(ISNUMBER(INDIRECT("L"&amp;ROW())),INDIRECT("L"&amp;ROW())&lt;INDIRECT("D"&amp;ROW())),1,"")</f>
        <v/>
      </c>
    </row>
    <row r="814" hidden="1" spans="1:18">
      <c r="A814" s="56" t="s">
        <v>325</v>
      </c>
      <c r="B814" s="57" t="s">
        <v>37</v>
      </c>
      <c r="C814" s="123" t="s">
        <v>454</v>
      </c>
      <c r="D814" s="124">
        <v>45560</v>
      </c>
      <c r="E814" s="125">
        <v>8190.2</v>
      </c>
      <c r="F814" s="125">
        <v>0</v>
      </c>
      <c r="G814" s="125">
        <v>0</v>
      </c>
      <c r="H814" s="125">
        <v>8190.2</v>
      </c>
      <c r="I814" s="133">
        <v>998547</v>
      </c>
      <c r="J814" s="126">
        <v>8190.2</v>
      </c>
      <c r="K814" s="126">
        <v>14597.4</v>
      </c>
      <c r="L814" s="127">
        <v>45630</v>
      </c>
      <c r="N814" s="127">
        <v>45627</v>
      </c>
      <c r="Q814" s="127">
        <v>45791</v>
      </c>
      <c r="R814" s="56" t="str">
        <f ca="1" t="array" ref="R814">IF(AND(ISNUMBER(INDIRECT("L"&amp;ROW())),INDIRECT("L"&amp;ROW())&lt;INDIRECT("D"&amp;ROW())),1,"")</f>
        <v/>
      </c>
    </row>
    <row r="815" hidden="1" spans="1:18">
      <c r="A815" s="56" t="s">
        <v>252</v>
      </c>
      <c r="B815" s="57" t="s">
        <v>19</v>
      </c>
      <c r="C815" s="123">
        <v>240925030</v>
      </c>
      <c r="D815" s="124">
        <v>45560</v>
      </c>
      <c r="E815" s="125">
        <v>3300.84</v>
      </c>
      <c r="F815" s="125">
        <v>21.84</v>
      </c>
      <c r="G815" s="125">
        <v>0</v>
      </c>
      <c r="I815" s="133">
        <v>611</v>
      </c>
      <c r="J815" s="126">
        <v>3300.84</v>
      </c>
      <c r="K815" s="126">
        <v>14275.99</v>
      </c>
      <c r="L815" s="127">
        <v>45632</v>
      </c>
      <c r="N815" s="127">
        <v>45627</v>
      </c>
      <c r="R815" s="56" t="str">
        <f ca="1" t="array" ref="R815">IF(AND(ISNUMBER(INDIRECT("L"&amp;ROW())),INDIRECT("L"&amp;ROW())&lt;INDIRECT("D"&amp;ROW())),1,"")</f>
        <v/>
      </c>
    </row>
    <row r="816" hidden="1" spans="1:18">
      <c r="A816" s="56" t="s">
        <v>315</v>
      </c>
      <c r="B816" s="57" t="s">
        <v>65</v>
      </c>
      <c r="C816" s="123">
        <v>5121</v>
      </c>
      <c r="D816" s="124">
        <v>45560</v>
      </c>
      <c r="E816" s="125">
        <v>2091.28</v>
      </c>
      <c r="F816" s="125">
        <v>0</v>
      </c>
      <c r="G816" s="125">
        <v>0</v>
      </c>
      <c r="H816" s="125">
        <v>2091.28</v>
      </c>
      <c r="I816" s="57">
        <v>355</v>
      </c>
      <c r="J816" s="126">
        <v>2091.28</v>
      </c>
      <c r="K816" s="126">
        <v>5632.48</v>
      </c>
      <c r="L816" s="127">
        <v>45560</v>
      </c>
      <c r="N816" s="127">
        <v>45566</v>
      </c>
      <c r="O816" s="147">
        <v>0</v>
      </c>
      <c r="Q816" s="127">
        <v>45785</v>
      </c>
      <c r="R816" s="56" t="str">
        <f ca="1" t="array" ref="R816">IF(AND(ISNUMBER(INDIRECT("L"&amp;ROW())),INDIRECT("L"&amp;ROW())&lt;INDIRECT("D"&amp;ROW())),1,"")</f>
        <v/>
      </c>
    </row>
    <row r="817" hidden="1" spans="1:18">
      <c r="A817" s="56" t="s">
        <v>307</v>
      </c>
      <c r="B817" s="57" t="s">
        <v>59</v>
      </c>
      <c r="C817" s="123" t="s">
        <v>455</v>
      </c>
      <c r="D817" s="124">
        <v>45636</v>
      </c>
      <c r="E817" s="125">
        <v>93.36</v>
      </c>
      <c r="F817" s="125">
        <v>0</v>
      </c>
      <c r="G817" s="125">
        <v>0</v>
      </c>
      <c r="H817" s="125">
        <v>93.36</v>
      </c>
      <c r="I817" s="57" t="s">
        <v>309</v>
      </c>
      <c r="J817" s="126">
        <v>93.36</v>
      </c>
      <c r="K817" s="126">
        <v>93.36</v>
      </c>
      <c r="L817" s="127">
        <v>45636</v>
      </c>
      <c r="N817" s="127">
        <v>45584</v>
      </c>
      <c r="P817" s="56" t="s">
        <v>62</v>
      </c>
      <c r="R817" s="56" t="str">
        <f ca="1" t="array" ref="R817">IF(AND(ISNUMBER(INDIRECT("L"&amp;ROW())),INDIRECT("L"&amp;ROW())&lt;INDIRECT("D"&amp;ROW())),1,"")</f>
        <v/>
      </c>
    </row>
    <row r="818" hidden="1" spans="1:18">
      <c r="A818" s="56" t="s">
        <v>374</v>
      </c>
      <c r="B818" s="57" t="s">
        <v>110</v>
      </c>
      <c r="C818" s="133">
        <v>53524</v>
      </c>
      <c r="D818" s="124">
        <v>45560</v>
      </c>
      <c r="E818" s="125">
        <v>810</v>
      </c>
      <c r="F818" s="125">
        <v>0</v>
      </c>
      <c r="G818" s="125">
        <v>0</v>
      </c>
      <c r="H818" s="125">
        <v>810</v>
      </c>
      <c r="I818" s="57">
        <v>423</v>
      </c>
      <c r="J818" s="126">
        <v>810</v>
      </c>
      <c r="K818" s="126">
        <v>810</v>
      </c>
      <c r="L818" s="127">
        <v>45563</v>
      </c>
      <c r="N818" s="127">
        <v>45566</v>
      </c>
      <c r="O818" s="147">
        <v>0</v>
      </c>
      <c r="R818" s="56" t="str">
        <f ca="1" t="array" ref="R818">IF(AND(ISNUMBER(INDIRECT("L"&amp;ROW())),INDIRECT("L"&amp;ROW())&lt;INDIRECT("D"&amp;ROW())),1,"")</f>
        <v/>
      </c>
    </row>
    <row r="819" hidden="1" spans="1:18">
      <c r="A819" s="56" t="s">
        <v>200</v>
      </c>
      <c r="B819" s="57" t="s">
        <v>37</v>
      </c>
      <c r="C819" s="123">
        <v>18748</v>
      </c>
      <c r="D819" s="124">
        <v>45560</v>
      </c>
      <c r="E819" s="125">
        <v>3055.45</v>
      </c>
      <c r="F819" s="125">
        <v>0</v>
      </c>
      <c r="G819" s="125">
        <v>0</v>
      </c>
      <c r="H819" s="125">
        <v>3055.45</v>
      </c>
      <c r="I819" s="133">
        <v>562</v>
      </c>
      <c r="J819" s="126">
        <v>3055.45</v>
      </c>
      <c r="K819" s="126">
        <v>12254.85</v>
      </c>
      <c r="L819" s="127">
        <v>45601</v>
      </c>
      <c r="N819" s="127">
        <v>45597</v>
      </c>
      <c r="Q819" s="127">
        <v>45792</v>
      </c>
      <c r="R819" s="56" t="str">
        <f ca="1" t="array" ref="R819">IF(AND(ISNUMBER(INDIRECT("L"&amp;ROW())),INDIRECT("L"&amp;ROW())&lt;INDIRECT("D"&amp;ROW())),1,"")</f>
        <v/>
      </c>
    </row>
    <row r="820" spans="1:18">
      <c r="A820" s="56" t="s">
        <v>42</v>
      </c>
      <c r="B820" s="57" t="s">
        <v>37</v>
      </c>
      <c r="C820" s="123">
        <v>120996</v>
      </c>
      <c r="D820" s="124">
        <v>45560</v>
      </c>
      <c r="E820" s="125">
        <v>640</v>
      </c>
      <c r="F820" s="125">
        <v>0</v>
      </c>
      <c r="G820" s="125">
        <v>0</v>
      </c>
      <c r="I820" s="133">
        <v>638</v>
      </c>
      <c r="J820" s="126">
        <v>640</v>
      </c>
      <c r="K820" s="126">
        <v>16261</v>
      </c>
      <c r="L820" s="127">
        <v>45615</v>
      </c>
      <c r="N820" s="127">
        <v>45597</v>
      </c>
      <c r="R820" s="56" t="str">
        <f ca="1" t="array" ref="R820">IF(AND(ISNUMBER(INDIRECT("L"&amp;ROW())),INDIRECT("L"&amp;ROW())&lt;INDIRECT("D"&amp;ROW())),1,"")</f>
        <v/>
      </c>
    </row>
    <row r="821" hidden="1" spans="1:18">
      <c r="A821" s="56" t="s">
        <v>104</v>
      </c>
      <c r="B821" s="57" t="s">
        <v>124</v>
      </c>
      <c r="C821" s="133">
        <v>59112995656</v>
      </c>
      <c r="D821" s="124">
        <v>45560</v>
      </c>
      <c r="E821" s="125">
        <v>1240</v>
      </c>
      <c r="F821" s="125">
        <v>0</v>
      </c>
      <c r="G821" s="125">
        <v>0</v>
      </c>
      <c r="H821" s="125">
        <v>1240</v>
      </c>
      <c r="I821" s="133">
        <v>583</v>
      </c>
      <c r="J821" s="126">
        <v>1240</v>
      </c>
      <c r="K821" s="126">
        <v>3193.5</v>
      </c>
      <c r="L821" s="127">
        <v>45604</v>
      </c>
      <c r="N821" s="127">
        <v>45597</v>
      </c>
      <c r="O821" s="56">
        <v>0</v>
      </c>
      <c r="Q821" s="127">
        <v>45785</v>
      </c>
      <c r="R821" s="56" t="str">
        <f ca="1" t="array" ref="R821">IF(AND(ISNUMBER(INDIRECT("L"&amp;ROW())),INDIRECT("L"&amp;ROW())&lt;INDIRECT("D"&amp;ROW())),1,"")</f>
        <v/>
      </c>
    </row>
    <row r="822" hidden="1" spans="1:18">
      <c r="A822" s="56" t="s">
        <v>158</v>
      </c>
      <c r="B822" s="57" t="s">
        <v>159</v>
      </c>
      <c r="C822" s="123" t="s">
        <v>456</v>
      </c>
      <c r="D822" s="124">
        <v>45560</v>
      </c>
      <c r="E822" s="125">
        <v>1728.54</v>
      </c>
      <c r="F822" s="125">
        <v>0</v>
      </c>
      <c r="G822" s="125">
        <v>0</v>
      </c>
      <c r="I822" s="57">
        <v>415</v>
      </c>
      <c r="J822" s="126">
        <v>1728.54</v>
      </c>
      <c r="K822" s="126">
        <v>1728.54</v>
      </c>
      <c r="L822" s="127">
        <v>45561</v>
      </c>
      <c r="N822" s="127">
        <v>45566</v>
      </c>
      <c r="O822" s="56">
        <v>0</v>
      </c>
      <c r="R822" s="56" t="str">
        <f ca="1" t="array" ref="R822">IF(AND(ISNUMBER(INDIRECT("L"&amp;ROW())),INDIRECT("L"&amp;ROW())&lt;INDIRECT("D"&amp;ROW())),1,"")</f>
        <v/>
      </c>
    </row>
    <row r="823" hidden="1" spans="1:18">
      <c r="A823" s="56" t="s">
        <v>144</v>
      </c>
      <c r="B823" s="57" t="s">
        <v>110</v>
      </c>
      <c r="C823" s="133">
        <v>129828</v>
      </c>
      <c r="D823" s="124">
        <v>45561</v>
      </c>
      <c r="E823" s="125">
        <v>4328</v>
      </c>
      <c r="F823" s="125">
        <v>0</v>
      </c>
      <c r="G823" s="125">
        <v>0</v>
      </c>
      <c r="H823" s="125">
        <v>4328</v>
      </c>
      <c r="I823" s="57" t="s">
        <v>145</v>
      </c>
      <c r="J823" s="126">
        <v>4328</v>
      </c>
      <c r="K823" s="126">
        <v>4328</v>
      </c>
      <c r="L823" s="127">
        <v>45561</v>
      </c>
      <c r="N823" s="127">
        <v>45584</v>
      </c>
      <c r="Q823" s="127">
        <v>45798</v>
      </c>
      <c r="R823" s="56" t="str">
        <f ca="1" t="array" ref="R823">IF(AND(ISNUMBER(INDIRECT("L"&amp;ROW())),INDIRECT("L"&amp;ROW())&lt;INDIRECT("D"&amp;ROW())),1,"")</f>
        <v/>
      </c>
    </row>
    <row r="824" hidden="1" spans="1:18">
      <c r="A824" s="56" t="s">
        <v>164</v>
      </c>
      <c r="B824" s="57" t="s">
        <v>110</v>
      </c>
      <c r="C824" s="133">
        <v>161078</v>
      </c>
      <c r="D824" s="124">
        <v>45561</v>
      </c>
      <c r="E824" s="125">
        <v>-123</v>
      </c>
      <c r="F824" s="125">
        <v>0</v>
      </c>
      <c r="G824" s="125">
        <v>0</v>
      </c>
      <c r="H824" s="125">
        <v>-123</v>
      </c>
      <c r="I824" s="57">
        <v>150</v>
      </c>
      <c r="J824" s="126">
        <v>-123</v>
      </c>
      <c r="K824" s="126">
        <v>3777</v>
      </c>
      <c r="L824" s="127">
        <v>45566</v>
      </c>
      <c r="N824" s="127">
        <v>45566</v>
      </c>
      <c r="Q824" s="127">
        <v>45798</v>
      </c>
      <c r="R824" s="56" t="str">
        <f ca="1" t="array" ref="R824">IF(AND(ISNUMBER(INDIRECT("L"&amp;ROW())),INDIRECT("L"&amp;ROW())&lt;INDIRECT("D"&amp;ROW())),1,"")</f>
        <v/>
      </c>
    </row>
    <row r="825" hidden="1" spans="1:18">
      <c r="A825" s="56" t="s">
        <v>307</v>
      </c>
      <c r="B825" s="57" t="s">
        <v>59</v>
      </c>
      <c r="C825" s="123" t="s">
        <v>457</v>
      </c>
      <c r="D825" s="124">
        <v>45638</v>
      </c>
      <c r="E825" s="125">
        <v>-81.76</v>
      </c>
      <c r="F825" s="125">
        <v>0</v>
      </c>
      <c r="G825" s="125">
        <v>0</v>
      </c>
      <c r="H825" s="125">
        <v>-81.76</v>
      </c>
      <c r="I825" s="57" t="s">
        <v>309</v>
      </c>
      <c r="J825" s="126">
        <v>-81.76</v>
      </c>
      <c r="K825" s="126">
        <v>-81.76</v>
      </c>
      <c r="L825" s="127">
        <v>45638</v>
      </c>
      <c r="N825" s="127">
        <v>45584</v>
      </c>
      <c r="P825" s="56" t="s">
        <v>62</v>
      </c>
      <c r="R825" s="56" t="str">
        <f ca="1" t="array" ref="R825">IF(AND(ISNUMBER(INDIRECT("L"&amp;ROW())),INDIRECT("L"&amp;ROW())&lt;INDIRECT("D"&amp;ROW())),1,"")</f>
        <v/>
      </c>
    </row>
    <row r="826" hidden="1" spans="1:18">
      <c r="A826" s="56" t="s">
        <v>307</v>
      </c>
      <c r="B826" s="57" t="s">
        <v>59</v>
      </c>
      <c r="C826" s="123" t="s">
        <v>458</v>
      </c>
      <c r="D826" s="124">
        <v>45638</v>
      </c>
      <c r="E826" s="125">
        <v>717.12</v>
      </c>
      <c r="F826" s="125">
        <v>0</v>
      </c>
      <c r="G826" s="125">
        <v>0</v>
      </c>
      <c r="H826" s="125">
        <v>717.12</v>
      </c>
      <c r="I826" s="57" t="s">
        <v>309</v>
      </c>
      <c r="J826" s="126">
        <v>717.12</v>
      </c>
      <c r="K826" s="126">
        <v>717.12</v>
      </c>
      <c r="L826" s="127">
        <v>45638</v>
      </c>
      <c r="N826" s="127">
        <v>45584</v>
      </c>
      <c r="P826" s="56" t="s">
        <v>62</v>
      </c>
      <c r="R826" s="56" t="str">
        <f ca="1" t="array" ref="R826">IF(AND(ISNUMBER(INDIRECT("L"&amp;ROW())),INDIRECT("L"&amp;ROW())&lt;INDIRECT("D"&amp;ROW())),1,"")</f>
        <v/>
      </c>
    </row>
    <row r="827" hidden="1" spans="1:18">
      <c r="A827" s="56" t="s">
        <v>148</v>
      </c>
      <c r="B827" s="57" t="s">
        <v>110</v>
      </c>
      <c r="C827" s="133">
        <v>25219602</v>
      </c>
      <c r="D827" s="124">
        <v>45561</v>
      </c>
      <c r="E827" s="125">
        <v>1192</v>
      </c>
      <c r="F827" s="125">
        <v>0</v>
      </c>
      <c r="G827" s="125">
        <v>0</v>
      </c>
      <c r="H827" s="125">
        <v>1192</v>
      </c>
      <c r="I827" s="133">
        <v>550</v>
      </c>
      <c r="J827" s="126">
        <v>1192</v>
      </c>
      <c r="K827" s="126">
        <v>17975.5</v>
      </c>
      <c r="L827" s="127">
        <v>45596</v>
      </c>
      <c r="N827" s="127">
        <v>45597</v>
      </c>
      <c r="Q827" s="127">
        <v>45799</v>
      </c>
      <c r="R827" s="56" t="str">
        <f ca="1" t="array" ref="R827">IF(AND(ISNUMBER(INDIRECT("L"&amp;ROW())),INDIRECT("L"&amp;ROW())&lt;INDIRECT("D"&amp;ROW())),1,"")</f>
        <v/>
      </c>
    </row>
    <row r="828" hidden="1" spans="1:18">
      <c r="A828" s="56" t="s">
        <v>149</v>
      </c>
      <c r="B828" s="57" t="s">
        <v>110</v>
      </c>
      <c r="C828" s="123" t="s">
        <v>459</v>
      </c>
      <c r="D828" s="124">
        <v>45561</v>
      </c>
      <c r="E828" s="125">
        <v>2767</v>
      </c>
      <c r="F828" s="125">
        <v>0</v>
      </c>
      <c r="G828" s="125">
        <v>0</v>
      </c>
      <c r="I828" s="133">
        <v>715</v>
      </c>
      <c r="J828" s="126">
        <v>2767</v>
      </c>
      <c r="K828" s="126">
        <v>26788.54</v>
      </c>
      <c r="L828" s="127">
        <v>45639</v>
      </c>
      <c r="N828" s="127">
        <v>45627</v>
      </c>
      <c r="R828" s="56" t="str">
        <f ca="1" t="array" ref="R828">IF(AND(ISNUMBER(INDIRECT("L"&amp;ROW())),INDIRECT("L"&amp;ROW())&lt;INDIRECT("D"&amp;ROW())),1,"")</f>
        <v/>
      </c>
    </row>
    <row r="829" hidden="1" spans="1:18">
      <c r="A829" s="56" t="s">
        <v>205</v>
      </c>
      <c r="B829" s="57" t="s">
        <v>110</v>
      </c>
      <c r="C829" s="133">
        <v>2400148</v>
      </c>
      <c r="D829" s="124">
        <v>45561</v>
      </c>
      <c r="E829" s="125">
        <v>2524.5</v>
      </c>
      <c r="F829" s="125">
        <v>0</v>
      </c>
      <c r="G829" s="125">
        <v>0</v>
      </c>
      <c r="H829" s="125">
        <v>2524.5</v>
      </c>
      <c r="I829" s="133">
        <v>589</v>
      </c>
      <c r="J829" s="126">
        <v>2524.5</v>
      </c>
      <c r="K829" s="126">
        <v>2524.5</v>
      </c>
      <c r="L829" s="127">
        <v>45608</v>
      </c>
      <c r="N829" s="127">
        <v>45627</v>
      </c>
      <c r="Q829" s="127">
        <v>45800</v>
      </c>
      <c r="R829" s="56" t="str">
        <f ca="1" t="array" ref="R829">IF(AND(ISNUMBER(INDIRECT("L"&amp;ROW())),INDIRECT("L"&amp;ROW())&lt;INDIRECT("D"&amp;ROW())),1,"")</f>
        <v/>
      </c>
    </row>
    <row r="830" hidden="1" spans="1:18">
      <c r="A830" s="56" t="s">
        <v>307</v>
      </c>
      <c r="B830" s="57" t="s">
        <v>59</v>
      </c>
      <c r="C830" s="123" t="s">
        <v>460</v>
      </c>
      <c r="D830" s="124">
        <v>45653</v>
      </c>
      <c r="E830" s="125">
        <v>653.32</v>
      </c>
      <c r="F830" s="125">
        <v>0</v>
      </c>
      <c r="G830" s="125">
        <v>0</v>
      </c>
      <c r="H830" s="125">
        <v>653.32</v>
      </c>
      <c r="I830" s="57" t="s">
        <v>309</v>
      </c>
      <c r="J830" s="126">
        <v>653.32</v>
      </c>
      <c r="K830" s="126">
        <v>653.32</v>
      </c>
      <c r="L830" s="127">
        <v>45653</v>
      </c>
      <c r="N830" s="127">
        <v>45584</v>
      </c>
      <c r="P830" s="56" t="s">
        <v>62</v>
      </c>
      <c r="R830" s="56" t="str">
        <f ca="1" t="array" ref="R830">IF(AND(ISNUMBER(INDIRECT("L"&amp;ROW())),INDIRECT("L"&amp;ROW())&lt;INDIRECT("D"&amp;ROW())),1,"")</f>
        <v/>
      </c>
    </row>
    <row r="831" hidden="1" spans="1:18">
      <c r="A831" s="56" t="s">
        <v>307</v>
      </c>
      <c r="B831" s="57" t="s">
        <v>59</v>
      </c>
      <c r="C831" s="123" t="s">
        <v>461</v>
      </c>
      <c r="D831" s="124">
        <v>45653</v>
      </c>
      <c r="E831" s="125">
        <v>-142.79</v>
      </c>
      <c r="F831" s="125">
        <v>0</v>
      </c>
      <c r="G831" s="125">
        <v>0</v>
      </c>
      <c r="H831" s="125">
        <v>-142.79</v>
      </c>
      <c r="I831" s="57" t="s">
        <v>309</v>
      </c>
      <c r="J831" s="126">
        <v>-142.79</v>
      </c>
      <c r="K831" s="126">
        <v>-142.79</v>
      </c>
      <c r="L831" s="127">
        <v>45653</v>
      </c>
      <c r="N831" s="127">
        <v>45584</v>
      </c>
      <c r="P831" s="56" t="s">
        <v>62</v>
      </c>
      <c r="R831" s="56" t="str">
        <f ca="1" t="array" ref="R831">IF(AND(ISNUMBER(INDIRECT("L"&amp;ROW())),INDIRECT("L"&amp;ROW())&lt;INDIRECT("D"&amp;ROW())),1,"")</f>
        <v/>
      </c>
    </row>
    <row r="832" hidden="1" spans="1:18">
      <c r="A832" s="56" t="s">
        <v>104</v>
      </c>
      <c r="B832" s="57" t="s">
        <v>124</v>
      </c>
      <c r="C832" s="133">
        <v>59112995522</v>
      </c>
      <c r="D832" s="124">
        <v>45561</v>
      </c>
      <c r="E832" s="125">
        <v>383.5</v>
      </c>
      <c r="F832" s="125">
        <v>0</v>
      </c>
      <c r="G832" s="125">
        <v>0</v>
      </c>
      <c r="H832" s="125">
        <v>383.5</v>
      </c>
      <c r="I832" s="133">
        <v>583</v>
      </c>
      <c r="J832" s="126">
        <v>383.5</v>
      </c>
      <c r="K832" s="126">
        <v>3193.5</v>
      </c>
      <c r="L832" s="127">
        <v>45604</v>
      </c>
      <c r="N832" s="127">
        <v>45597</v>
      </c>
      <c r="O832" s="56">
        <v>0</v>
      </c>
      <c r="Q832" s="127">
        <v>45785</v>
      </c>
      <c r="R832" s="56" t="str">
        <f ca="1" t="array" ref="R832">IF(AND(ISNUMBER(INDIRECT("L"&amp;ROW())),INDIRECT("L"&amp;ROW())&lt;INDIRECT("D"&amp;ROW())),1,"")</f>
        <v/>
      </c>
    </row>
    <row r="833" hidden="1" spans="1:18">
      <c r="A833" s="56" t="s">
        <v>104</v>
      </c>
      <c r="B833" s="57" t="s">
        <v>124</v>
      </c>
      <c r="C833" s="133">
        <v>59113159164</v>
      </c>
      <c r="D833" s="124">
        <v>45561</v>
      </c>
      <c r="E833" s="125">
        <v>1320</v>
      </c>
      <c r="F833" s="125">
        <v>0</v>
      </c>
      <c r="G833" s="125">
        <v>0</v>
      </c>
      <c r="H833" s="125">
        <v>1320</v>
      </c>
      <c r="I833" s="133">
        <v>583</v>
      </c>
      <c r="J833" s="126">
        <v>1320</v>
      </c>
      <c r="K833" s="126">
        <v>3193.5</v>
      </c>
      <c r="L833" s="127">
        <v>45604</v>
      </c>
      <c r="N833" s="127">
        <v>45597</v>
      </c>
      <c r="O833" s="56">
        <v>0</v>
      </c>
      <c r="Q833" s="127">
        <v>45785</v>
      </c>
      <c r="R833" s="56" t="str">
        <f ca="1" t="array" ref="R833">IF(AND(ISNUMBER(INDIRECT("L"&amp;ROW())),INDIRECT("L"&amp;ROW())&lt;INDIRECT("D"&amp;ROW())),1,"")</f>
        <v/>
      </c>
    </row>
    <row r="834" hidden="1" spans="1:18">
      <c r="A834" s="56" t="s">
        <v>104</v>
      </c>
      <c r="B834" s="57" t="s">
        <v>163</v>
      </c>
      <c r="C834" s="123" t="s">
        <v>462</v>
      </c>
      <c r="D834" s="124">
        <v>45561</v>
      </c>
      <c r="E834" s="125">
        <v>-110</v>
      </c>
      <c r="F834" s="125">
        <v>0</v>
      </c>
      <c r="G834" s="125">
        <v>0</v>
      </c>
      <c r="H834" s="125">
        <v>-110</v>
      </c>
      <c r="I834" s="133">
        <v>583</v>
      </c>
      <c r="J834" s="126">
        <v>-110</v>
      </c>
      <c r="K834" s="126">
        <v>3193.5</v>
      </c>
      <c r="L834" s="127">
        <v>45604</v>
      </c>
      <c r="N834" s="127">
        <v>45597</v>
      </c>
      <c r="O834" s="56">
        <v>0</v>
      </c>
      <c r="Q834" s="127">
        <v>45785</v>
      </c>
      <c r="R834" s="56" t="str">
        <f ca="1" t="array" ref="R834">IF(AND(ISNUMBER(INDIRECT("L"&amp;ROW())),INDIRECT("L"&amp;ROW())&lt;INDIRECT("D"&amp;ROW())),1,"")</f>
        <v/>
      </c>
    </row>
    <row r="835" hidden="1" spans="1:18">
      <c r="A835" s="56" t="s">
        <v>307</v>
      </c>
      <c r="B835" s="57" t="s">
        <v>59</v>
      </c>
      <c r="C835" s="123" t="s">
        <v>463</v>
      </c>
      <c r="D835" s="124">
        <v>45660</v>
      </c>
      <c r="E835" s="125">
        <v>-106.2</v>
      </c>
      <c r="F835" s="125">
        <v>0</v>
      </c>
      <c r="G835" s="125">
        <v>0</v>
      </c>
      <c r="H835" s="125">
        <v>-106.2</v>
      </c>
      <c r="I835" s="57" t="s">
        <v>309</v>
      </c>
      <c r="J835" s="126">
        <v>-106.2</v>
      </c>
      <c r="K835" s="126">
        <v>-106.2</v>
      </c>
      <c r="L835" s="127">
        <v>45660</v>
      </c>
      <c r="N835" s="127">
        <v>45584</v>
      </c>
      <c r="P835" s="56" t="s">
        <v>62</v>
      </c>
      <c r="R835" s="56" t="str">
        <f ca="1" t="array" ref="R835">IF(AND(ISNUMBER(INDIRECT("L"&amp;ROW())),INDIRECT("L"&amp;ROW())&lt;INDIRECT("D"&amp;ROW())),1,"")</f>
        <v/>
      </c>
    </row>
    <row r="836" hidden="1" spans="1:18">
      <c r="A836" s="56" t="s">
        <v>158</v>
      </c>
      <c r="B836" s="57" t="s">
        <v>159</v>
      </c>
      <c r="C836" s="123" t="s">
        <v>464</v>
      </c>
      <c r="D836" s="124">
        <v>45561</v>
      </c>
      <c r="E836" s="125">
        <v>739.54</v>
      </c>
      <c r="F836" s="125">
        <v>0</v>
      </c>
      <c r="G836" s="125">
        <v>0</v>
      </c>
      <c r="I836" s="57">
        <v>416</v>
      </c>
      <c r="J836" s="126">
        <v>739.54</v>
      </c>
      <c r="K836" s="126">
        <v>739.54</v>
      </c>
      <c r="L836" s="127">
        <v>45561</v>
      </c>
      <c r="N836" s="127">
        <v>45566</v>
      </c>
      <c r="O836" s="56">
        <v>0</v>
      </c>
      <c r="R836" s="56" t="str">
        <f ca="1" t="array" ref="R836">IF(AND(ISNUMBER(INDIRECT("L"&amp;ROW())),INDIRECT("L"&amp;ROW())&lt;INDIRECT("D"&amp;ROW())),1,"")</f>
        <v/>
      </c>
    </row>
    <row r="837" hidden="1" spans="1:18">
      <c r="A837" s="56" t="s">
        <v>158</v>
      </c>
      <c r="B837" s="57" t="s">
        <v>159</v>
      </c>
      <c r="C837" s="123" t="s">
        <v>465</v>
      </c>
      <c r="D837" s="124">
        <v>45561</v>
      </c>
      <c r="E837" s="125">
        <v>2965.28</v>
      </c>
      <c r="F837" s="125">
        <v>0</v>
      </c>
      <c r="G837" s="125">
        <v>0</v>
      </c>
      <c r="H837" s="125">
        <v>2965.28</v>
      </c>
      <c r="I837" s="57">
        <v>417</v>
      </c>
      <c r="J837" s="126">
        <v>2965.28</v>
      </c>
      <c r="K837" s="126">
        <v>2965.28</v>
      </c>
      <c r="L837" s="127">
        <v>45561</v>
      </c>
      <c r="N837" s="127">
        <v>45566</v>
      </c>
      <c r="O837" s="56">
        <v>0</v>
      </c>
      <c r="Q837" s="127">
        <v>45807</v>
      </c>
      <c r="R837" s="56" t="str">
        <f ca="1" t="array" ref="R837">IF(AND(ISNUMBER(INDIRECT("L"&amp;ROW())),INDIRECT("L"&amp;ROW())&lt;INDIRECT("D"&amp;ROW())),1,"")</f>
        <v/>
      </c>
    </row>
    <row r="838" hidden="1" spans="1:18">
      <c r="A838" s="56" t="s">
        <v>358</v>
      </c>
      <c r="B838" s="57" t="s">
        <v>110</v>
      </c>
      <c r="C838" s="133">
        <v>90248</v>
      </c>
      <c r="D838" s="124">
        <v>45561</v>
      </c>
      <c r="E838" s="125">
        <v>1278</v>
      </c>
      <c r="F838" s="125">
        <v>0</v>
      </c>
      <c r="G838" s="125">
        <v>0</v>
      </c>
      <c r="I838" s="57">
        <v>794</v>
      </c>
      <c r="J838" s="126">
        <v>1278</v>
      </c>
      <c r="K838" s="126">
        <v>4136</v>
      </c>
      <c r="L838" s="127">
        <v>45665</v>
      </c>
      <c r="N838" s="127">
        <v>45658</v>
      </c>
      <c r="R838" s="56" t="str">
        <f ca="1" t="array" ref="R838">IF(AND(ISNUMBER(INDIRECT("L"&amp;ROW())),INDIRECT("L"&amp;ROW())&lt;INDIRECT("D"&amp;ROW())),1,"")</f>
        <v/>
      </c>
    </row>
    <row r="839" hidden="1" spans="1:18">
      <c r="A839" s="56" t="s">
        <v>146</v>
      </c>
      <c r="B839" s="57" t="s">
        <v>124</v>
      </c>
      <c r="C839" s="123" t="s">
        <v>466</v>
      </c>
      <c r="D839" s="124">
        <v>45562</v>
      </c>
      <c r="E839" s="125">
        <v>16492.14</v>
      </c>
      <c r="F839" s="125">
        <v>20.5</v>
      </c>
      <c r="G839" s="125">
        <v>40.9</v>
      </c>
      <c r="H839" s="125">
        <v>16430.74</v>
      </c>
      <c r="I839" s="133">
        <v>458</v>
      </c>
      <c r="J839" s="126">
        <v>16492.14</v>
      </c>
      <c r="K839" s="126">
        <v>65519.09</v>
      </c>
      <c r="L839" s="127">
        <v>45575</v>
      </c>
      <c r="N839" s="127">
        <v>45566</v>
      </c>
      <c r="Q839" s="127">
        <v>45793</v>
      </c>
      <c r="R839" s="56" t="str">
        <f ca="1" t="array" ref="R839">IF(AND(ISNUMBER(INDIRECT("L"&amp;ROW())),INDIRECT("L"&amp;ROW())&lt;INDIRECT("D"&amp;ROW())),1,"")</f>
        <v/>
      </c>
    </row>
    <row r="840" hidden="1" spans="1:18">
      <c r="A840" s="56" t="s">
        <v>164</v>
      </c>
      <c r="B840" s="57" t="s">
        <v>110</v>
      </c>
      <c r="C840" s="123" t="s">
        <v>467</v>
      </c>
      <c r="D840" s="124">
        <v>45562</v>
      </c>
      <c r="E840" s="125">
        <v>-192</v>
      </c>
      <c r="F840" s="125">
        <v>0</v>
      </c>
      <c r="G840" s="125">
        <v>0</v>
      </c>
      <c r="H840" s="125">
        <v>-192</v>
      </c>
      <c r="I840" s="57">
        <v>559</v>
      </c>
      <c r="J840" s="126">
        <v>-192</v>
      </c>
      <c r="K840" s="126">
        <v>12538</v>
      </c>
      <c r="L840" s="127">
        <v>45600</v>
      </c>
      <c r="N840" s="127">
        <v>45597</v>
      </c>
      <c r="Q840" s="127">
        <v>45798</v>
      </c>
      <c r="R840" s="56" t="str">
        <f ca="1" t="array" ref="R840">IF(AND(ISNUMBER(INDIRECT("L"&amp;ROW())),INDIRECT("L"&amp;ROW())&lt;INDIRECT("D"&amp;ROW())),1,"")</f>
        <v/>
      </c>
    </row>
    <row r="841" hidden="1" spans="1:18">
      <c r="A841" s="56" t="s">
        <v>307</v>
      </c>
      <c r="B841" s="57" t="s">
        <v>59</v>
      </c>
      <c r="C841" s="123" t="s">
        <v>468</v>
      </c>
      <c r="D841" s="124">
        <v>45660</v>
      </c>
      <c r="E841" s="125">
        <v>489.99</v>
      </c>
      <c r="F841" s="125">
        <v>0</v>
      </c>
      <c r="G841" s="125">
        <v>0</v>
      </c>
      <c r="H841" s="125">
        <v>489.99</v>
      </c>
      <c r="I841" s="57" t="s">
        <v>309</v>
      </c>
      <c r="J841" s="126">
        <v>489.99</v>
      </c>
      <c r="K841" s="126">
        <v>489.99</v>
      </c>
      <c r="L841" s="127">
        <v>45660</v>
      </c>
      <c r="N841" s="127">
        <v>45584</v>
      </c>
      <c r="P841" s="56" t="s">
        <v>62</v>
      </c>
      <c r="R841" s="56" t="str">
        <f ca="1" t="array" ref="R841">IF(AND(ISNUMBER(INDIRECT("L"&amp;ROW())),INDIRECT("L"&amp;ROW())&lt;INDIRECT("D"&amp;ROW())),1,"")</f>
        <v/>
      </c>
    </row>
    <row r="842" hidden="1" spans="1:18">
      <c r="A842" s="56" t="s">
        <v>394</v>
      </c>
      <c r="B842" s="57" t="s">
        <v>110</v>
      </c>
      <c r="C842" s="133">
        <v>2667165</v>
      </c>
      <c r="D842" s="124">
        <v>45562</v>
      </c>
      <c r="E842" s="125">
        <v>3138</v>
      </c>
      <c r="F842" s="125">
        <v>0</v>
      </c>
      <c r="G842" s="125">
        <v>0</v>
      </c>
      <c r="H842" s="125">
        <v>3138</v>
      </c>
      <c r="I842" s="57">
        <v>149</v>
      </c>
      <c r="J842" s="126">
        <v>3138</v>
      </c>
      <c r="K842" s="126">
        <v>3138</v>
      </c>
      <c r="L842" s="127">
        <v>45563</v>
      </c>
      <c r="N842" s="127">
        <v>45566</v>
      </c>
      <c r="Q842" s="127">
        <v>45799</v>
      </c>
      <c r="R842" s="56" t="str">
        <f ca="1" t="array" ref="R842">IF(AND(ISNUMBER(INDIRECT("L"&amp;ROW())),INDIRECT("L"&amp;ROW())&lt;INDIRECT("D"&amp;ROW())),1,"")</f>
        <v/>
      </c>
    </row>
    <row r="843" hidden="1" spans="1:18">
      <c r="A843" s="56" t="s">
        <v>225</v>
      </c>
      <c r="B843" s="57" t="s">
        <v>65</v>
      </c>
      <c r="C843" s="133">
        <v>132945</v>
      </c>
      <c r="D843" s="124">
        <v>45562</v>
      </c>
      <c r="E843" s="125">
        <v>438.98</v>
      </c>
      <c r="F843" s="125">
        <v>0</v>
      </c>
      <c r="G843" s="125">
        <v>0</v>
      </c>
      <c r="H843" s="125">
        <v>438.98</v>
      </c>
      <c r="I843" s="133">
        <v>998539</v>
      </c>
      <c r="J843" s="126">
        <v>438.98</v>
      </c>
      <c r="K843" s="126">
        <v>4341.24</v>
      </c>
      <c r="L843" s="127">
        <v>45623</v>
      </c>
      <c r="N843" s="127">
        <v>45627</v>
      </c>
      <c r="O843" s="147">
        <v>0</v>
      </c>
      <c r="Q843" s="127">
        <v>45784</v>
      </c>
      <c r="R843" s="56" t="str">
        <f ca="1" t="array" ref="R843">IF(AND(ISNUMBER(INDIRECT("L"&amp;ROW())),INDIRECT("L"&amp;ROW())&lt;INDIRECT("D"&amp;ROW())),1,"")</f>
        <v/>
      </c>
    </row>
    <row r="844" hidden="1" spans="1:18">
      <c r="A844" s="56" t="s">
        <v>469</v>
      </c>
      <c r="B844" s="57" t="s">
        <v>37</v>
      </c>
      <c r="C844" s="123">
        <v>78112</v>
      </c>
      <c r="D844" s="124">
        <v>45562</v>
      </c>
      <c r="E844" s="125">
        <v>7853.6</v>
      </c>
      <c r="F844" s="125">
        <v>119.9</v>
      </c>
      <c r="G844" s="125">
        <v>239.2</v>
      </c>
      <c r="I844" s="57">
        <v>462</v>
      </c>
      <c r="J844" s="126">
        <v>7853.6</v>
      </c>
      <c r="K844" s="126">
        <v>7853.6</v>
      </c>
      <c r="L844" s="127">
        <v>45579</v>
      </c>
      <c r="N844" s="127">
        <v>45597</v>
      </c>
      <c r="R844" s="56" t="str">
        <f ca="1" t="array" ref="R844">IF(AND(ISNUMBER(INDIRECT("L"&amp;ROW())),INDIRECT("L"&amp;ROW())&lt;INDIRECT("D"&amp;ROW())),1,"")</f>
        <v/>
      </c>
    </row>
    <row r="845" hidden="1" spans="1:18">
      <c r="A845" s="122" t="s">
        <v>188</v>
      </c>
      <c r="B845" s="163" t="s">
        <v>65</v>
      </c>
      <c r="C845" s="164" t="s">
        <v>470</v>
      </c>
      <c r="D845" s="165">
        <v>45562</v>
      </c>
      <c r="E845" s="166">
        <v>1492.39</v>
      </c>
      <c r="F845" s="166">
        <v>194.43</v>
      </c>
      <c r="G845" s="166">
        <v>0</v>
      </c>
      <c r="H845" s="166">
        <v>1297.96</v>
      </c>
      <c r="I845" s="167">
        <v>649</v>
      </c>
      <c r="J845" s="168">
        <v>1492.39</v>
      </c>
      <c r="K845" s="168">
        <v>2613.15</v>
      </c>
      <c r="L845" s="169">
        <v>45617</v>
      </c>
      <c r="M845" s="169"/>
      <c r="N845" s="127">
        <v>45584</v>
      </c>
      <c r="O845" s="122">
        <v>0</v>
      </c>
      <c r="P845" s="122"/>
      <c r="Q845" s="169">
        <v>45784</v>
      </c>
      <c r="R845" s="56" t="str">
        <f ca="1" t="array" ref="R845">IF(AND(ISNUMBER(INDIRECT("L"&amp;ROW())),INDIRECT("L"&amp;ROW())&lt;INDIRECT("D"&amp;ROW())),1,"")</f>
        <v/>
      </c>
    </row>
    <row r="846" hidden="1" spans="1:18">
      <c r="A846" s="106" t="s">
        <v>52</v>
      </c>
      <c r="B846" s="171" t="s">
        <v>37</v>
      </c>
      <c r="C846" s="172" t="s">
        <v>471</v>
      </c>
      <c r="D846" s="173">
        <v>45562</v>
      </c>
      <c r="E846" s="174">
        <v>-33.9</v>
      </c>
      <c r="F846" s="174">
        <v>-3.9</v>
      </c>
      <c r="G846" s="174">
        <v>0</v>
      </c>
      <c r="H846" s="174"/>
      <c r="I846" s="171">
        <v>998544</v>
      </c>
      <c r="J846" s="175">
        <v>-33.9</v>
      </c>
      <c r="K846" s="175">
        <v>16244.03</v>
      </c>
      <c r="L846" s="176">
        <v>45604</v>
      </c>
      <c r="M846" s="176"/>
      <c r="N846" s="176">
        <v>45627</v>
      </c>
      <c r="O846" s="106"/>
      <c r="P846" s="106" t="s">
        <v>433</v>
      </c>
      <c r="Q846" s="176">
        <v>45791</v>
      </c>
      <c r="R846" s="56" t="str">
        <f ca="1" t="array" ref="R846">IF(AND(ISNUMBER(INDIRECT("L"&amp;ROW())),INDIRECT("L"&amp;ROW())&lt;INDIRECT("D"&amp;ROW())),1,"")</f>
        <v/>
      </c>
    </row>
    <row r="847" hidden="1" spans="1:18">
      <c r="A847" s="106" t="s">
        <v>52</v>
      </c>
      <c r="B847" s="171" t="s">
        <v>37</v>
      </c>
      <c r="C847" s="172" t="s">
        <v>471</v>
      </c>
      <c r="D847" s="173">
        <v>45562</v>
      </c>
      <c r="E847" s="174">
        <v>-33.9</v>
      </c>
      <c r="F847" s="174">
        <v>-3.9</v>
      </c>
      <c r="G847" s="174">
        <v>0</v>
      </c>
      <c r="H847" s="174"/>
      <c r="I847" s="171">
        <v>577</v>
      </c>
      <c r="J847" s="175">
        <v>-33.9</v>
      </c>
      <c r="K847" s="175">
        <v>6459.17</v>
      </c>
      <c r="L847" s="176">
        <v>45604</v>
      </c>
      <c r="M847" s="176"/>
      <c r="N847" s="176">
        <v>45658</v>
      </c>
      <c r="O847" s="106"/>
      <c r="P847" s="106" t="s">
        <v>433</v>
      </c>
      <c r="Q847" s="176">
        <v>45791</v>
      </c>
      <c r="R847" s="56" t="str">
        <f ca="1" t="array" ref="R847">IF(AND(ISNUMBER(INDIRECT("L"&amp;ROW())),INDIRECT("L"&amp;ROW())&lt;INDIRECT("D"&amp;ROW())),1,"")</f>
        <v/>
      </c>
    </row>
    <row r="848" hidden="1" spans="1:18">
      <c r="A848" s="56" t="s">
        <v>158</v>
      </c>
      <c r="B848" s="57" t="s">
        <v>159</v>
      </c>
      <c r="C848" s="123" t="s">
        <v>472</v>
      </c>
      <c r="D848" s="124">
        <v>45562</v>
      </c>
      <c r="E848" s="125">
        <v>3193.09</v>
      </c>
      <c r="F848" s="125">
        <v>0</v>
      </c>
      <c r="G848" s="125">
        <v>0</v>
      </c>
      <c r="H848" s="125">
        <v>3193.09</v>
      </c>
      <c r="I848" s="57">
        <v>418</v>
      </c>
      <c r="J848" s="126">
        <v>3193.09</v>
      </c>
      <c r="K848" s="126">
        <v>3193.09</v>
      </c>
      <c r="L848" s="127">
        <v>45562</v>
      </c>
      <c r="N848" s="127">
        <v>45566</v>
      </c>
      <c r="O848" s="56">
        <v>0</v>
      </c>
      <c r="Q848" s="127">
        <v>45807</v>
      </c>
      <c r="R848" s="56" t="str">
        <f ca="1" t="array" ref="R848">IF(AND(ISNUMBER(INDIRECT("L"&amp;ROW())),INDIRECT("L"&amp;ROW())&lt;INDIRECT("D"&amp;ROW())),1,"")</f>
        <v/>
      </c>
    </row>
    <row r="849" hidden="1" spans="1:14">
      <c r="A849" s="56" t="s">
        <v>158</v>
      </c>
      <c r="B849" s="57" t="s">
        <v>159</v>
      </c>
      <c r="C849" s="123" t="s">
        <v>473</v>
      </c>
      <c r="D849" s="124">
        <v>45563</v>
      </c>
      <c r="E849" s="125">
        <f>J849</f>
        <v>5000</v>
      </c>
      <c r="F849" s="125">
        <v>0</v>
      </c>
      <c r="G849" s="125">
        <v>0</v>
      </c>
      <c r="I849" s="57">
        <v>420</v>
      </c>
      <c r="J849" s="126">
        <v>5000</v>
      </c>
      <c r="K849" s="126">
        <f>J849</f>
        <v>5000</v>
      </c>
      <c r="L849" s="127">
        <f>D849</f>
        <v>45563</v>
      </c>
      <c r="N849" s="127">
        <v>45584</v>
      </c>
    </row>
    <row r="850" hidden="1" spans="1:18">
      <c r="A850" s="56" t="s">
        <v>56</v>
      </c>
      <c r="B850" s="57" t="s">
        <v>19</v>
      </c>
      <c r="C850" s="244" t="s">
        <v>474</v>
      </c>
      <c r="D850" s="124">
        <v>45564</v>
      </c>
      <c r="E850" s="125">
        <v>17991.31</v>
      </c>
      <c r="F850" s="125">
        <v>16.11</v>
      </c>
      <c r="G850" s="125">
        <v>0</v>
      </c>
      <c r="I850" s="133">
        <v>758</v>
      </c>
      <c r="J850" s="126">
        <v>17991.31</v>
      </c>
      <c r="K850" s="126">
        <v>95617.76</v>
      </c>
      <c r="L850" s="127">
        <v>45657</v>
      </c>
      <c r="N850" s="127">
        <v>45658</v>
      </c>
      <c r="R850" s="56" t="str">
        <f ca="1" t="array" ref="R850">IF(AND(ISNUMBER(INDIRECT("L"&amp;ROW())),INDIRECT("L"&amp;ROW())&lt;INDIRECT("D"&amp;ROW())),1,"")</f>
        <v/>
      </c>
    </row>
    <row r="851" hidden="1" spans="1:18">
      <c r="A851" s="56" t="s">
        <v>64</v>
      </c>
      <c r="B851" s="57" t="s">
        <v>19</v>
      </c>
      <c r="C851" s="123" t="s">
        <v>475</v>
      </c>
      <c r="D851" s="124">
        <v>45565</v>
      </c>
      <c r="E851" s="125">
        <v>4267.5</v>
      </c>
      <c r="F851" s="125">
        <v>0</v>
      </c>
      <c r="G851" s="125">
        <v>0</v>
      </c>
      <c r="I851" s="57">
        <v>593</v>
      </c>
      <c r="J851" s="126">
        <v>4267.5</v>
      </c>
      <c r="K851" s="126">
        <v>5256.5</v>
      </c>
      <c r="L851" s="127">
        <v>45609</v>
      </c>
      <c r="N851" s="127">
        <v>45627</v>
      </c>
      <c r="R851" s="56" t="str">
        <f ca="1" t="array" ref="R851">IF(AND(ISNUMBER(INDIRECT("L"&amp;ROW())),INDIRECT("L"&amp;ROW())&lt;INDIRECT("D"&amp;ROW())),1,"")</f>
        <v/>
      </c>
    </row>
    <row r="852" hidden="1" spans="1:18">
      <c r="A852" s="56" t="s">
        <v>64</v>
      </c>
      <c r="B852" s="57" t="s">
        <v>19</v>
      </c>
      <c r="C852" s="123" t="s">
        <v>476</v>
      </c>
      <c r="D852" s="124">
        <v>45565</v>
      </c>
      <c r="E852" s="125">
        <v>989</v>
      </c>
      <c r="F852" s="125">
        <v>0</v>
      </c>
      <c r="G852" s="125">
        <v>0</v>
      </c>
      <c r="I852" s="57">
        <v>593</v>
      </c>
      <c r="J852" s="126">
        <v>989</v>
      </c>
      <c r="K852" s="126">
        <v>5256.5</v>
      </c>
      <c r="L852" s="127">
        <v>45609</v>
      </c>
      <c r="N852" s="127">
        <v>45627</v>
      </c>
      <c r="R852" s="56" t="str">
        <f ca="1" t="array" ref="R852">IF(AND(ISNUMBER(INDIRECT("L"&amp;ROW())),INDIRECT("L"&amp;ROW())&lt;INDIRECT("D"&amp;ROW())),1,"")</f>
        <v/>
      </c>
    </row>
    <row r="853" hidden="1" spans="1:18">
      <c r="A853" s="56" t="s">
        <v>164</v>
      </c>
      <c r="B853" s="57" t="s">
        <v>110</v>
      </c>
      <c r="C853" s="133">
        <v>6103049</v>
      </c>
      <c r="D853" s="124">
        <v>45565</v>
      </c>
      <c r="E853" s="125">
        <v>5392</v>
      </c>
      <c r="F853" s="125">
        <v>0</v>
      </c>
      <c r="G853" s="125">
        <v>0</v>
      </c>
      <c r="H853" s="125">
        <v>5392</v>
      </c>
      <c r="I853" s="57">
        <v>151</v>
      </c>
      <c r="J853" s="126">
        <v>5392</v>
      </c>
      <c r="K853" s="126">
        <v>4981</v>
      </c>
      <c r="L853" s="127">
        <v>45568</v>
      </c>
      <c r="N853" s="127">
        <v>45566</v>
      </c>
      <c r="Q853" s="127">
        <v>45798</v>
      </c>
      <c r="R853" s="56" t="str">
        <f ca="1" t="array" ref="R853">IF(AND(ISNUMBER(INDIRECT("L"&amp;ROW())),INDIRECT("L"&amp;ROW())&lt;INDIRECT("D"&amp;ROW())),1,"")</f>
        <v/>
      </c>
    </row>
    <row r="854" hidden="1" spans="1:18">
      <c r="A854" s="105" t="s">
        <v>318</v>
      </c>
      <c r="B854" s="156" t="s">
        <v>19</v>
      </c>
      <c r="C854" s="160">
        <v>1000974136</v>
      </c>
      <c r="D854" s="158">
        <v>45565</v>
      </c>
      <c r="E854" s="159">
        <v>-6336.78</v>
      </c>
      <c r="F854" s="159">
        <v>0</v>
      </c>
      <c r="G854" s="159">
        <v>0</v>
      </c>
      <c r="H854" s="159"/>
      <c r="I854" s="156">
        <v>1115</v>
      </c>
      <c r="J854" s="161">
        <v>-6336.78</v>
      </c>
      <c r="K854" s="161">
        <v>4248.22</v>
      </c>
      <c r="L854" s="162">
        <v>45749</v>
      </c>
      <c r="M854" s="162"/>
      <c r="N854" s="162">
        <v>45748</v>
      </c>
      <c r="O854" s="105"/>
      <c r="P854" s="105"/>
      <c r="Q854" s="162"/>
      <c r="R854" s="56" t="str">
        <f ca="1" t="array" ref="R854">IF(AND(ISNUMBER(INDIRECT("L"&amp;ROW())),INDIRECT("L"&amp;ROW())&lt;INDIRECT("D"&amp;ROW())),1,"")</f>
        <v/>
      </c>
    </row>
    <row r="855" hidden="1" spans="1:18">
      <c r="A855" s="56" t="s">
        <v>40</v>
      </c>
      <c r="B855" s="57" t="s">
        <v>19</v>
      </c>
      <c r="C855" s="133">
        <v>1625</v>
      </c>
      <c r="D855" s="124">
        <v>45565</v>
      </c>
      <c r="E855" s="125">
        <v>1223</v>
      </c>
      <c r="F855" s="125">
        <v>0</v>
      </c>
      <c r="G855" s="125">
        <v>0</v>
      </c>
      <c r="I855" s="133">
        <v>558</v>
      </c>
      <c r="J855" s="126">
        <v>1223</v>
      </c>
      <c r="K855" s="126">
        <v>9866.5</v>
      </c>
      <c r="L855" s="127">
        <v>45600</v>
      </c>
      <c r="N855" s="127">
        <v>45597</v>
      </c>
      <c r="R855" s="56" t="str">
        <f ca="1" t="array" ref="R855">IF(AND(ISNUMBER(INDIRECT("L"&amp;ROW())),INDIRECT("L"&amp;ROW())&lt;INDIRECT("D"&amp;ROW())),1,"")</f>
        <v/>
      </c>
    </row>
    <row r="856" hidden="1" spans="1:18">
      <c r="A856" s="56" t="s">
        <v>233</v>
      </c>
      <c r="B856" s="57" t="s">
        <v>124</v>
      </c>
      <c r="C856" s="133">
        <v>210712</v>
      </c>
      <c r="D856" s="124">
        <v>45565</v>
      </c>
      <c r="E856" s="125">
        <v>452.5</v>
      </c>
      <c r="F856" s="125">
        <v>0</v>
      </c>
      <c r="G856" s="125">
        <v>0</v>
      </c>
      <c r="H856" s="125">
        <v>452.5</v>
      </c>
      <c r="I856" s="57" t="s">
        <v>234</v>
      </c>
      <c r="J856" s="126">
        <v>452.5</v>
      </c>
      <c r="K856" s="126">
        <v>24573.04</v>
      </c>
      <c r="L856" s="127">
        <v>45590</v>
      </c>
      <c r="N856" s="127">
        <v>45584</v>
      </c>
      <c r="Q856" s="127">
        <v>45793</v>
      </c>
      <c r="R856" s="56" t="str">
        <f ca="1" t="array" ref="R856">IF(AND(ISNUMBER(INDIRECT("L"&amp;ROW())),INDIRECT("L"&amp;ROW())&lt;INDIRECT("D"&amp;ROW())),1,"")</f>
        <v/>
      </c>
    </row>
    <row r="857" hidden="1" spans="1:18">
      <c r="A857" s="56" t="s">
        <v>233</v>
      </c>
      <c r="B857" s="57" t="s">
        <v>124</v>
      </c>
      <c r="C857" s="133">
        <v>210715</v>
      </c>
      <c r="D857" s="124">
        <v>45565</v>
      </c>
      <c r="E857" s="125">
        <v>3581.15</v>
      </c>
      <c r="F857" s="125">
        <v>0</v>
      </c>
      <c r="G857" s="125">
        <v>0</v>
      </c>
      <c r="H857" s="125">
        <v>3581.15</v>
      </c>
      <c r="I857" s="57" t="s">
        <v>234</v>
      </c>
      <c r="J857" s="126">
        <v>3581.15</v>
      </c>
      <c r="K857" s="126">
        <v>24573.04</v>
      </c>
      <c r="L857" s="127">
        <v>45590</v>
      </c>
      <c r="N857" s="127">
        <v>45584</v>
      </c>
      <c r="Q857" s="127">
        <v>45793</v>
      </c>
      <c r="R857" s="56" t="str">
        <f ca="1" t="array" ref="R857">IF(AND(ISNUMBER(INDIRECT("L"&amp;ROW())),INDIRECT("L"&amp;ROW())&lt;INDIRECT("D"&amp;ROW())),1,"")</f>
        <v/>
      </c>
    </row>
    <row r="858" hidden="1" spans="1:18">
      <c r="A858" s="56" t="s">
        <v>369</v>
      </c>
      <c r="B858" s="57" t="s">
        <v>37</v>
      </c>
      <c r="C858" s="123" t="s">
        <v>477</v>
      </c>
      <c r="D858" s="124">
        <v>45565</v>
      </c>
      <c r="E858" s="125">
        <v>990</v>
      </c>
      <c r="F858" s="125">
        <v>0</v>
      </c>
      <c r="G858" s="125">
        <v>0</v>
      </c>
      <c r="H858" s="125">
        <v>990</v>
      </c>
      <c r="I858" s="57">
        <v>469</v>
      </c>
      <c r="J858" s="126">
        <v>990</v>
      </c>
      <c r="K858" s="126">
        <v>4115</v>
      </c>
      <c r="L858" s="127">
        <v>45581</v>
      </c>
      <c r="N858" s="127">
        <v>45566</v>
      </c>
      <c r="Q858" s="127">
        <v>45790</v>
      </c>
      <c r="R858" s="56" t="str">
        <f ca="1" t="array" ref="R858">IF(AND(ISNUMBER(INDIRECT("L"&amp;ROW())),INDIRECT("L"&amp;ROW())&lt;INDIRECT("D"&amp;ROW())),1,"")</f>
        <v/>
      </c>
    </row>
    <row r="859" hidden="1" spans="1:18">
      <c r="A859" s="56" t="s">
        <v>89</v>
      </c>
      <c r="B859" s="57" t="s">
        <v>19</v>
      </c>
      <c r="C859" s="133">
        <v>86657</v>
      </c>
      <c r="D859" s="124">
        <v>45565</v>
      </c>
      <c r="E859" s="125">
        <v>1623.5</v>
      </c>
      <c r="F859" s="125">
        <v>0</v>
      </c>
      <c r="G859" s="125">
        <v>0</v>
      </c>
      <c r="I859" s="133">
        <v>743</v>
      </c>
      <c r="J859" s="126">
        <v>1623.5</v>
      </c>
      <c r="K859" s="126">
        <v>17278.82</v>
      </c>
      <c r="L859" s="127">
        <v>45649</v>
      </c>
      <c r="N859" s="127">
        <v>45658</v>
      </c>
      <c r="R859" s="56" t="str">
        <f ca="1" t="array" ref="R859">IF(AND(ISNUMBER(INDIRECT("L"&amp;ROW())),INDIRECT("L"&amp;ROW())&lt;INDIRECT("D"&amp;ROW())),1,"")</f>
        <v/>
      </c>
    </row>
    <row r="860" hidden="1" spans="1:18">
      <c r="A860" s="56" t="s">
        <v>33</v>
      </c>
      <c r="B860" s="57" t="s">
        <v>19</v>
      </c>
      <c r="C860" s="123" t="s">
        <v>478</v>
      </c>
      <c r="D860" s="124">
        <v>45565</v>
      </c>
      <c r="E860" s="125">
        <v>3787.93</v>
      </c>
      <c r="F860" s="125">
        <v>44.16</v>
      </c>
      <c r="G860" s="125">
        <v>88.12</v>
      </c>
      <c r="I860" s="57">
        <v>625</v>
      </c>
      <c r="J860" s="126">
        <v>3787.93</v>
      </c>
      <c r="K860" s="126">
        <v>39562.69</v>
      </c>
      <c r="L860" s="127">
        <v>45611</v>
      </c>
      <c r="N860" s="127">
        <v>45597</v>
      </c>
      <c r="R860" s="56" t="str">
        <f ca="1" t="array" ref="R860">IF(AND(ISNUMBER(INDIRECT("L"&amp;ROW())),INDIRECT("L"&amp;ROW())&lt;INDIRECT("D"&amp;ROW())),1,"")</f>
        <v/>
      </c>
    </row>
    <row r="861" hidden="1" spans="1:18">
      <c r="A861" s="56" t="s">
        <v>33</v>
      </c>
      <c r="B861" s="57" t="s">
        <v>19</v>
      </c>
      <c r="C861" s="123" t="s">
        <v>479</v>
      </c>
      <c r="D861" s="124">
        <v>45565</v>
      </c>
      <c r="E861" s="125">
        <v>1100</v>
      </c>
      <c r="F861" s="125">
        <v>0</v>
      </c>
      <c r="G861" s="125">
        <v>0</v>
      </c>
      <c r="I861" s="57">
        <v>625</v>
      </c>
      <c r="J861" s="126">
        <v>1100</v>
      </c>
      <c r="K861" s="126">
        <v>39562.69</v>
      </c>
      <c r="L861" s="127">
        <v>45611</v>
      </c>
      <c r="N861" s="127">
        <v>45597</v>
      </c>
      <c r="R861" s="56" t="str">
        <f ca="1" t="array" ref="R861">IF(AND(ISNUMBER(INDIRECT("L"&amp;ROW())),INDIRECT("L"&amp;ROW())&lt;INDIRECT("D"&amp;ROW())),1,"")</f>
        <v/>
      </c>
    </row>
    <row r="862" s="111" customFormat="1" hidden="1" spans="1:18">
      <c r="A862" s="56" t="s">
        <v>80</v>
      </c>
      <c r="B862" s="57" t="s">
        <v>19</v>
      </c>
      <c r="C862" s="123">
        <v>73078</v>
      </c>
      <c r="D862" s="124">
        <v>45565</v>
      </c>
      <c r="E862" s="125">
        <v>3730</v>
      </c>
      <c r="F862" s="125">
        <v>0</v>
      </c>
      <c r="G862" s="125">
        <v>0</v>
      </c>
      <c r="H862" s="125"/>
      <c r="I862" s="133">
        <v>750</v>
      </c>
      <c r="J862" s="126">
        <v>3730</v>
      </c>
      <c r="K862" s="126">
        <v>5985</v>
      </c>
      <c r="L862" s="127">
        <v>45652</v>
      </c>
      <c r="M862" s="127"/>
      <c r="N862" s="127">
        <v>45658</v>
      </c>
      <c r="O862" s="56"/>
      <c r="P862" s="56"/>
      <c r="Q862" s="127"/>
      <c r="R862" s="56" t="str">
        <f ca="1" t="array" ref="R862">IF(AND(ISNUMBER(INDIRECT("L"&amp;ROW())),INDIRECT("L"&amp;ROW())&lt;INDIRECT("D"&amp;ROW())),1,"")</f>
        <v/>
      </c>
    </row>
    <row r="863" hidden="1" spans="1:18">
      <c r="A863" s="56" t="s">
        <v>287</v>
      </c>
      <c r="B863" s="57" t="s">
        <v>37</v>
      </c>
      <c r="C863" s="123">
        <v>4545</v>
      </c>
      <c r="D863" s="124">
        <v>45565</v>
      </c>
      <c r="E863" s="125">
        <v>1561.5</v>
      </c>
      <c r="F863" s="125">
        <v>0</v>
      </c>
      <c r="G863" s="125">
        <v>0</v>
      </c>
      <c r="H863" s="125">
        <v>1561.5</v>
      </c>
      <c r="I863" s="57">
        <v>535</v>
      </c>
      <c r="J863" s="126">
        <v>1561.5</v>
      </c>
      <c r="K863" s="126">
        <v>3570.3</v>
      </c>
      <c r="L863" s="127">
        <v>45594</v>
      </c>
      <c r="N863" s="127">
        <v>45597</v>
      </c>
      <c r="Q863" s="127">
        <v>45791</v>
      </c>
      <c r="R863" s="56" t="str">
        <f ca="1" t="array" ref="R863">IF(AND(ISNUMBER(INDIRECT("L"&amp;ROW())),INDIRECT("L"&amp;ROW())&lt;INDIRECT("D"&amp;ROW())),1,"")</f>
        <v/>
      </c>
    </row>
    <row r="864" hidden="1" spans="1:18">
      <c r="A864" s="56" t="s">
        <v>71</v>
      </c>
      <c r="B864" s="57" t="s">
        <v>19</v>
      </c>
      <c r="C864" s="123">
        <v>29556</v>
      </c>
      <c r="D864" s="124">
        <v>45566</v>
      </c>
      <c r="E864" s="125">
        <v>7326.07</v>
      </c>
      <c r="F864" s="125">
        <v>46.65</v>
      </c>
      <c r="G864" s="125">
        <v>92.98</v>
      </c>
      <c r="I864" s="133">
        <v>556</v>
      </c>
      <c r="J864" s="126">
        <v>7326.07</v>
      </c>
      <c r="K864" s="126">
        <v>7326.07</v>
      </c>
      <c r="L864" s="127">
        <v>45600</v>
      </c>
      <c r="N864" s="127">
        <v>45597</v>
      </c>
      <c r="R864" s="56" t="str">
        <f ca="1" t="array" ref="R864">IF(AND(ISNUMBER(INDIRECT("L"&amp;ROW())),INDIRECT("L"&amp;ROW())&lt;INDIRECT("D"&amp;ROW())),1,"")</f>
        <v/>
      </c>
    </row>
    <row r="865" hidden="1" spans="1:18">
      <c r="A865" s="56" t="s">
        <v>64</v>
      </c>
      <c r="B865" s="57" t="s">
        <v>19</v>
      </c>
      <c r="C865" s="123" t="s">
        <v>480</v>
      </c>
      <c r="D865" s="124">
        <v>45566</v>
      </c>
      <c r="E865" s="125">
        <v>900</v>
      </c>
      <c r="F865" s="125">
        <v>0</v>
      </c>
      <c r="G865" s="125">
        <v>0</v>
      </c>
      <c r="I865" s="133">
        <v>634</v>
      </c>
      <c r="J865" s="126">
        <v>900</v>
      </c>
      <c r="K865" s="126">
        <v>20636.51</v>
      </c>
      <c r="L865" s="127">
        <v>45615</v>
      </c>
      <c r="N865" s="127">
        <v>45584</v>
      </c>
      <c r="R865" s="56" t="str">
        <f ca="1" t="array" ref="R865">IF(AND(ISNUMBER(INDIRECT("L"&amp;ROW())),INDIRECT("L"&amp;ROW())&lt;INDIRECT("D"&amp;ROW())),1,"")</f>
        <v/>
      </c>
    </row>
    <row r="866" hidden="1" spans="1:18">
      <c r="A866" s="56" t="s">
        <v>237</v>
      </c>
      <c r="B866" s="57" t="s">
        <v>110</v>
      </c>
      <c r="C866" s="133">
        <v>270122</v>
      </c>
      <c r="D866" s="124">
        <v>45566</v>
      </c>
      <c r="E866" s="125">
        <v>1300.38</v>
      </c>
      <c r="F866" s="125">
        <v>0</v>
      </c>
      <c r="G866" s="125">
        <v>0</v>
      </c>
      <c r="H866" s="125">
        <v>1300.38</v>
      </c>
      <c r="I866" s="133">
        <v>516</v>
      </c>
      <c r="J866" s="126">
        <v>1300.38</v>
      </c>
      <c r="K866" s="126">
        <v>5700.28</v>
      </c>
      <c r="L866" s="127">
        <v>45586</v>
      </c>
      <c r="N866" s="127">
        <v>45597</v>
      </c>
      <c r="Q866" s="127">
        <v>45798</v>
      </c>
      <c r="R866" s="56" t="str">
        <f ca="1" t="array" ref="R866">IF(AND(ISNUMBER(INDIRECT("L"&amp;ROW())),INDIRECT("L"&amp;ROW())&lt;INDIRECT("D"&amp;ROW())),1,"")</f>
        <v/>
      </c>
    </row>
    <row r="867" hidden="1" spans="1:18">
      <c r="A867" s="56" t="s">
        <v>307</v>
      </c>
      <c r="B867" s="57" t="s">
        <v>59</v>
      </c>
      <c r="C867" s="123" t="s">
        <v>481</v>
      </c>
      <c r="D867" s="124">
        <v>45666</v>
      </c>
      <c r="E867" s="125">
        <v>-110.49</v>
      </c>
      <c r="F867" s="125">
        <v>0</v>
      </c>
      <c r="G867" s="125">
        <v>0</v>
      </c>
      <c r="H867" s="125">
        <v>-110.49</v>
      </c>
      <c r="I867" s="57" t="s">
        <v>309</v>
      </c>
      <c r="J867" s="126">
        <v>-110.49</v>
      </c>
      <c r="K867" s="126">
        <v>-110.49</v>
      </c>
      <c r="L867" s="127">
        <v>45666</v>
      </c>
      <c r="N867" s="127">
        <v>45584</v>
      </c>
      <c r="P867" s="56" t="s">
        <v>62</v>
      </c>
      <c r="R867" s="56" t="str">
        <f ca="1" t="array" ref="R867">IF(AND(ISNUMBER(INDIRECT("L"&amp;ROW())),INDIRECT("L"&amp;ROW())&lt;INDIRECT("D"&amp;ROW())),1,"")</f>
        <v/>
      </c>
    </row>
    <row r="868" hidden="1" spans="1:18">
      <c r="A868" s="56" t="s">
        <v>307</v>
      </c>
      <c r="B868" s="57" t="s">
        <v>59</v>
      </c>
      <c r="C868" s="123" t="s">
        <v>482</v>
      </c>
      <c r="D868" s="124">
        <v>45666</v>
      </c>
      <c r="E868" s="125">
        <v>509.53</v>
      </c>
      <c r="F868" s="125">
        <v>0</v>
      </c>
      <c r="G868" s="125">
        <v>0</v>
      </c>
      <c r="H868" s="125">
        <v>509.53</v>
      </c>
      <c r="I868" s="57" t="s">
        <v>309</v>
      </c>
      <c r="J868" s="126">
        <v>509.53</v>
      </c>
      <c r="K868" s="126">
        <v>509.53</v>
      </c>
      <c r="L868" s="127">
        <v>45666</v>
      </c>
      <c r="N868" s="127">
        <v>45584</v>
      </c>
      <c r="P868" s="56" t="s">
        <v>62</v>
      </c>
      <c r="R868" s="56" t="str">
        <f ca="1" t="array" ref="R868">IF(AND(ISNUMBER(INDIRECT("L"&amp;ROW())),INDIRECT("L"&amp;ROW())&lt;INDIRECT("D"&amp;ROW())),1,"")</f>
        <v/>
      </c>
    </row>
    <row r="869" hidden="1" spans="1:18">
      <c r="A869" s="56" t="s">
        <v>97</v>
      </c>
      <c r="B869" s="57" t="s">
        <v>37</v>
      </c>
      <c r="C869" s="133">
        <v>139022</v>
      </c>
      <c r="D869" s="124">
        <v>45566</v>
      </c>
      <c r="E869" s="125">
        <v>3705.75</v>
      </c>
      <c r="F869" s="125">
        <v>0</v>
      </c>
      <c r="G869" s="125">
        <v>0</v>
      </c>
      <c r="H869" s="125">
        <v>3705.75</v>
      </c>
      <c r="I869" s="133">
        <v>771</v>
      </c>
      <c r="J869" s="126">
        <v>3705.75</v>
      </c>
      <c r="K869" s="126">
        <v>14026</v>
      </c>
      <c r="L869" s="127">
        <v>45660</v>
      </c>
      <c r="N869" s="127">
        <v>45658</v>
      </c>
      <c r="Q869" s="127">
        <v>45791</v>
      </c>
      <c r="R869" s="56" t="str">
        <f ca="1" t="array" ref="R869">IF(AND(ISNUMBER(INDIRECT("L"&amp;ROW())),INDIRECT("L"&amp;ROW())&lt;INDIRECT("D"&amp;ROW())),1,"")</f>
        <v/>
      </c>
    </row>
    <row r="870" hidden="1" spans="1:18">
      <c r="A870" s="56" t="s">
        <v>369</v>
      </c>
      <c r="B870" s="57" t="s">
        <v>37</v>
      </c>
      <c r="C870" s="123" t="s">
        <v>483</v>
      </c>
      <c r="D870" s="124">
        <v>45566</v>
      </c>
      <c r="E870" s="125">
        <v>3125</v>
      </c>
      <c r="F870" s="125">
        <v>0</v>
      </c>
      <c r="G870" s="125">
        <v>0</v>
      </c>
      <c r="H870" s="125">
        <v>3125</v>
      </c>
      <c r="I870" s="57">
        <v>469</v>
      </c>
      <c r="J870" s="126">
        <v>3125</v>
      </c>
      <c r="K870" s="126">
        <v>4115</v>
      </c>
      <c r="L870" s="127">
        <v>45581</v>
      </c>
      <c r="N870" s="127">
        <v>45566</v>
      </c>
      <c r="Q870" s="127">
        <v>45790</v>
      </c>
      <c r="R870" s="56" t="str">
        <f ca="1" t="array" ref="R870">IF(AND(ISNUMBER(INDIRECT("L"&amp;ROW())),INDIRECT("L"&amp;ROW())&lt;INDIRECT("D"&amp;ROW())),1,"")</f>
        <v/>
      </c>
    </row>
    <row r="871" hidden="1" spans="1:18">
      <c r="A871" s="56" t="s">
        <v>148</v>
      </c>
      <c r="B871" s="57" t="s">
        <v>110</v>
      </c>
      <c r="C871" s="133">
        <v>25219763</v>
      </c>
      <c r="D871" s="124">
        <v>45566</v>
      </c>
      <c r="E871" s="125">
        <v>1948</v>
      </c>
      <c r="F871" s="125">
        <v>0</v>
      </c>
      <c r="G871" s="125">
        <v>0</v>
      </c>
      <c r="H871" s="125">
        <v>1948</v>
      </c>
      <c r="I871" s="133">
        <v>998549</v>
      </c>
      <c r="J871" s="126">
        <v>1948</v>
      </c>
      <c r="K871" s="126">
        <v>32372</v>
      </c>
      <c r="L871" s="127">
        <v>45630</v>
      </c>
      <c r="N871" s="127">
        <v>45627</v>
      </c>
      <c r="Q871" s="127">
        <v>45799</v>
      </c>
      <c r="R871" s="56" t="str">
        <f ca="1" t="array" ref="R871">IF(AND(ISNUMBER(INDIRECT("L"&amp;ROW())),INDIRECT("L"&amp;ROW())&lt;INDIRECT("D"&amp;ROW())),1,"")</f>
        <v/>
      </c>
    </row>
    <row r="872" hidden="1" spans="1:18">
      <c r="A872" s="56" t="s">
        <v>149</v>
      </c>
      <c r="B872" s="57" t="s">
        <v>110</v>
      </c>
      <c r="C872" s="123" t="s">
        <v>484</v>
      </c>
      <c r="D872" s="124">
        <v>45566</v>
      </c>
      <c r="E872" s="125">
        <v>2534</v>
      </c>
      <c r="F872" s="125">
        <v>0</v>
      </c>
      <c r="G872" s="125">
        <v>0</v>
      </c>
      <c r="I872" s="133">
        <v>715</v>
      </c>
      <c r="J872" s="126">
        <v>2534</v>
      </c>
      <c r="K872" s="126">
        <v>26788.54</v>
      </c>
      <c r="L872" s="127">
        <v>45639</v>
      </c>
      <c r="N872" s="127">
        <v>45627</v>
      </c>
      <c r="R872" s="56" t="str">
        <f ca="1" t="array" ref="R872">IF(AND(ISNUMBER(INDIRECT("L"&amp;ROW())),INDIRECT("L"&amp;ROW())&lt;INDIRECT("D"&amp;ROW())),1,"")</f>
        <v/>
      </c>
    </row>
    <row r="873" hidden="1" spans="1:18">
      <c r="A873" s="56" t="s">
        <v>205</v>
      </c>
      <c r="B873" s="57" t="s">
        <v>110</v>
      </c>
      <c r="C873" s="133">
        <v>2400202</v>
      </c>
      <c r="D873" s="124">
        <v>45566</v>
      </c>
      <c r="E873" s="125">
        <v>2378</v>
      </c>
      <c r="F873" s="125">
        <v>0</v>
      </c>
      <c r="G873" s="125">
        <v>0</v>
      </c>
      <c r="H873" s="125">
        <v>2378</v>
      </c>
      <c r="I873" s="133">
        <v>877</v>
      </c>
      <c r="J873" s="126">
        <v>2378</v>
      </c>
      <c r="K873" s="126">
        <v>5306.5</v>
      </c>
      <c r="L873" s="127">
        <v>45677</v>
      </c>
      <c r="N873" s="127">
        <v>45658</v>
      </c>
      <c r="Q873" s="127">
        <v>45800</v>
      </c>
      <c r="R873" s="56" t="str">
        <f ca="1" t="array" ref="R873">IF(AND(ISNUMBER(INDIRECT("L"&amp;ROW())),INDIRECT("L"&amp;ROW())&lt;INDIRECT("D"&amp;ROW())),1,"")</f>
        <v/>
      </c>
    </row>
    <row r="874" hidden="1" spans="1:18">
      <c r="A874" s="56" t="s">
        <v>33</v>
      </c>
      <c r="B874" s="57" t="s">
        <v>19</v>
      </c>
      <c r="C874" s="123" t="s">
        <v>485</v>
      </c>
      <c r="D874" s="124">
        <v>45566</v>
      </c>
      <c r="E874" s="125">
        <v>1035.55</v>
      </c>
      <c r="F874" s="125">
        <v>6.85</v>
      </c>
      <c r="G874" s="125">
        <v>13.69</v>
      </c>
      <c r="I874" s="57">
        <v>625</v>
      </c>
      <c r="J874" s="126">
        <v>1035.55</v>
      </c>
      <c r="K874" s="126">
        <v>39562.69</v>
      </c>
      <c r="L874" s="127">
        <v>45611</v>
      </c>
      <c r="N874" s="127">
        <v>45597</v>
      </c>
      <c r="R874" s="56" t="str">
        <f ca="1" t="array" ref="R874">IF(AND(ISNUMBER(INDIRECT("L"&amp;ROW())),INDIRECT("L"&amp;ROW())&lt;INDIRECT("D"&amp;ROW())),1,"")</f>
        <v/>
      </c>
    </row>
    <row r="875" hidden="1" spans="1:18">
      <c r="A875" s="56" t="s">
        <v>77</v>
      </c>
      <c r="B875" s="57" t="s">
        <v>19</v>
      </c>
      <c r="C875" s="123" t="s">
        <v>486</v>
      </c>
      <c r="D875" s="124">
        <v>45566</v>
      </c>
      <c r="E875" s="125">
        <v>7929.3</v>
      </c>
      <c r="F875" s="125">
        <v>60</v>
      </c>
      <c r="G875" s="125">
        <v>0</v>
      </c>
      <c r="I875" s="57">
        <v>702</v>
      </c>
      <c r="J875" s="126">
        <v>7929.3</v>
      </c>
      <c r="K875" s="126">
        <v>19971.2</v>
      </c>
      <c r="L875" s="127">
        <v>45637</v>
      </c>
      <c r="N875" s="127">
        <v>45627</v>
      </c>
      <c r="R875" s="56" t="str">
        <f ca="1" t="array" ref="R875">IF(AND(ISNUMBER(INDIRECT("L"&amp;ROW())),INDIRECT("L"&amp;ROW())&lt;INDIRECT("D"&amp;ROW())),1,"")</f>
        <v/>
      </c>
    </row>
    <row r="876" hidden="1" spans="1:18">
      <c r="A876" s="56" t="s">
        <v>252</v>
      </c>
      <c r="B876" s="57" t="s">
        <v>19</v>
      </c>
      <c r="C876" s="123">
        <v>241001007</v>
      </c>
      <c r="D876" s="124">
        <v>45566</v>
      </c>
      <c r="E876" s="125">
        <v>13616.18</v>
      </c>
      <c r="F876" s="125">
        <v>461.94</v>
      </c>
      <c r="G876" s="125">
        <v>0</v>
      </c>
      <c r="I876" s="133">
        <v>849</v>
      </c>
      <c r="J876" s="126">
        <v>13616.18</v>
      </c>
      <c r="K876" s="126">
        <v>21344.28</v>
      </c>
      <c r="L876" s="127">
        <v>45667</v>
      </c>
      <c r="N876" s="127">
        <v>45658</v>
      </c>
      <c r="R876" s="56" t="str">
        <f ca="1" t="array" ref="R876">IF(AND(ISNUMBER(INDIRECT("L"&amp;ROW())),INDIRECT("L"&amp;ROW())&lt;INDIRECT("D"&amp;ROW())),1,"")</f>
        <v/>
      </c>
    </row>
    <row r="877" hidden="1" spans="1:18">
      <c r="A877" s="56" t="s">
        <v>252</v>
      </c>
      <c r="B877" s="57" t="s">
        <v>19</v>
      </c>
      <c r="C877" s="123">
        <v>241001034</v>
      </c>
      <c r="D877" s="124">
        <v>45566</v>
      </c>
      <c r="E877" s="125">
        <v>820.38</v>
      </c>
      <c r="F877" s="125">
        <v>94.38</v>
      </c>
      <c r="G877" s="125">
        <v>0</v>
      </c>
      <c r="I877" s="133">
        <v>849</v>
      </c>
      <c r="J877" s="126">
        <v>820.38</v>
      </c>
      <c r="K877" s="126">
        <v>21344.28</v>
      </c>
      <c r="L877" s="127">
        <v>45667</v>
      </c>
      <c r="N877" s="127">
        <v>45658</v>
      </c>
      <c r="R877" s="56" t="str">
        <f ca="1" t="array" ref="R877">IF(AND(ISNUMBER(INDIRECT("L"&amp;ROW())),INDIRECT("L"&amp;ROW())&lt;INDIRECT("D"&amp;ROW())),1,"")</f>
        <v/>
      </c>
    </row>
    <row r="878" hidden="1" spans="1:18">
      <c r="A878" s="56" t="s">
        <v>151</v>
      </c>
      <c r="B878" s="57" t="s">
        <v>110</v>
      </c>
      <c r="C878" s="123" t="s">
        <v>487</v>
      </c>
      <c r="D878" s="124">
        <v>45566</v>
      </c>
      <c r="E878" s="125">
        <v>4124.62</v>
      </c>
      <c r="F878" s="141">
        <v>0</v>
      </c>
      <c r="G878" s="141">
        <v>0</v>
      </c>
      <c r="I878" s="133">
        <v>998551</v>
      </c>
      <c r="J878" s="126">
        <v>4124.62</v>
      </c>
      <c r="K878" s="126">
        <v>8237.08</v>
      </c>
      <c r="L878" s="127">
        <v>45630</v>
      </c>
      <c r="N878" s="127">
        <v>45627</v>
      </c>
      <c r="R878" s="56" t="str">
        <f ca="1" t="array" ref="R878">IF(AND(ISNUMBER(INDIRECT("L"&amp;ROW())),INDIRECT("L"&amp;ROW())&lt;INDIRECT("D"&amp;ROW())),1,"")</f>
        <v/>
      </c>
    </row>
    <row r="879" hidden="1" spans="1:18">
      <c r="A879" s="56" t="s">
        <v>173</v>
      </c>
      <c r="B879" s="57" t="s">
        <v>163</v>
      </c>
      <c r="C879" s="133">
        <v>2202</v>
      </c>
      <c r="D879" s="124">
        <v>45566</v>
      </c>
      <c r="E879" s="125">
        <v>3989.35</v>
      </c>
      <c r="F879" s="125">
        <v>0</v>
      </c>
      <c r="G879" s="125">
        <v>0</v>
      </c>
      <c r="H879" s="125">
        <v>3989.35</v>
      </c>
      <c r="I879" s="133">
        <v>701</v>
      </c>
      <c r="J879" s="126">
        <v>3989.35</v>
      </c>
      <c r="K879" s="126">
        <v>31265.6</v>
      </c>
      <c r="L879" s="127">
        <v>45637</v>
      </c>
      <c r="N879" s="127">
        <v>45627</v>
      </c>
      <c r="Q879" s="127">
        <v>45793</v>
      </c>
      <c r="R879" s="56" t="str">
        <f ca="1" t="array" ref="R879">IF(AND(ISNUMBER(INDIRECT("L"&amp;ROW())),INDIRECT("L"&amp;ROW())&lt;INDIRECT("D"&amp;ROW())),1,"")</f>
        <v/>
      </c>
    </row>
    <row r="880" hidden="1" spans="1:18">
      <c r="A880" s="56" t="s">
        <v>469</v>
      </c>
      <c r="B880" s="57" t="s">
        <v>37</v>
      </c>
      <c r="C880" s="123">
        <v>78231</v>
      </c>
      <c r="D880" s="124">
        <v>45566</v>
      </c>
      <c r="E880" s="125">
        <v>1758.1</v>
      </c>
      <c r="F880" s="125">
        <v>9.25</v>
      </c>
      <c r="G880" s="125">
        <v>18.45</v>
      </c>
      <c r="I880" s="57">
        <v>463</v>
      </c>
      <c r="J880" s="126">
        <v>1758.1</v>
      </c>
      <c r="K880" s="126">
        <v>1356.05</v>
      </c>
      <c r="L880" s="127">
        <v>45579</v>
      </c>
      <c r="N880" s="127">
        <v>45597</v>
      </c>
      <c r="R880" s="56" t="str">
        <f ca="1" t="array" ref="R880">IF(AND(ISNUMBER(INDIRECT("L"&amp;ROW())),INDIRECT("L"&amp;ROW())&lt;INDIRECT("D"&amp;ROW())),1,"")</f>
        <v/>
      </c>
    </row>
    <row r="881" hidden="1" spans="1:18">
      <c r="A881" s="56" t="s">
        <v>307</v>
      </c>
      <c r="B881" s="57" t="s">
        <v>59</v>
      </c>
      <c r="C881" s="123" t="s">
        <v>488</v>
      </c>
      <c r="D881" s="124">
        <v>45673</v>
      </c>
      <c r="E881" s="125">
        <v>638.33</v>
      </c>
      <c r="F881" s="125">
        <v>0</v>
      </c>
      <c r="G881" s="125">
        <v>0</v>
      </c>
      <c r="H881" s="125">
        <v>638.33</v>
      </c>
      <c r="I881" s="57" t="s">
        <v>309</v>
      </c>
      <c r="J881" s="126">
        <v>638.33</v>
      </c>
      <c r="K881" s="126">
        <v>638.33</v>
      </c>
      <c r="L881" s="127">
        <v>45673</v>
      </c>
      <c r="N881" s="127">
        <v>45584</v>
      </c>
      <c r="P881" s="56" t="s">
        <v>62</v>
      </c>
      <c r="R881" s="56" t="str">
        <f ca="1" t="array" ref="R881">IF(AND(ISNUMBER(INDIRECT("L"&amp;ROW())),INDIRECT("L"&amp;ROW())&lt;INDIRECT("D"&amp;ROW())),1,"")</f>
        <v/>
      </c>
    </row>
    <row r="882" hidden="1" spans="1:18">
      <c r="A882" s="56" t="s">
        <v>202</v>
      </c>
      <c r="B882" s="57" t="s">
        <v>65</v>
      </c>
      <c r="C882" s="133">
        <v>10959</v>
      </c>
      <c r="D882" s="124">
        <v>45566</v>
      </c>
      <c r="E882" s="125">
        <v>905.67</v>
      </c>
      <c r="F882" s="125">
        <v>0</v>
      </c>
      <c r="G882" s="125">
        <v>0</v>
      </c>
      <c r="H882" s="125">
        <v>905.67</v>
      </c>
      <c r="I882" s="133">
        <v>909</v>
      </c>
      <c r="J882" s="126">
        <v>905.67</v>
      </c>
      <c r="K882" s="126">
        <v>18601.88</v>
      </c>
      <c r="L882" s="127">
        <v>45693</v>
      </c>
      <c r="N882" s="127">
        <v>45717</v>
      </c>
      <c r="O882" s="147">
        <v>0</v>
      </c>
      <c r="Q882" s="127">
        <v>45785</v>
      </c>
      <c r="R882" s="56" t="str">
        <f ca="1" t="array" ref="R882">IF(AND(ISNUMBER(INDIRECT("L"&amp;ROW())),INDIRECT("L"&amp;ROW())&lt;INDIRECT("D"&amp;ROW())),1,"")</f>
        <v/>
      </c>
    </row>
    <row r="883" spans="1:18">
      <c r="A883" s="56" t="s">
        <v>42</v>
      </c>
      <c r="B883" s="57" t="s">
        <v>37</v>
      </c>
      <c r="C883" s="123">
        <v>121103</v>
      </c>
      <c r="D883" s="124">
        <v>45566</v>
      </c>
      <c r="E883" s="125">
        <v>2757</v>
      </c>
      <c r="F883" s="125">
        <v>0</v>
      </c>
      <c r="G883" s="125">
        <v>0</v>
      </c>
      <c r="I883" s="133">
        <v>732</v>
      </c>
      <c r="J883" s="126">
        <v>2757</v>
      </c>
      <c r="K883" s="126">
        <v>25701</v>
      </c>
      <c r="L883" s="127">
        <v>45644</v>
      </c>
      <c r="N883" s="127">
        <v>45658</v>
      </c>
      <c r="R883" s="56" t="str">
        <f ca="1" t="array" ref="R883">IF(AND(ISNUMBER(INDIRECT("L"&amp;ROW())),INDIRECT("L"&amp;ROW())&lt;INDIRECT("D"&amp;ROW())),1,"")</f>
        <v/>
      </c>
    </row>
    <row r="884" spans="1:18">
      <c r="A884" s="56" t="s">
        <v>42</v>
      </c>
      <c r="B884" s="57" t="s">
        <v>37</v>
      </c>
      <c r="C884" s="123">
        <v>121102</v>
      </c>
      <c r="D884" s="124">
        <v>45566</v>
      </c>
      <c r="E884" s="125">
        <v>2040</v>
      </c>
      <c r="F884" s="125">
        <v>0</v>
      </c>
      <c r="G884" s="125">
        <v>0</v>
      </c>
      <c r="I884" s="133">
        <v>732</v>
      </c>
      <c r="J884" s="126">
        <v>2040</v>
      </c>
      <c r="K884" s="126">
        <v>25701</v>
      </c>
      <c r="L884" s="127">
        <v>45644</v>
      </c>
      <c r="N884" s="127">
        <v>45658</v>
      </c>
      <c r="R884" s="56" t="str">
        <f ca="1" t="array" ref="R884">IF(AND(ISNUMBER(INDIRECT("L"&amp;ROW())),INDIRECT("L"&amp;ROW())&lt;INDIRECT("D"&amp;ROW())),1,"")</f>
        <v/>
      </c>
    </row>
    <row r="885" hidden="1" spans="1:18">
      <c r="A885" s="56" t="s">
        <v>376</v>
      </c>
      <c r="B885" s="57" t="s">
        <v>124</v>
      </c>
      <c r="C885" s="133">
        <v>867614</v>
      </c>
      <c r="D885" s="124">
        <v>45566</v>
      </c>
      <c r="E885" s="125">
        <v>236.75</v>
      </c>
      <c r="F885" s="125">
        <v>0</v>
      </c>
      <c r="G885" s="125">
        <v>0</v>
      </c>
      <c r="H885" s="125">
        <v>236.75</v>
      </c>
      <c r="I885" s="133">
        <v>510</v>
      </c>
      <c r="J885" s="126">
        <v>236.75</v>
      </c>
      <c r="K885" s="126">
        <v>3064.85</v>
      </c>
      <c r="L885" s="127">
        <v>45583</v>
      </c>
      <c r="N885" s="127">
        <v>45566</v>
      </c>
      <c r="Q885" s="127">
        <v>45793</v>
      </c>
      <c r="R885" s="56" t="str">
        <f ca="1" t="array" ref="R885">IF(AND(ISNUMBER(INDIRECT("L"&amp;ROW())),INDIRECT("L"&amp;ROW())&lt;INDIRECT("D"&amp;ROW())),1,"")</f>
        <v/>
      </c>
    </row>
    <row r="886" hidden="1" spans="1:18">
      <c r="A886" s="56" t="s">
        <v>211</v>
      </c>
      <c r="B886" s="57" t="s">
        <v>37</v>
      </c>
      <c r="C886" s="133">
        <v>5061</v>
      </c>
      <c r="D886" s="124">
        <v>45566</v>
      </c>
      <c r="E886" s="125">
        <v>2243.1</v>
      </c>
      <c r="F886" s="125">
        <v>0</v>
      </c>
      <c r="G886" s="125">
        <v>0</v>
      </c>
      <c r="H886" s="125">
        <v>2243.1</v>
      </c>
      <c r="I886" s="133">
        <v>791</v>
      </c>
      <c r="J886" s="126">
        <v>2243.1</v>
      </c>
      <c r="K886" s="126">
        <v>11127.24</v>
      </c>
      <c r="L886" s="127">
        <v>45664</v>
      </c>
      <c r="N886" s="127">
        <v>45658</v>
      </c>
      <c r="Q886" s="127">
        <v>45791</v>
      </c>
      <c r="R886" s="56" t="str">
        <f ca="1" t="array" ref="R886">IF(AND(ISNUMBER(INDIRECT("L"&amp;ROW())),INDIRECT("L"&amp;ROW())&lt;INDIRECT("D"&amp;ROW())),1,"")</f>
        <v/>
      </c>
    </row>
    <row r="887" hidden="1" spans="1:18">
      <c r="A887" s="56" t="s">
        <v>307</v>
      </c>
      <c r="B887" s="57" t="s">
        <v>59</v>
      </c>
      <c r="C887" s="123" t="s">
        <v>489</v>
      </c>
      <c r="D887" s="124">
        <v>45673</v>
      </c>
      <c r="E887" s="125">
        <v>-131.02</v>
      </c>
      <c r="F887" s="125">
        <v>0</v>
      </c>
      <c r="G887" s="125">
        <v>0</v>
      </c>
      <c r="H887" s="125">
        <v>-131.02</v>
      </c>
      <c r="I887" s="57" t="s">
        <v>309</v>
      </c>
      <c r="J887" s="126">
        <v>-131.02</v>
      </c>
      <c r="K887" s="126">
        <v>-131.02</v>
      </c>
      <c r="L887" s="127">
        <v>45673</v>
      </c>
      <c r="N887" s="127">
        <v>45584</v>
      </c>
      <c r="P887" s="56" t="s">
        <v>62</v>
      </c>
      <c r="R887" s="56" t="str">
        <f ca="1" t="array" ref="R887">IF(AND(ISNUMBER(INDIRECT("L"&amp;ROW())),INDIRECT("L"&amp;ROW())&lt;INDIRECT("D"&amp;ROW())),1,"")</f>
        <v/>
      </c>
    </row>
    <row r="888" hidden="1" spans="1:18">
      <c r="A888" s="56" t="s">
        <v>109</v>
      </c>
      <c r="B888" s="57" t="s">
        <v>110</v>
      </c>
      <c r="C888" s="133">
        <v>18418</v>
      </c>
      <c r="D888" s="124">
        <v>45566</v>
      </c>
      <c r="E888" s="125">
        <v>4588.5</v>
      </c>
      <c r="F888" s="125">
        <v>527.88</v>
      </c>
      <c r="G888" s="125">
        <v>0</v>
      </c>
      <c r="I888" s="57">
        <v>759</v>
      </c>
      <c r="J888" s="126">
        <v>4588.5</v>
      </c>
      <c r="K888" s="126">
        <v>24433.73</v>
      </c>
      <c r="L888" s="127">
        <v>45657</v>
      </c>
      <c r="N888" s="127">
        <v>45658</v>
      </c>
      <c r="R888" s="56" t="str">
        <f ca="1" t="array" ref="R888">IF(AND(ISNUMBER(INDIRECT("L"&amp;ROW())),INDIRECT("L"&amp;ROW())&lt;INDIRECT("D"&amp;ROW())),1,"")</f>
        <v/>
      </c>
    </row>
    <row r="889" hidden="1" spans="1:18">
      <c r="A889" s="56" t="s">
        <v>164</v>
      </c>
      <c r="B889" s="57" t="s">
        <v>110</v>
      </c>
      <c r="C889" s="133">
        <v>6103730</v>
      </c>
      <c r="D889" s="124">
        <v>45567</v>
      </c>
      <c r="E889" s="125">
        <v>4889.5</v>
      </c>
      <c r="F889" s="125">
        <v>0</v>
      </c>
      <c r="G889" s="125">
        <v>0</v>
      </c>
      <c r="H889" s="125">
        <v>4889.5</v>
      </c>
      <c r="I889" s="57">
        <v>152</v>
      </c>
      <c r="J889" s="126">
        <v>4889.5</v>
      </c>
      <c r="K889" s="126">
        <v>4883.5</v>
      </c>
      <c r="L889" s="127">
        <v>45568</v>
      </c>
      <c r="N889" s="127">
        <v>45566</v>
      </c>
      <c r="Q889" s="127">
        <v>45798</v>
      </c>
      <c r="R889" s="56" t="str">
        <f ca="1" t="array" ref="R889">IF(AND(ISNUMBER(INDIRECT("L"&amp;ROW())),INDIRECT("L"&amp;ROW())&lt;INDIRECT("D"&amp;ROW())),1,"")</f>
        <v/>
      </c>
    </row>
    <row r="890" hidden="1" spans="1:18">
      <c r="A890" s="56" t="s">
        <v>98</v>
      </c>
      <c r="B890" s="57" t="s">
        <v>37</v>
      </c>
      <c r="C890" s="133">
        <v>128490</v>
      </c>
      <c r="D890" s="124">
        <v>45567</v>
      </c>
      <c r="E890" s="125">
        <v>1905.9</v>
      </c>
      <c r="F890" s="125">
        <v>0</v>
      </c>
      <c r="G890" s="125">
        <v>0</v>
      </c>
      <c r="I890" s="133">
        <v>998554</v>
      </c>
      <c r="J890" s="126">
        <v>1905.9</v>
      </c>
      <c r="K890" s="126">
        <v>11396.51</v>
      </c>
      <c r="L890" s="127">
        <v>45629</v>
      </c>
      <c r="N890" s="127">
        <v>45627</v>
      </c>
      <c r="R890" s="56" t="str">
        <f ca="1" t="array" ref="R890">IF(AND(ISNUMBER(INDIRECT("L"&amp;ROW())),INDIRECT("L"&amp;ROW())&lt;INDIRECT("D"&amp;ROW())),1,"")</f>
        <v/>
      </c>
    </row>
    <row r="891" hidden="1" spans="1:18">
      <c r="A891" s="56" t="s">
        <v>98</v>
      </c>
      <c r="B891" s="57" t="s">
        <v>37</v>
      </c>
      <c r="C891" s="133">
        <v>128491</v>
      </c>
      <c r="D891" s="124">
        <v>45567</v>
      </c>
      <c r="E891" s="125">
        <v>2060</v>
      </c>
      <c r="F891" s="125">
        <v>0</v>
      </c>
      <c r="G891" s="125">
        <v>0</v>
      </c>
      <c r="I891" s="133">
        <v>998554</v>
      </c>
      <c r="J891" s="126">
        <v>2060</v>
      </c>
      <c r="K891" s="126">
        <v>11396.51</v>
      </c>
      <c r="L891" s="127">
        <v>45629</v>
      </c>
      <c r="N891" s="127">
        <v>45627</v>
      </c>
      <c r="R891" s="56" t="str">
        <f ca="1" t="array" ref="R891">IF(AND(ISNUMBER(INDIRECT("L"&amp;ROW())),INDIRECT("L"&amp;ROW())&lt;INDIRECT("D"&amp;ROW())),1,"")</f>
        <v/>
      </c>
    </row>
    <row r="892" hidden="1" spans="1:18">
      <c r="A892" s="56" t="s">
        <v>141</v>
      </c>
      <c r="B892" s="57" t="s">
        <v>59</v>
      </c>
      <c r="C892" s="133">
        <v>53031444</v>
      </c>
      <c r="D892" s="124">
        <v>45567</v>
      </c>
      <c r="E892" s="125">
        <v>832.28</v>
      </c>
      <c r="F892" s="125">
        <v>34.43</v>
      </c>
      <c r="G892" s="125">
        <v>68.66</v>
      </c>
      <c r="H892" s="125">
        <v>729.19</v>
      </c>
      <c r="I892" s="133">
        <v>782</v>
      </c>
      <c r="J892" s="126">
        <v>832.28</v>
      </c>
      <c r="K892" s="126">
        <v>5254.95</v>
      </c>
      <c r="L892" s="127">
        <v>45664</v>
      </c>
      <c r="N892" s="127">
        <v>45658</v>
      </c>
      <c r="Q892" s="127">
        <v>45798</v>
      </c>
      <c r="R892" s="56" t="str">
        <f ca="1" t="array" ref="R892">IF(AND(ISNUMBER(INDIRECT("L"&amp;ROW())),INDIRECT("L"&amp;ROW())&lt;INDIRECT("D"&amp;ROW())),1,"")</f>
        <v/>
      </c>
    </row>
    <row r="893" hidden="1" spans="1:18">
      <c r="A893" s="56" t="s">
        <v>395</v>
      </c>
      <c r="B893" s="57" t="s">
        <v>110</v>
      </c>
      <c r="C893" s="123" t="s">
        <v>490</v>
      </c>
      <c r="D893" s="124">
        <v>45567</v>
      </c>
      <c r="E893" s="125">
        <v>1396</v>
      </c>
      <c r="F893" s="125">
        <v>0</v>
      </c>
      <c r="G893" s="125">
        <v>0</v>
      </c>
      <c r="I893" s="57">
        <v>513</v>
      </c>
      <c r="J893" s="126">
        <v>3000</v>
      </c>
      <c r="K893" s="126">
        <v>10000</v>
      </c>
      <c r="L893" s="127">
        <v>45587</v>
      </c>
      <c r="N893" s="127">
        <f t="array" ref="N893">_xlfn.XLOOKUP(INDEX(I:I,ROW())&amp;"-"&amp;INDEX(K:K,ROW()),银行对账信息!J:J,银行对账信息!H:H,"")</f>
        <v>45597</v>
      </c>
      <c r="R893" s="56" t="str">
        <f ca="1" t="array" ref="R893">IF(AND(ISNUMBER(INDIRECT("L"&amp;ROW())),INDIRECT("L"&amp;ROW())&lt;INDIRECT("D"&amp;ROW())),1,"")</f>
        <v/>
      </c>
    </row>
    <row r="894" hidden="1" spans="1:18">
      <c r="A894" s="56" t="s">
        <v>102</v>
      </c>
      <c r="B894" s="57" t="s">
        <v>37</v>
      </c>
      <c r="C894" s="133">
        <v>923077</v>
      </c>
      <c r="D894" s="124">
        <v>45567</v>
      </c>
      <c r="E894" s="125">
        <v>5934</v>
      </c>
      <c r="F894" s="125">
        <v>0</v>
      </c>
      <c r="G894" s="125">
        <v>0</v>
      </c>
      <c r="H894" s="125">
        <v>5934</v>
      </c>
      <c r="I894" s="133">
        <v>863</v>
      </c>
      <c r="J894" s="126">
        <v>5934</v>
      </c>
      <c r="K894" s="126">
        <v>48105.43</v>
      </c>
      <c r="L894" s="127">
        <v>45672</v>
      </c>
      <c r="N894" s="127">
        <v>45689</v>
      </c>
      <c r="Q894" s="127">
        <v>45792</v>
      </c>
      <c r="R894" s="56" t="str">
        <f ca="1" t="array" ref="R894">IF(AND(ISNUMBER(INDIRECT("L"&amp;ROW())),INDIRECT("L"&amp;ROW())&lt;INDIRECT("D"&amp;ROW())),1,"")</f>
        <v/>
      </c>
    </row>
    <row r="895" hidden="1" spans="1:18">
      <c r="A895" s="56" t="s">
        <v>200</v>
      </c>
      <c r="B895" s="57" t="s">
        <v>37</v>
      </c>
      <c r="C895" s="123">
        <v>18841</v>
      </c>
      <c r="D895" s="124">
        <v>45567</v>
      </c>
      <c r="E895" s="125">
        <v>3005.65</v>
      </c>
      <c r="F895" s="125">
        <v>0</v>
      </c>
      <c r="G895" s="125">
        <v>0</v>
      </c>
      <c r="H895" s="125">
        <v>3005.65</v>
      </c>
      <c r="I895" s="57">
        <v>998546</v>
      </c>
      <c r="J895" s="126">
        <v>3005.65</v>
      </c>
      <c r="K895" s="126">
        <v>21751.15</v>
      </c>
      <c r="L895" s="127">
        <v>45630</v>
      </c>
      <c r="N895" s="127">
        <v>45627</v>
      </c>
      <c r="Q895" s="127">
        <v>45792</v>
      </c>
      <c r="R895" s="56" t="str">
        <f ca="1" t="array" ref="R895">IF(AND(ISNUMBER(INDIRECT("L"&amp;ROW())),INDIRECT("L"&amp;ROW())&lt;INDIRECT("D"&amp;ROW())),1,"")</f>
        <v/>
      </c>
    </row>
    <row r="896" hidden="1" spans="1:18">
      <c r="A896" s="56" t="s">
        <v>104</v>
      </c>
      <c r="B896" s="57" t="s">
        <v>124</v>
      </c>
      <c r="C896" s="133">
        <v>59113309838</v>
      </c>
      <c r="D896" s="124">
        <v>45567</v>
      </c>
      <c r="E896" s="125">
        <v>1580</v>
      </c>
      <c r="F896" s="125">
        <v>0</v>
      </c>
      <c r="G896" s="125">
        <v>0</v>
      </c>
      <c r="H896" s="125">
        <v>1580</v>
      </c>
      <c r="I896" s="133">
        <v>763</v>
      </c>
      <c r="J896" s="126">
        <v>1580</v>
      </c>
      <c r="K896" s="126">
        <v>27115.98</v>
      </c>
      <c r="L896" s="127">
        <v>45657</v>
      </c>
      <c r="N896" s="127">
        <v>45658</v>
      </c>
      <c r="O896" s="147">
        <v>0</v>
      </c>
      <c r="Q896" s="127">
        <v>45785</v>
      </c>
      <c r="R896" s="56" t="str">
        <f ca="1" t="array" ref="R896">IF(AND(ISNUMBER(INDIRECT("L"&amp;ROW())),INDIRECT("L"&amp;ROW())&lt;INDIRECT("D"&amp;ROW())),1,"")</f>
        <v/>
      </c>
    </row>
    <row r="897" hidden="1" spans="1:18">
      <c r="A897" s="56" t="s">
        <v>104</v>
      </c>
      <c r="B897" s="57" t="s">
        <v>124</v>
      </c>
      <c r="C897" s="133">
        <v>59113309911</v>
      </c>
      <c r="D897" s="124">
        <v>45567</v>
      </c>
      <c r="E897" s="125">
        <v>817.7</v>
      </c>
      <c r="F897" s="125">
        <v>0</v>
      </c>
      <c r="G897" s="125">
        <v>0</v>
      </c>
      <c r="H897" s="125">
        <v>817.7</v>
      </c>
      <c r="I897" s="133">
        <v>763</v>
      </c>
      <c r="J897" s="126">
        <v>817.7</v>
      </c>
      <c r="K897" s="126">
        <v>27115.98</v>
      </c>
      <c r="L897" s="127">
        <v>45657</v>
      </c>
      <c r="N897" s="127">
        <v>45658</v>
      </c>
      <c r="O897" s="147">
        <v>0</v>
      </c>
      <c r="Q897" s="127">
        <v>45785</v>
      </c>
      <c r="R897" s="56" t="str">
        <f ca="1" t="array" ref="R897">IF(AND(ISNUMBER(INDIRECT("L"&amp;ROW())),INDIRECT("L"&amp;ROW())&lt;INDIRECT("D"&amp;ROW())),1,"")</f>
        <v/>
      </c>
    </row>
    <row r="898" hidden="1" spans="1:14">
      <c r="A898" s="56" t="s">
        <v>158</v>
      </c>
      <c r="B898" s="57" t="s">
        <v>159</v>
      </c>
      <c r="C898" s="123" t="s">
        <v>491</v>
      </c>
      <c r="D898" s="124">
        <v>45567</v>
      </c>
      <c r="E898" s="125">
        <f>J898</f>
        <v>5000</v>
      </c>
      <c r="F898" s="125">
        <v>0</v>
      </c>
      <c r="G898" s="125">
        <v>0</v>
      </c>
      <c r="I898" s="57">
        <v>441</v>
      </c>
      <c r="J898" s="126">
        <v>5000</v>
      </c>
      <c r="K898" s="126">
        <f>J898</f>
        <v>5000</v>
      </c>
      <c r="L898" s="127">
        <f>D898</f>
        <v>45567</v>
      </c>
      <c r="N898" s="127">
        <v>45584</v>
      </c>
    </row>
    <row r="899" hidden="1" spans="1:18">
      <c r="A899" s="56" t="s">
        <v>164</v>
      </c>
      <c r="B899" s="57" t="s">
        <v>110</v>
      </c>
      <c r="C899" s="133">
        <v>161927</v>
      </c>
      <c r="D899" s="124">
        <v>45568</v>
      </c>
      <c r="E899" s="125">
        <v>-411</v>
      </c>
      <c r="F899" s="125">
        <v>0</v>
      </c>
      <c r="G899" s="125">
        <v>0</v>
      </c>
      <c r="H899" s="125">
        <v>-411</v>
      </c>
      <c r="I899" s="57">
        <v>151</v>
      </c>
      <c r="J899" s="126">
        <v>-411</v>
      </c>
      <c r="K899" s="126">
        <v>4981</v>
      </c>
      <c r="L899" s="127">
        <v>45568</v>
      </c>
      <c r="N899" s="127">
        <v>45566</v>
      </c>
      <c r="Q899" s="127">
        <v>45798</v>
      </c>
      <c r="R899" s="56" t="str">
        <f ca="1" t="array" ref="R899">IF(AND(ISNUMBER(INDIRECT("L"&amp;ROW())),INDIRECT("L"&amp;ROW())&lt;INDIRECT("D"&amp;ROW())),1,"")</f>
        <v/>
      </c>
    </row>
    <row r="900" hidden="1" spans="1:18">
      <c r="A900" s="56" t="s">
        <v>164</v>
      </c>
      <c r="B900" s="57" t="s">
        <v>110</v>
      </c>
      <c r="C900" s="133">
        <v>161928</v>
      </c>
      <c r="D900" s="124">
        <v>45568</v>
      </c>
      <c r="E900" s="125">
        <v>-6</v>
      </c>
      <c r="F900" s="125">
        <v>0</v>
      </c>
      <c r="G900" s="125">
        <v>0</v>
      </c>
      <c r="H900" s="125">
        <v>-6</v>
      </c>
      <c r="I900" s="57">
        <v>152</v>
      </c>
      <c r="J900" s="126">
        <v>-6</v>
      </c>
      <c r="K900" s="126">
        <v>4883.5</v>
      </c>
      <c r="L900" s="127">
        <v>45568</v>
      </c>
      <c r="N900" s="127">
        <v>45566</v>
      </c>
      <c r="Q900" s="127">
        <v>45798</v>
      </c>
      <c r="R900" s="56" t="str">
        <f ca="1" t="array" ref="R900">IF(AND(ISNUMBER(INDIRECT("L"&amp;ROW())),INDIRECT("L"&amp;ROW())&lt;INDIRECT("D"&amp;ROW())),1,"")</f>
        <v/>
      </c>
    </row>
    <row r="901" hidden="1" spans="1:18">
      <c r="A901" s="56" t="s">
        <v>164</v>
      </c>
      <c r="B901" s="57" t="s">
        <v>110</v>
      </c>
      <c r="C901" s="123" t="s">
        <v>492</v>
      </c>
      <c r="D901" s="124">
        <v>45568</v>
      </c>
      <c r="E901" s="125">
        <v>-4</v>
      </c>
      <c r="F901" s="125">
        <v>0</v>
      </c>
      <c r="G901" s="125">
        <v>0</v>
      </c>
      <c r="H901" s="125">
        <v>-4</v>
      </c>
      <c r="I901" s="57">
        <v>626</v>
      </c>
      <c r="J901" s="126">
        <v>-4</v>
      </c>
      <c r="K901" s="126">
        <v>14538.5</v>
      </c>
      <c r="L901" s="127">
        <v>45611</v>
      </c>
      <c r="N901" s="127">
        <v>45597</v>
      </c>
      <c r="Q901" s="127">
        <v>45798</v>
      </c>
      <c r="R901" s="56" t="str">
        <f ca="1" t="array" ref="R901">IF(AND(ISNUMBER(INDIRECT("L"&amp;ROW())),INDIRECT("L"&amp;ROW())&lt;INDIRECT("D"&amp;ROW())),1,"")</f>
        <v/>
      </c>
    </row>
    <row r="902" hidden="1" spans="1:18">
      <c r="A902" s="56" t="s">
        <v>307</v>
      </c>
      <c r="B902" s="57" t="s">
        <v>59</v>
      </c>
      <c r="C902" s="123" t="s">
        <v>493</v>
      </c>
      <c r="D902" s="124">
        <v>45674</v>
      </c>
      <c r="E902" s="125">
        <v>46.68</v>
      </c>
      <c r="F902" s="125">
        <v>0</v>
      </c>
      <c r="G902" s="125">
        <v>0</v>
      </c>
      <c r="H902" s="125">
        <v>46.68</v>
      </c>
      <c r="I902" s="57" t="s">
        <v>309</v>
      </c>
      <c r="J902" s="126">
        <v>46.68</v>
      </c>
      <c r="K902" s="126">
        <v>46.68</v>
      </c>
      <c r="L902" s="127">
        <v>45674</v>
      </c>
      <c r="N902" s="127">
        <v>45584</v>
      </c>
      <c r="P902" s="56" t="s">
        <v>62</v>
      </c>
      <c r="R902" s="56" t="str">
        <f ca="1" t="array" ref="R902">IF(AND(ISNUMBER(INDIRECT("L"&amp;ROW())),INDIRECT("L"&amp;ROW())&lt;INDIRECT("D"&amp;ROW())),1,"")</f>
        <v/>
      </c>
    </row>
    <row r="903" hidden="1" spans="1:18">
      <c r="A903" s="56" t="s">
        <v>307</v>
      </c>
      <c r="B903" s="57" t="s">
        <v>59</v>
      </c>
      <c r="C903" s="123" t="s">
        <v>494</v>
      </c>
      <c r="D903" s="124">
        <v>45680</v>
      </c>
      <c r="E903" s="125">
        <v>691.39</v>
      </c>
      <c r="F903" s="125">
        <v>0</v>
      </c>
      <c r="G903" s="125">
        <v>0</v>
      </c>
      <c r="H903" s="125">
        <v>691.39</v>
      </c>
      <c r="I903" s="57" t="s">
        <v>309</v>
      </c>
      <c r="J903" s="126">
        <v>691.39</v>
      </c>
      <c r="K903" s="126">
        <v>691.39</v>
      </c>
      <c r="L903" s="127">
        <v>45680</v>
      </c>
      <c r="N903" s="127">
        <v>45584</v>
      </c>
      <c r="P903" s="56" t="s">
        <v>62</v>
      </c>
      <c r="R903" s="56" t="str">
        <f ca="1" t="array" ref="R903">IF(AND(ISNUMBER(INDIRECT("L"&amp;ROW())),INDIRECT("L"&amp;ROW())&lt;INDIRECT("D"&amp;ROW())),1,"")</f>
        <v/>
      </c>
    </row>
    <row r="904" hidden="1" spans="1:18">
      <c r="A904" s="56" t="s">
        <v>307</v>
      </c>
      <c r="B904" s="57" t="s">
        <v>59</v>
      </c>
      <c r="C904" s="123" t="s">
        <v>495</v>
      </c>
      <c r="D904" s="124">
        <v>45680</v>
      </c>
      <c r="E904" s="125">
        <v>-25.33</v>
      </c>
      <c r="F904" s="125">
        <v>0</v>
      </c>
      <c r="G904" s="125">
        <v>0</v>
      </c>
      <c r="H904" s="125">
        <v>-25.33</v>
      </c>
      <c r="I904" s="57" t="s">
        <v>309</v>
      </c>
      <c r="J904" s="126">
        <v>-25.33</v>
      </c>
      <c r="K904" s="126">
        <v>-25.33</v>
      </c>
      <c r="L904" s="127">
        <v>45680</v>
      </c>
      <c r="N904" s="127">
        <v>45584</v>
      </c>
      <c r="P904" s="56" t="s">
        <v>62</v>
      </c>
      <c r="R904" s="56" t="str">
        <f ca="1" t="array" ref="R904">IF(AND(ISNUMBER(INDIRECT("L"&amp;ROW())),INDIRECT("L"&amp;ROW())&lt;INDIRECT("D"&amp;ROW())),1,"")</f>
        <v/>
      </c>
    </row>
    <row r="905" hidden="1" spans="1:18">
      <c r="A905" s="56" t="s">
        <v>147</v>
      </c>
      <c r="B905" s="57" t="s">
        <v>59</v>
      </c>
      <c r="C905" s="133">
        <v>43594323008</v>
      </c>
      <c r="D905" s="124">
        <v>45568</v>
      </c>
      <c r="E905" s="125">
        <v>1235.39</v>
      </c>
      <c r="F905" s="125">
        <v>51.04</v>
      </c>
      <c r="G905" s="125">
        <v>101.8</v>
      </c>
      <c r="H905" s="125">
        <v>1082.55</v>
      </c>
      <c r="I905" s="133">
        <v>645</v>
      </c>
      <c r="J905" s="126">
        <v>1235.39</v>
      </c>
      <c r="K905" s="126">
        <v>5525.91</v>
      </c>
      <c r="L905" s="127">
        <v>45616</v>
      </c>
      <c r="N905" s="127">
        <v>45627</v>
      </c>
      <c r="Q905" s="127">
        <v>45798</v>
      </c>
      <c r="R905" s="56" t="str">
        <f ca="1" t="array" ref="R905">IF(AND(ISNUMBER(INDIRECT("L"&amp;ROW())),INDIRECT("L"&amp;ROW())&lt;INDIRECT("D"&amp;ROW())),1,"")</f>
        <v/>
      </c>
    </row>
    <row r="906" hidden="1" spans="1:18">
      <c r="A906" s="56" t="s">
        <v>147</v>
      </c>
      <c r="B906" s="57" t="s">
        <v>59</v>
      </c>
      <c r="C906" s="133">
        <v>43594323009</v>
      </c>
      <c r="D906" s="124">
        <v>45568</v>
      </c>
      <c r="E906" s="125">
        <v>4</v>
      </c>
      <c r="F906" s="125">
        <v>0</v>
      </c>
      <c r="G906" s="125">
        <v>0</v>
      </c>
      <c r="H906" s="125">
        <v>4</v>
      </c>
      <c r="I906" s="133">
        <v>645</v>
      </c>
      <c r="J906" s="126">
        <v>4</v>
      </c>
      <c r="K906" s="126">
        <v>5525.91</v>
      </c>
      <c r="L906" s="127">
        <v>45616</v>
      </c>
      <c r="N906" s="127">
        <v>45627</v>
      </c>
      <c r="Q906" s="127">
        <v>45798</v>
      </c>
      <c r="R906" s="56" t="str">
        <f ca="1" t="array" ref="R906">IF(AND(ISNUMBER(INDIRECT("L"&amp;ROW())),INDIRECT("L"&amp;ROW())&lt;INDIRECT("D"&amp;ROW())),1,"")</f>
        <v/>
      </c>
    </row>
    <row r="907" hidden="1" spans="1:18">
      <c r="A907" s="56" t="s">
        <v>148</v>
      </c>
      <c r="B907" s="57" t="s">
        <v>110</v>
      </c>
      <c r="C907" s="133">
        <v>25219817</v>
      </c>
      <c r="D907" s="124">
        <v>45568</v>
      </c>
      <c r="E907" s="125">
        <v>1353.5</v>
      </c>
      <c r="F907" s="125">
        <v>0</v>
      </c>
      <c r="G907" s="125">
        <v>0</v>
      </c>
      <c r="H907" s="125">
        <v>1353.5</v>
      </c>
      <c r="I907" s="133">
        <v>998549</v>
      </c>
      <c r="J907" s="126">
        <v>1353.5</v>
      </c>
      <c r="K907" s="126">
        <v>32372</v>
      </c>
      <c r="L907" s="127">
        <v>45630</v>
      </c>
      <c r="N907" s="127">
        <v>45627</v>
      </c>
      <c r="Q907" s="127">
        <v>45799</v>
      </c>
      <c r="R907" s="56" t="str">
        <f ca="1" t="array" ref="R907">IF(AND(ISNUMBER(INDIRECT("L"&amp;ROW())),INDIRECT("L"&amp;ROW())&lt;INDIRECT("D"&amp;ROW())),1,"")</f>
        <v/>
      </c>
    </row>
    <row r="908" hidden="1" spans="1:18">
      <c r="A908" s="56" t="s">
        <v>149</v>
      </c>
      <c r="B908" s="57" t="s">
        <v>110</v>
      </c>
      <c r="C908" s="123" t="s">
        <v>496</v>
      </c>
      <c r="D908" s="124">
        <v>45568</v>
      </c>
      <c r="E908" s="125">
        <v>2865</v>
      </c>
      <c r="F908" s="125">
        <v>0</v>
      </c>
      <c r="G908" s="125">
        <v>0</v>
      </c>
      <c r="I908" s="133">
        <v>715</v>
      </c>
      <c r="J908" s="126">
        <v>2865</v>
      </c>
      <c r="K908" s="126">
        <v>26788.54</v>
      </c>
      <c r="L908" s="127">
        <v>45639</v>
      </c>
      <c r="N908" s="127">
        <v>45627</v>
      </c>
      <c r="R908" s="56" t="str">
        <f ca="1" t="array" ref="R908">IF(AND(ISNUMBER(INDIRECT("L"&amp;ROW())),INDIRECT("L"&amp;ROW())&lt;INDIRECT("D"&amp;ROW())),1,"")</f>
        <v/>
      </c>
    </row>
    <row r="909" hidden="1" spans="1:18">
      <c r="A909" s="56" t="s">
        <v>497</v>
      </c>
      <c r="B909" s="57" t="s">
        <v>59</v>
      </c>
      <c r="C909" s="133">
        <v>20241809</v>
      </c>
      <c r="D909" s="124">
        <v>45568</v>
      </c>
      <c r="E909" s="125">
        <v>9964.89</v>
      </c>
      <c r="F909" s="125">
        <v>433.35</v>
      </c>
      <c r="G909" s="125">
        <v>864.54</v>
      </c>
      <c r="H909" s="125">
        <v>8667</v>
      </c>
      <c r="I909" s="57">
        <v>545</v>
      </c>
      <c r="J909" s="126">
        <v>9964.89</v>
      </c>
      <c r="K909" s="126">
        <v>9964.89</v>
      </c>
      <c r="L909" s="127">
        <v>45595</v>
      </c>
      <c r="N909" s="127">
        <v>45597</v>
      </c>
      <c r="R909" s="56" t="str">
        <f ca="1" t="array" ref="R909">IF(AND(ISNUMBER(INDIRECT("L"&amp;ROW())),INDIRECT("L"&amp;ROW())&lt;INDIRECT("D"&amp;ROW())),1,"")</f>
        <v/>
      </c>
    </row>
    <row r="910" hidden="1" spans="1:18">
      <c r="A910" s="56" t="s">
        <v>48</v>
      </c>
      <c r="B910" s="57" t="s">
        <v>19</v>
      </c>
      <c r="C910" s="123">
        <v>7877</v>
      </c>
      <c r="D910" s="124">
        <v>45568</v>
      </c>
      <c r="E910" s="125">
        <v>-234</v>
      </c>
      <c r="F910" s="125">
        <v>0</v>
      </c>
      <c r="G910" s="125">
        <v>0</v>
      </c>
      <c r="I910" s="133">
        <v>525</v>
      </c>
      <c r="J910" s="126">
        <v>-234</v>
      </c>
      <c r="K910" s="126">
        <v>20860.39</v>
      </c>
      <c r="L910" s="127">
        <v>45589</v>
      </c>
      <c r="N910" s="127">
        <v>45597</v>
      </c>
      <c r="R910" s="56" t="str">
        <f ca="1" t="array" ref="R910">IF(AND(ISNUMBER(INDIRECT("L"&amp;ROW())),INDIRECT("L"&amp;ROW())&lt;INDIRECT("D"&amp;ROW())),1,"")</f>
        <v/>
      </c>
    </row>
    <row r="911" hidden="1" spans="1:18">
      <c r="A911" s="56" t="s">
        <v>173</v>
      </c>
      <c r="B911" s="57" t="s">
        <v>163</v>
      </c>
      <c r="C911" s="133">
        <v>2266</v>
      </c>
      <c r="D911" s="124">
        <v>45568</v>
      </c>
      <c r="E911" s="125">
        <v>1653.79</v>
      </c>
      <c r="F911" s="125">
        <v>0</v>
      </c>
      <c r="G911" s="125">
        <v>0</v>
      </c>
      <c r="H911" s="125">
        <v>1653.79</v>
      </c>
      <c r="I911" s="133">
        <v>701</v>
      </c>
      <c r="J911" s="126">
        <v>1653.79</v>
      </c>
      <c r="K911" s="126">
        <v>31265.6</v>
      </c>
      <c r="L911" s="127">
        <v>45637</v>
      </c>
      <c r="N911" s="127">
        <v>45627</v>
      </c>
      <c r="Q911" s="127">
        <v>45793</v>
      </c>
      <c r="R911" s="56" t="str">
        <f ca="1" t="array" ref="R911">IF(AND(ISNUMBER(INDIRECT("L"&amp;ROW())),INDIRECT("L"&amp;ROW())&lt;INDIRECT("D"&amp;ROW())),1,"")</f>
        <v/>
      </c>
    </row>
    <row r="912" hidden="1" spans="1:18">
      <c r="A912" s="56" t="s">
        <v>282</v>
      </c>
      <c r="B912" s="57" t="s">
        <v>110</v>
      </c>
      <c r="C912" s="133">
        <v>94585</v>
      </c>
      <c r="D912" s="124">
        <v>45568</v>
      </c>
      <c r="E912" s="125">
        <v>3548.2</v>
      </c>
      <c r="F912" s="125">
        <v>0</v>
      </c>
      <c r="G912" s="125">
        <v>0</v>
      </c>
      <c r="H912" s="125">
        <v>3548.2</v>
      </c>
      <c r="I912" s="133">
        <v>775</v>
      </c>
      <c r="J912" s="126">
        <v>3548.2</v>
      </c>
      <c r="K912" s="126">
        <v>9322</v>
      </c>
      <c r="L912" s="127">
        <v>45660</v>
      </c>
      <c r="N912" s="127">
        <v>45658</v>
      </c>
      <c r="O912" s="56">
        <v>0</v>
      </c>
      <c r="Q912" s="127">
        <v>45805</v>
      </c>
      <c r="R912" s="56" t="str">
        <f ca="1" t="array" ref="R912">IF(AND(ISNUMBER(INDIRECT("L"&amp;ROW())),INDIRECT("L"&amp;ROW())&lt;INDIRECT("D"&amp;ROW())),1,"")</f>
        <v/>
      </c>
    </row>
    <row r="913" hidden="1" spans="1:18">
      <c r="A913" s="56" t="s">
        <v>104</v>
      </c>
      <c r="B913" s="57" t="s">
        <v>65</v>
      </c>
      <c r="C913" s="133">
        <v>59113474038</v>
      </c>
      <c r="D913" s="124">
        <v>45568</v>
      </c>
      <c r="E913" s="125">
        <v>1135.73</v>
      </c>
      <c r="F913" s="125">
        <v>0</v>
      </c>
      <c r="G913" s="125">
        <v>0</v>
      </c>
      <c r="H913" s="125">
        <v>1135.73</v>
      </c>
      <c r="I913" s="133">
        <v>763</v>
      </c>
      <c r="J913" s="126">
        <v>1135.73</v>
      </c>
      <c r="K913" s="126">
        <v>27115.98</v>
      </c>
      <c r="L913" s="127">
        <v>45657</v>
      </c>
      <c r="N913" s="127">
        <v>45658</v>
      </c>
      <c r="O913" s="147">
        <v>0</v>
      </c>
      <c r="Q913" s="127">
        <v>45785</v>
      </c>
      <c r="R913" s="56" t="str">
        <f ca="1" t="array" ref="R913">IF(AND(ISNUMBER(INDIRECT("L"&amp;ROW())),INDIRECT("L"&amp;ROW())&lt;INDIRECT("D"&amp;ROW())),1,"")</f>
        <v/>
      </c>
    </row>
    <row r="914" hidden="1" spans="1:18">
      <c r="A914" s="56" t="s">
        <v>104</v>
      </c>
      <c r="B914" s="57" t="s">
        <v>65</v>
      </c>
      <c r="C914" s="133">
        <v>59113434467</v>
      </c>
      <c r="D914" s="124">
        <v>45568</v>
      </c>
      <c r="E914" s="125">
        <v>1415.43</v>
      </c>
      <c r="F914" s="125">
        <v>0</v>
      </c>
      <c r="G914" s="125">
        <v>0</v>
      </c>
      <c r="H914" s="125">
        <v>1415.43</v>
      </c>
      <c r="I914" s="133">
        <v>763</v>
      </c>
      <c r="J914" s="126">
        <v>1415.43</v>
      </c>
      <c r="K914" s="126">
        <v>27115.98</v>
      </c>
      <c r="L914" s="127">
        <v>45657</v>
      </c>
      <c r="N914" s="127">
        <v>45658</v>
      </c>
      <c r="O914" s="147">
        <v>0</v>
      </c>
      <c r="Q914" s="127">
        <v>45785</v>
      </c>
      <c r="R914" s="56" t="str">
        <f ca="1" t="array" ref="R914">IF(AND(ISNUMBER(INDIRECT("L"&amp;ROW())),INDIRECT("L"&amp;ROW())&lt;INDIRECT("D"&amp;ROW())),1,"")</f>
        <v/>
      </c>
    </row>
    <row r="915" hidden="1" spans="1:18">
      <c r="A915" s="56" t="s">
        <v>104</v>
      </c>
      <c r="B915" s="57" t="s">
        <v>124</v>
      </c>
      <c r="C915" s="133">
        <v>59113434947</v>
      </c>
      <c r="D915" s="124">
        <v>45568</v>
      </c>
      <c r="E915" s="125">
        <v>900</v>
      </c>
      <c r="F915" s="125">
        <v>0</v>
      </c>
      <c r="G915" s="125">
        <v>0</v>
      </c>
      <c r="H915" s="125">
        <v>900</v>
      </c>
      <c r="I915" s="133">
        <v>763</v>
      </c>
      <c r="J915" s="126">
        <v>900</v>
      </c>
      <c r="K915" s="126">
        <v>27115.98</v>
      </c>
      <c r="L915" s="127">
        <v>45657</v>
      </c>
      <c r="N915" s="127">
        <v>45658</v>
      </c>
      <c r="O915" s="147">
        <v>0</v>
      </c>
      <c r="Q915" s="127">
        <v>45785</v>
      </c>
      <c r="R915" s="56" t="str">
        <f ca="1" t="array" ref="R915">IF(AND(ISNUMBER(INDIRECT("L"&amp;ROW())),INDIRECT("L"&amp;ROW())&lt;INDIRECT("D"&amp;ROW())),1,"")</f>
        <v/>
      </c>
    </row>
    <row r="916" hidden="1" spans="1:18">
      <c r="A916" s="56" t="s">
        <v>358</v>
      </c>
      <c r="B916" s="57" t="s">
        <v>110</v>
      </c>
      <c r="C916" s="133">
        <v>90328</v>
      </c>
      <c r="D916" s="124">
        <v>45568</v>
      </c>
      <c r="E916" s="125">
        <v>1728</v>
      </c>
      <c r="F916" s="125">
        <v>0</v>
      </c>
      <c r="G916" s="125">
        <v>0</v>
      </c>
      <c r="I916" s="57">
        <v>774</v>
      </c>
      <c r="J916" s="126">
        <v>1728</v>
      </c>
      <c r="K916" s="126">
        <v>12673</v>
      </c>
      <c r="L916" s="127">
        <v>45660</v>
      </c>
      <c r="N916" s="127">
        <v>45658</v>
      </c>
      <c r="R916" s="56" t="str">
        <f ca="1" t="array" ref="R916">IF(AND(ISNUMBER(INDIRECT("L"&amp;ROW())),INDIRECT("L"&amp;ROW())&lt;INDIRECT("D"&amp;ROW())),1,"")</f>
        <v/>
      </c>
    </row>
    <row r="917" hidden="1" spans="1:18">
      <c r="A917" s="56" t="s">
        <v>498</v>
      </c>
      <c r="B917" s="57" t="s">
        <v>19</v>
      </c>
      <c r="C917" s="123">
        <v>265603</v>
      </c>
      <c r="D917" s="124">
        <v>45569</v>
      </c>
      <c r="E917" s="125">
        <v>1112.41</v>
      </c>
      <c r="F917" s="125">
        <v>0</v>
      </c>
      <c r="G917" s="125">
        <v>0</v>
      </c>
      <c r="I917" s="133">
        <v>461</v>
      </c>
      <c r="J917" s="126">
        <v>1112.41</v>
      </c>
      <c r="K917" s="126">
        <v>1112.41</v>
      </c>
      <c r="L917" s="127">
        <v>45579</v>
      </c>
      <c r="N917" s="127">
        <v>45566</v>
      </c>
      <c r="R917" s="56" t="str">
        <f ca="1" t="array" ref="R917">IF(AND(ISNUMBER(INDIRECT("L"&amp;ROW())),INDIRECT("L"&amp;ROW())&lt;INDIRECT("D"&amp;ROW())),1,"")</f>
        <v/>
      </c>
    </row>
    <row r="918" hidden="1" spans="1:18">
      <c r="A918" s="56" t="s">
        <v>499</v>
      </c>
      <c r="B918" s="57" t="s">
        <v>19</v>
      </c>
      <c r="C918" s="123">
        <v>80394</v>
      </c>
      <c r="D918" s="124">
        <v>45569</v>
      </c>
      <c r="E918" s="125">
        <v>33.06</v>
      </c>
      <c r="F918" s="125">
        <v>1.44</v>
      </c>
      <c r="G918" s="125">
        <v>2.87</v>
      </c>
      <c r="I918" s="133">
        <v>468</v>
      </c>
      <c r="J918" s="126">
        <v>33.06</v>
      </c>
      <c r="K918" s="126">
        <v>33.06</v>
      </c>
      <c r="L918" s="127">
        <v>45581</v>
      </c>
      <c r="N918" s="127">
        <v>45584</v>
      </c>
      <c r="R918" s="56" t="str">
        <f ca="1" t="array" ref="R918">IF(AND(ISNUMBER(INDIRECT("L"&amp;ROW())),INDIRECT("L"&amp;ROW())&lt;INDIRECT("D"&amp;ROW())),1,"")</f>
        <v/>
      </c>
    </row>
    <row r="919" hidden="1" spans="1:18">
      <c r="A919" s="56" t="s">
        <v>146</v>
      </c>
      <c r="B919" s="57" t="s">
        <v>124</v>
      </c>
      <c r="C919" s="123">
        <v>198385</v>
      </c>
      <c r="D919" s="124">
        <v>45569</v>
      </c>
      <c r="E919" s="125">
        <v>20832.2</v>
      </c>
      <c r="F919" s="125">
        <v>20.5</v>
      </c>
      <c r="G919" s="125">
        <v>40.9</v>
      </c>
      <c r="H919" s="125">
        <v>20770.8</v>
      </c>
      <c r="I919" s="133">
        <v>590</v>
      </c>
      <c r="J919" s="126">
        <v>20832.2</v>
      </c>
      <c r="K919" s="126">
        <v>20832.2</v>
      </c>
      <c r="L919" s="127">
        <v>45609</v>
      </c>
      <c r="N919" s="127">
        <v>45597</v>
      </c>
      <c r="Q919" s="127">
        <v>45793</v>
      </c>
      <c r="R919" s="56" t="str">
        <f ca="1" t="array" ref="R919">IF(AND(ISNUMBER(INDIRECT("L"&amp;ROW())),INDIRECT("L"&amp;ROW())&lt;INDIRECT("D"&amp;ROW())),1,"")</f>
        <v/>
      </c>
    </row>
    <row r="920" hidden="1" spans="1:18">
      <c r="A920" s="56" t="s">
        <v>164</v>
      </c>
      <c r="B920" s="57" t="s">
        <v>110</v>
      </c>
      <c r="C920" s="133">
        <v>6104409</v>
      </c>
      <c r="D920" s="124">
        <v>45569</v>
      </c>
      <c r="E920" s="125">
        <v>2484</v>
      </c>
      <c r="F920" s="125">
        <v>0</v>
      </c>
      <c r="G920" s="125">
        <v>0</v>
      </c>
      <c r="H920" s="125">
        <v>2484</v>
      </c>
      <c r="I920" s="57">
        <v>153</v>
      </c>
      <c r="J920" s="126">
        <v>2484</v>
      </c>
      <c r="K920" s="126">
        <v>2110</v>
      </c>
      <c r="L920" s="127">
        <v>45575</v>
      </c>
      <c r="N920" s="127">
        <v>45566</v>
      </c>
      <c r="Q920" s="127">
        <v>45798</v>
      </c>
      <c r="R920" s="56" t="str">
        <f ca="1" t="array" ref="R920">IF(AND(ISNUMBER(INDIRECT("L"&amp;ROW())),INDIRECT("L"&amp;ROW())&lt;INDIRECT("D"&amp;ROW())),1,"")</f>
        <v/>
      </c>
    </row>
    <row r="921" hidden="1" spans="1:18">
      <c r="A921" s="56" t="s">
        <v>307</v>
      </c>
      <c r="B921" s="57" t="s">
        <v>59</v>
      </c>
      <c r="C921" s="123" t="s">
        <v>500</v>
      </c>
      <c r="D921" s="124">
        <v>45687</v>
      </c>
      <c r="E921" s="125">
        <v>20.74</v>
      </c>
      <c r="F921" s="125">
        <v>0</v>
      </c>
      <c r="G921" s="125">
        <v>0</v>
      </c>
      <c r="H921" s="125">
        <v>20.74</v>
      </c>
      <c r="I921" s="57" t="s">
        <v>309</v>
      </c>
      <c r="J921" s="126">
        <v>20.74</v>
      </c>
      <c r="K921" s="126">
        <v>20.74</v>
      </c>
      <c r="L921" s="127">
        <v>45687</v>
      </c>
      <c r="N921" s="127">
        <v>45584</v>
      </c>
      <c r="P921" s="56" t="s">
        <v>62</v>
      </c>
      <c r="R921" s="56" t="str">
        <f ca="1" t="array" ref="R921">IF(AND(ISNUMBER(INDIRECT("L"&amp;ROW())),INDIRECT("L"&amp;ROW())&lt;INDIRECT("D"&amp;ROW())),1,"")</f>
        <v/>
      </c>
    </row>
    <row r="922" hidden="1" spans="1:18">
      <c r="A922" s="56" t="s">
        <v>394</v>
      </c>
      <c r="B922" s="57" t="s">
        <v>110</v>
      </c>
      <c r="C922" s="133">
        <v>2671361</v>
      </c>
      <c r="D922" s="124">
        <v>45569</v>
      </c>
      <c r="E922" s="125">
        <v>4261</v>
      </c>
      <c r="F922" s="125">
        <v>0</v>
      </c>
      <c r="G922" s="125">
        <v>0</v>
      </c>
      <c r="H922" s="125">
        <v>4261</v>
      </c>
      <c r="I922" s="57">
        <v>531</v>
      </c>
      <c r="J922" s="126">
        <v>4261</v>
      </c>
      <c r="K922" s="126">
        <v>16533</v>
      </c>
      <c r="L922" s="127">
        <v>45590</v>
      </c>
      <c r="N922" s="127">
        <v>45597</v>
      </c>
      <c r="Q922" s="127">
        <v>45799</v>
      </c>
      <c r="R922" s="56" t="str">
        <f ca="1" t="array" ref="R922">IF(AND(ISNUMBER(INDIRECT("L"&amp;ROW())),INDIRECT("L"&amp;ROW())&lt;INDIRECT("D"&amp;ROW())),1,"")</f>
        <v/>
      </c>
    </row>
    <row r="923" hidden="1" spans="1:18">
      <c r="A923" s="56" t="s">
        <v>225</v>
      </c>
      <c r="B923" s="57" t="s">
        <v>65</v>
      </c>
      <c r="C923" s="133">
        <v>134634</v>
      </c>
      <c r="D923" s="124">
        <v>45569</v>
      </c>
      <c r="E923" s="125">
        <v>545</v>
      </c>
      <c r="F923" s="125">
        <v>0</v>
      </c>
      <c r="G923" s="125">
        <v>0</v>
      </c>
      <c r="H923" s="125">
        <v>545</v>
      </c>
      <c r="I923" s="133">
        <v>998539</v>
      </c>
      <c r="J923" s="126">
        <v>545</v>
      </c>
      <c r="K923" s="126">
        <v>4341.24</v>
      </c>
      <c r="L923" s="127">
        <v>45623</v>
      </c>
      <c r="N923" s="127">
        <v>45627</v>
      </c>
      <c r="O923" s="147">
        <v>0</v>
      </c>
      <c r="Q923" s="127">
        <v>45784</v>
      </c>
      <c r="R923" s="56" t="str">
        <f ca="1" t="array" ref="R923">IF(AND(ISNUMBER(INDIRECT("L"&amp;ROW())),INDIRECT("L"&amp;ROW())&lt;INDIRECT("D"&amp;ROW())),1,"")</f>
        <v/>
      </c>
    </row>
    <row r="924" hidden="1" spans="1:18">
      <c r="A924" s="104" t="s">
        <v>374</v>
      </c>
      <c r="B924" s="177" t="s">
        <v>110</v>
      </c>
      <c r="C924" s="178">
        <v>376446</v>
      </c>
      <c r="D924" s="179">
        <v>45569</v>
      </c>
      <c r="E924" s="180">
        <v>650</v>
      </c>
      <c r="F924" s="180">
        <v>0</v>
      </c>
      <c r="G924" s="180">
        <v>0</v>
      </c>
      <c r="H924" s="180">
        <v>650</v>
      </c>
      <c r="I924" s="177" t="s">
        <v>501</v>
      </c>
      <c r="J924" s="181">
        <v>650</v>
      </c>
      <c r="K924" s="181">
        <v>650</v>
      </c>
      <c r="L924" s="182">
        <v>45580</v>
      </c>
      <c r="M924" s="182"/>
      <c r="N924" s="127">
        <v>45584</v>
      </c>
      <c r="O924" s="147">
        <v>0</v>
      </c>
      <c r="P924" s="104" t="s">
        <v>502</v>
      </c>
      <c r="Q924" s="182"/>
      <c r="R924" s="56" t="str">
        <f ca="1" t="array" ref="R924">IF(AND(ISNUMBER(INDIRECT("L"&amp;ROW())),INDIRECT("L"&amp;ROW())&lt;INDIRECT("D"&amp;ROW())),1,"")</f>
        <v/>
      </c>
    </row>
    <row r="925" hidden="1" spans="1:18">
      <c r="A925" s="56" t="s">
        <v>164</v>
      </c>
      <c r="B925" s="57" t="s">
        <v>110</v>
      </c>
      <c r="C925" s="133">
        <v>161979</v>
      </c>
      <c r="D925" s="124">
        <v>45570</v>
      </c>
      <c r="E925" s="125">
        <v>-244</v>
      </c>
      <c r="F925" s="125">
        <v>0</v>
      </c>
      <c r="G925" s="125">
        <v>0</v>
      </c>
      <c r="H925" s="125">
        <v>-244</v>
      </c>
      <c r="I925" s="57">
        <v>153</v>
      </c>
      <c r="J925" s="126">
        <v>-244</v>
      </c>
      <c r="K925" s="126">
        <v>2110</v>
      </c>
      <c r="L925" s="127">
        <v>45575</v>
      </c>
      <c r="N925" s="127">
        <v>45566</v>
      </c>
      <c r="Q925" s="127">
        <v>45798</v>
      </c>
      <c r="R925" s="56" t="str">
        <f ca="1" t="array" ref="R925">IF(AND(ISNUMBER(INDIRECT("L"&amp;ROW())),INDIRECT("L"&amp;ROW())&lt;INDIRECT("D"&amp;ROW())),1,"")</f>
        <v/>
      </c>
    </row>
    <row r="926" hidden="1" spans="1:18">
      <c r="A926" s="56" t="s">
        <v>164</v>
      </c>
      <c r="B926" s="57" t="s">
        <v>110</v>
      </c>
      <c r="C926" s="123" t="s">
        <v>503</v>
      </c>
      <c r="D926" s="124">
        <v>45570</v>
      </c>
      <c r="E926" s="125">
        <v>-92</v>
      </c>
      <c r="F926" s="125">
        <v>0</v>
      </c>
      <c r="G926" s="125">
        <v>0</v>
      </c>
      <c r="H926" s="125">
        <v>-92</v>
      </c>
      <c r="I926" s="57">
        <v>626</v>
      </c>
      <c r="J926" s="126">
        <v>-92</v>
      </c>
      <c r="K926" s="126">
        <v>14538.5</v>
      </c>
      <c r="L926" s="127">
        <v>45611</v>
      </c>
      <c r="N926" s="127">
        <v>45597</v>
      </c>
      <c r="Q926" s="127">
        <v>45798</v>
      </c>
      <c r="R926" s="56" t="str">
        <f ca="1" t="array" ref="R926">IF(AND(ISNUMBER(INDIRECT("L"&amp;ROW())),INDIRECT("L"&amp;ROW())&lt;INDIRECT("D"&amp;ROW())),1,"")</f>
        <v/>
      </c>
    </row>
    <row r="927" hidden="1" spans="1:18">
      <c r="A927" s="56" t="s">
        <v>31</v>
      </c>
      <c r="B927" s="57" t="s">
        <v>19</v>
      </c>
      <c r="C927" s="123">
        <v>347333</v>
      </c>
      <c r="D927" s="124">
        <v>45570</v>
      </c>
      <c r="E927" s="125">
        <v>4874.24</v>
      </c>
      <c r="F927" s="125">
        <v>180.59</v>
      </c>
      <c r="G927" s="125">
        <v>360.28</v>
      </c>
      <c r="I927" s="133">
        <v>998550</v>
      </c>
      <c r="J927" s="126">
        <v>4874.24</v>
      </c>
      <c r="K927" s="126">
        <v>15463.45</v>
      </c>
      <c r="L927" s="127">
        <v>45630</v>
      </c>
      <c r="N927" s="127">
        <v>45584</v>
      </c>
      <c r="R927" s="56" t="str">
        <f ca="1" t="array" ref="R927">IF(AND(ISNUMBER(INDIRECT("L"&amp;ROW())),INDIRECT("L"&amp;ROW())&lt;INDIRECT("D"&amp;ROW())),1,"")</f>
        <v/>
      </c>
    </row>
    <row r="928" hidden="1" spans="1:18">
      <c r="A928" s="56" t="s">
        <v>54</v>
      </c>
      <c r="B928" s="57" t="s">
        <v>19</v>
      </c>
      <c r="C928" s="123">
        <v>110625</v>
      </c>
      <c r="D928" s="124">
        <v>45571</v>
      </c>
      <c r="E928" s="125">
        <v>3425.5</v>
      </c>
      <c r="F928" s="125">
        <v>13</v>
      </c>
      <c r="G928" s="125">
        <v>0</v>
      </c>
      <c r="I928" s="133">
        <v>612</v>
      </c>
      <c r="J928" s="126">
        <v>3425.5</v>
      </c>
      <c r="K928" s="126">
        <v>43522.16</v>
      </c>
      <c r="L928" s="127">
        <v>45632</v>
      </c>
      <c r="N928" s="127">
        <v>45627</v>
      </c>
      <c r="R928" s="56" t="str">
        <f ca="1" t="array" ref="R928">IF(AND(ISNUMBER(INDIRECT("L"&amp;ROW())),INDIRECT("L"&amp;ROW())&lt;INDIRECT("D"&amp;ROW())),1,"")</f>
        <v/>
      </c>
    </row>
    <row r="929" hidden="1" spans="1:18">
      <c r="A929" s="56" t="s">
        <v>54</v>
      </c>
      <c r="B929" s="57" t="s">
        <v>19</v>
      </c>
      <c r="C929" s="123">
        <v>110626</v>
      </c>
      <c r="D929" s="124">
        <v>45571</v>
      </c>
      <c r="E929" s="125">
        <v>8173.1</v>
      </c>
      <c r="F929" s="125">
        <v>438.1</v>
      </c>
      <c r="G929" s="125">
        <v>0</v>
      </c>
      <c r="I929" s="133">
        <v>612</v>
      </c>
      <c r="J929" s="126">
        <v>8173.1</v>
      </c>
      <c r="K929" s="126">
        <v>43522.16</v>
      </c>
      <c r="L929" s="127">
        <v>45632</v>
      </c>
      <c r="N929" s="127">
        <v>45627</v>
      </c>
      <c r="R929" s="56" t="str">
        <f ca="1" t="array" ref="R929">IF(AND(ISNUMBER(INDIRECT("L"&amp;ROW())),INDIRECT("L"&amp;ROW())&lt;INDIRECT("D"&amp;ROW())),1,"")</f>
        <v/>
      </c>
    </row>
    <row r="930" hidden="1" spans="1:18">
      <c r="A930" s="56" t="s">
        <v>54</v>
      </c>
      <c r="B930" s="57" t="s">
        <v>19</v>
      </c>
      <c r="C930" s="123">
        <v>110627</v>
      </c>
      <c r="D930" s="124">
        <v>45571</v>
      </c>
      <c r="E930" s="125">
        <v>1736.1</v>
      </c>
      <c r="F930" s="125">
        <v>0</v>
      </c>
      <c r="G930" s="125">
        <v>0</v>
      </c>
      <c r="I930" s="133">
        <v>612</v>
      </c>
      <c r="J930" s="126">
        <v>1736.1</v>
      </c>
      <c r="K930" s="126">
        <v>43522.16</v>
      </c>
      <c r="L930" s="127">
        <v>45632</v>
      </c>
      <c r="N930" s="127">
        <v>45627</v>
      </c>
      <c r="R930" s="56" t="str">
        <f ca="1" t="array" ref="R930">IF(AND(ISNUMBER(INDIRECT("L"&amp;ROW())),INDIRECT("L"&amp;ROW())&lt;INDIRECT("D"&amp;ROW())),1,"")</f>
        <v/>
      </c>
    </row>
    <row r="931" hidden="1" spans="1:18">
      <c r="A931" s="56" t="s">
        <v>64</v>
      </c>
      <c r="B931" s="57" t="s">
        <v>19</v>
      </c>
      <c r="C931" s="123" t="s">
        <v>504</v>
      </c>
      <c r="D931" s="124">
        <v>45572</v>
      </c>
      <c r="E931" s="125">
        <v>-298.37</v>
      </c>
      <c r="F931" s="125">
        <v>0</v>
      </c>
      <c r="G931" s="125">
        <v>0</v>
      </c>
      <c r="I931" s="133">
        <v>450</v>
      </c>
      <c r="J931" s="126">
        <v>-298.37</v>
      </c>
      <c r="K931" s="126">
        <v>12816.48</v>
      </c>
      <c r="L931" s="127">
        <v>45589</v>
      </c>
      <c r="N931" s="127">
        <v>45566</v>
      </c>
      <c r="R931" s="56" t="str">
        <f ca="1" t="array" ref="R931">IF(AND(ISNUMBER(INDIRECT("L"&amp;ROW())),INDIRECT("L"&amp;ROW())&lt;INDIRECT("D"&amp;ROW())),1,"")</f>
        <v/>
      </c>
    </row>
    <row r="932" hidden="1" spans="1:18">
      <c r="A932" s="56" t="s">
        <v>64</v>
      </c>
      <c r="B932" s="57" t="s">
        <v>19</v>
      </c>
      <c r="C932" s="123" t="s">
        <v>505</v>
      </c>
      <c r="D932" s="124">
        <v>45572</v>
      </c>
      <c r="E932" s="125">
        <v>-580.98</v>
      </c>
      <c r="F932" s="125">
        <v>0</v>
      </c>
      <c r="G932" s="125">
        <v>0</v>
      </c>
      <c r="I932" s="57">
        <v>450</v>
      </c>
      <c r="J932" s="126">
        <v>-580.98</v>
      </c>
      <c r="K932" s="126">
        <v>12816.48</v>
      </c>
      <c r="L932" s="127">
        <v>45589</v>
      </c>
      <c r="N932" s="127">
        <v>45566</v>
      </c>
      <c r="R932" s="56" t="str">
        <f ca="1" t="array" ref="R932">IF(AND(ISNUMBER(INDIRECT("L"&amp;ROW())),INDIRECT("L"&amp;ROW())&lt;INDIRECT("D"&amp;ROW())),1,"")</f>
        <v/>
      </c>
    </row>
    <row r="933" hidden="1" spans="1:18">
      <c r="A933" s="56" t="s">
        <v>307</v>
      </c>
      <c r="B933" s="57" t="s">
        <v>59</v>
      </c>
      <c r="C933" s="123" t="s">
        <v>506</v>
      </c>
      <c r="D933" s="124">
        <v>45687</v>
      </c>
      <c r="E933" s="125">
        <v>703.56</v>
      </c>
      <c r="F933" s="125">
        <v>0</v>
      </c>
      <c r="G933" s="125">
        <v>0</v>
      </c>
      <c r="H933" s="125">
        <v>703.56</v>
      </c>
      <c r="I933" s="57" t="s">
        <v>309</v>
      </c>
      <c r="J933" s="126">
        <v>703.56</v>
      </c>
      <c r="K933" s="126">
        <v>703.56</v>
      </c>
      <c r="L933" s="127">
        <v>45687</v>
      </c>
      <c r="N933" s="127">
        <v>45584</v>
      </c>
      <c r="P933" s="56" t="s">
        <v>62</v>
      </c>
      <c r="R933" s="56" t="str">
        <f ca="1" t="array" ref="R933">IF(AND(ISNUMBER(INDIRECT("L"&amp;ROW())),INDIRECT("L"&amp;ROW())&lt;INDIRECT("D"&amp;ROW())),1,"")</f>
        <v/>
      </c>
    </row>
    <row r="934" hidden="1" spans="1:18">
      <c r="A934" s="56" t="s">
        <v>307</v>
      </c>
      <c r="B934" s="57" t="s">
        <v>59</v>
      </c>
      <c r="C934" s="123" t="s">
        <v>507</v>
      </c>
      <c r="D934" s="124">
        <v>45694</v>
      </c>
      <c r="E934" s="125">
        <v>-82.56</v>
      </c>
      <c r="F934" s="125">
        <v>0</v>
      </c>
      <c r="G934" s="125">
        <v>0</v>
      </c>
      <c r="H934" s="125">
        <v>-82.56</v>
      </c>
      <c r="I934" s="57" t="s">
        <v>309</v>
      </c>
      <c r="J934" s="126">
        <v>-82.56</v>
      </c>
      <c r="K934" s="126">
        <v>-82.56</v>
      </c>
      <c r="L934" s="127">
        <v>45694</v>
      </c>
      <c r="N934" s="127">
        <v>45584</v>
      </c>
      <c r="P934" s="56" t="s">
        <v>62</v>
      </c>
      <c r="R934" s="56" t="str">
        <f ca="1" t="array" ref="R934">IF(AND(ISNUMBER(INDIRECT("L"&amp;ROW())),INDIRECT("L"&amp;ROW())&lt;INDIRECT("D"&amp;ROW())),1,"")</f>
        <v/>
      </c>
    </row>
    <row r="935" hidden="1" spans="1:18">
      <c r="A935" s="56" t="s">
        <v>233</v>
      </c>
      <c r="B935" s="57" t="s">
        <v>124</v>
      </c>
      <c r="C935" s="133">
        <v>211081</v>
      </c>
      <c r="D935" s="124">
        <v>45572</v>
      </c>
      <c r="E935" s="125">
        <v>2916.8</v>
      </c>
      <c r="F935" s="125">
        <v>0</v>
      </c>
      <c r="G935" s="125">
        <v>0</v>
      </c>
      <c r="H935" s="125">
        <v>2916.8</v>
      </c>
      <c r="I935" s="57" t="s">
        <v>234</v>
      </c>
      <c r="J935" s="126">
        <v>2916.8</v>
      </c>
      <c r="K935" s="126">
        <v>24573.04</v>
      </c>
      <c r="L935" s="127">
        <v>45590</v>
      </c>
      <c r="N935" s="127">
        <v>45584</v>
      </c>
      <c r="Q935" s="127">
        <v>45793</v>
      </c>
      <c r="R935" s="56" t="str">
        <f ca="1" t="array" ref="R935">IF(AND(ISNUMBER(INDIRECT("L"&amp;ROW())),INDIRECT("L"&amp;ROW())&lt;INDIRECT("D"&amp;ROW())),1,"")</f>
        <v/>
      </c>
    </row>
    <row r="936" hidden="1" spans="1:18">
      <c r="A936" s="56" t="s">
        <v>233</v>
      </c>
      <c r="B936" s="57" t="s">
        <v>124</v>
      </c>
      <c r="C936" s="133">
        <v>211089</v>
      </c>
      <c r="D936" s="124">
        <v>45572</v>
      </c>
      <c r="E936" s="125">
        <v>9826.82</v>
      </c>
      <c r="F936" s="125">
        <v>0</v>
      </c>
      <c r="G936" s="125">
        <v>0</v>
      </c>
      <c r="H936" s="125">
        <v>9826.82</v>
      </c>
      <c r="I936" s="57" t="s">
        <v>234</v>
      </c>
      <c r="J936" s="126">
        <v>9826.82</v>
      </c>
      <c r="K936" s="126">
        <v>24573.04</v>
      </c>
      <c r="L936" s="127">
        <v>45590</v>
      </c>
      <c r="N936" s="127">
        <v>45584</v>
      </c>
      <c r="Q936" s="127">
        <v>45793</v>
      </c>
      <c r="R936" s="56" t="str">
        <f ca="1" t="array" ref="R936">IF(AND(ISNUMBER(INDIRECT("L"&amp;ROW())),INDIRECT("L"&amp;ROW())&lt;INDIRECT("D"&amp;ROW())),1,"")</f>
        <v/>
      </c>
    </row>
    <row r="937" hidden="1" spans="1:18">
      <c r="A937" s="56" t="s">
        <v>88</v>
      </c>
      <c r="B937" s="57" t="s">
        <v>19</v>
      </c>
      <c r="C937" s="123">
        <v>22410107</v>
      </c>
      <c r="D937" s="124">
        <v>45572</v>
      </c>
      <c r="E937" s="125">
        <v>3720</v>
      </c>
      <c r="F937" s="125">
        <v>0</v>
      </c>
      <c r="G937" s="125">
        <v>9</v>
      </c>
      <c r="I937" s="133">
        <v>798</v>
      </c>
      <c r="J937" s="126">
        <v>3720</v>
      </c>
      <c r="K937" s="126">
        <v>60292.14</v>
      </c>
      <c r="L937" s="127">
        <v>45666</v>
      </c>
      <c r="N937" s="127">
        <v>45658</v>
      </c>
      <c r="R937" s="56" t="str">
        <f ca="1" t="array" ref="R937">IF(AND(ISNUMBER(INDIRECT("L"&amp;ROW())),INDIRECT("L"&amp;ROW())&lt;INDIRECT("D"&amp;ROW())),1,"")</f>
        <v/>
      </c>
    </row>
    <row r="938" hidden="1" spans="1:18">
      <c r="A938" s="56" t="s">
        <v>88</v>
      </c>
      <c r="B938" s="57" t="s">
        <v>19</v>
      </c>
      <c r="C938" s="123">
        <v>22410109</v>
      </c>
      <c r="D938" s="124">
        <v>45572</v>
      </c>
      <c r="E938" s="125">
        <v>22221.51</v>
      </c>
      <c r="F938" s="125">
        <v>122.33</v>
      </c>
      <c r="G938" s="125">
        <v>10</v>
      </c>
      <c r="I938" s="133">
        <v>798</v>
      </c>
      <c r="J938" s="126">
        <v>22221.51</v>
      </c>
      <c r="K938" s="126">
        <v>60292.14</v>
      </c>
      <c r="L938" s="127">
        <v>45666</v>
      </c>
      <c r="N938" s="127">
        <v>45658</v>
      </c>
      <c r="R938" s="56" t="str">
        <f ca="1" t="array" ref="R938">IF(AND(ISNUMBER(INDIRECT("L"&amp;ROW())),INDIRECT("L"&amp;ROW())&lt;INDIRECT("D"&amp;ROW())),1,"")</f>
        <v/>
      </c>
    </row>
    <row r="939" hidden="1" spans="1:18">
      <c r="A939" s="56" t="s">
        <v>148</v>
      </c>
      <c r="B939" s="57" t="s">
        <v>110</v>
      </c>
      <c r="C939" s="133">
        <v>25219951</v>
      </c>
      <c r="D939" s="124">
        <v>45572</v>
      </c>
      <c r="E939" s="125">
        <v>4213</v>
      </c>
      <c r="F939" s="125">
        <v>0</v>
      </c>
      <c r="G939" s="125">
        <v>0</v>
      </c>
      <c r="H939" s="125">
        <v>4213</v>
      </c>
      <c r="I939" s="133">
        <v>998549</v>
      </c>
      <c r="J939" s="126">
        <v>4213</v>
      </c>
      <c r="K939" s="126">
        <v>32372</v>
      </c>
      <c r="L939" s="127">
        <v>45630</v>
      </c>
      <c r="N939" s="127">
        <v>45627</v>
      </c>
      <c r="Q939" s="127">
        <v>45799</v>
      </c>
      <c r="R939" s="56" t="str">
        <f ca="1" t="array" ref="R939">IF(AND(ISNUMBER(INDIRECT("L"&amp;ROW())),INDIRECT("L"&amp;ROW())&lt;INDIRECT("D"&amp;ROW())),1,"")</f>
        <v/>
      </c>
    </row>
    <row r="940" hidden="1" spans="1:18">
      <c r="A940" s="56" t="s">
        <v>353</v>
      </c>
      <c r="B940" s="57" t="s">
        <v>110</v>
      </c>
      <c r="C940" s="133">
        <v>2317612</v>
      </c>
      <c r="D940" s="124">
        <v>45572</v>
      </c>
      <c r="E940" s="125">
        <v>820.3</v>
      </c>
      <c r="F940" s="125">
        <v>14.88</v>
      </c>
      <c r="G940" s="125">
        <v>29.68</v>
      </c>
      <c r="I940" s="57">
        <v>967</v>
      </c>
      <c r="J940" s="126">
        <v>820.3</v>
      </c>
      <c r="K940" s="126">
        <v>820.3</v>
      </c>
      <c r="L940" s="127">
        <v>45715</v>
      </c>
      <c r="N940" s="127">
        <v>45717</v>
      </c>
      <c r="O940" s="147"/>
      <c r="R940" s="56" t="str">
        <f ca="1" t="array" ref="R940">IF(AND(ISNUMBER(INDIRECT("L"&amp;ROW())),INDIRECT("L"&amp;ROW())&lt;INDIRECT("D"&amp;ROW())),1,"")</f>
        <v/>
      </c>
    </row>
    <row r="941" hidden="1" spans="1:18">
      <c r="A941" s="56" t="s">
        <v>33</v>
      </c>
      <c r="B941" s="57" t="s">
        <v>19</v>
      </c>
      <c r="C941" s="123" t="s">
        <v>508</v>
      </c>
      <c r="D941" s="124">
        <v>45572</v>
      </c>
      <c r="E941" s="125">
        <v>880.69</v>
      </c>
      <c r="F941" s="125">
        <v>15.25</v>
      </c>
      <c r="G941" s="125">
        <v>30.44</v>
      </c>
      <c r="I941" s="57">
        <v>625</v>
      </c>
      <c r="J941" s="126">
        <v>880.69</v>
      </c>
      <c r="K941" s="126">
        <v>39562.69</v>
      </c>
      <c r="L941" s="127">
        <v>45611</v>
      </c>
      <c r="N941" s="127">
        <v>45597</v>
      </c>
      <c r="R941" s="56" t="str">
        <f ca="1" t="array" ref="R941">IF(AND(ISNUMBER(INDIRECT("L"&amp;ROW())),INDIRECT("L"&amp;ROW())&lt;INDIRECT("D"&amp;ROW())),1,"")</f>
        <v/>
      </c>
    </row>
    <row r="942" hidden="1" spans="1:18">
      <c r="A942" s="56" t="s">
        <v>33</v>
      </c>
      <c r="B942" s="57" t="s">
        <v>19</v>
      </c>
      <c r="C942" s="123" t="s">
        <v>509</v>
      </c>
      <c r="D942" s="124">
        <v>45572</v>
      </c>
      <c r="E942" s="125">
        <v>1830</v>
      </c>
      <c r="F942" s="125">
        <v>0</v>
      </c>
      <c r="G942" s="125">
        <v>0</v>
      </c>
      <c r="I942" s="57">
        <v>625</v>
      </c>
      <c r="J942" s="126">
        <v>1830</v>
      </c>
      <c r="K942" s="126">
        <v>39562.69</v>
      </c>
      <c r="L942" s="127">
        <v>45611</v>
      </c>
      <c r="N942" s="127">
        <v>45597</v>
      </c>
      <c r="R942" s="56" t="str">
        <f ca="1" t="array" ref="R942">IF(AND(ISNUMBER(INDIRECT("L"&amp;ROW())),INDIRECT("L"&amp;ROW())&lt;INDIRECT("D"&amp;ROW())),1,"")</f>
        <v/>
      </c>
    </row>
    <row r="943" hidden="1" spans="1:18">
      <c r="A943" s="56" t="s">
        <v>33</v>
      </c>
      <c r="B943" s="57" t="s">
        <v>19</v>
      </c>
      <c r="C943" s="123" t="s">
        <v>510</v>
      </c>
      <c r="D943" s="124">
        <v>45572</v>
      </c>
      <c r="E943" s="125">
        <v>2275.06</v>
      </c>
      <c r="F943" s="125">
        <v>32.71</v>
      </c>
      <c r="G943" s="125">
        <v>65.25</v>
      </c>
      <c r="I943" s="57">
        <v>625</v>
      </c>
      <c r="J943" s="126">
        <v>2275.06</v>
      </c>
      <c r="K943" s="126">
        <v>39562.69</v>
      </c>
      <c r="L943" s="127">
        <v>45611</v>
      </c>
      <c r="N943" s="127">
        <v>45597</v>
      </c>
      <c r="R943" s="56" t="str">
        <f ca="1" t="array" ref="R943">IF(AND(ISNUMBER(INDIRECT("L"&amp;ROW())),INDIRECT("L"&amp;ROW())&lt;INDIRECT("D"&amp;ROW())),1,"")</f>
        <v/>
      </c>
    </row>
    <row r="944" hidden="1" spans="1:18">
      <c r="A944" s="56" t="s">
        <v>33</v>
      </c>
      <c r="B944" s="57" t="s">
        <v>19</v>
      </c>
      <c r="C944" s="123" t="s">
        <v>511</v>
      </c>
      <c r="D944" s="124">
        <v>45572</v>
      </c>
      <c r="E944" s="125">
        <v>7983.61</v>
      </c>
      <c r="F944" s="125">
        <v>24.94</v>
      </c>
      <c r="G944" s="125">
        <v>49.78</v>
      </c>
      <c r="I944" s="57">
        <v>625</v>
      </c>
      <c r="J944" s="126">
        <v>7983.61</v>
      </c>
      <c r="K944" s="126">
        <v>39562.69</v>
      </c>
      <c r="L944" s="127">
        <v>45611</v>
      </c>
      <c r="N944" s="127">
        <v>45597</v>
      </c>
      <c r="R944" s="56" t="str">
        <f ca="1" t="array" ref="R944">IF(AND(ISNUMBER(INDIRECT("L"&amp;ROW())),INDIRECT("L"&amp;ROW())&lt;INDIRECT("D"&amp;ROW())),1,"")</f>
        <v/>
      </c>
    </row>
    <row r="945" hidden="1" spans="1:18">
      <c r="A945" s="56" t="s">
        <v>33</v>
      </c>
      <c r="B945" s="57" t="s">
        <v>19</v>
      </c>
      <c r="C945" s="123" t="s">
        <v>512</v>
      </c>
      <c r="D945" s="124">
        <v>45572</v>
      </c>
      <c r="E945" s="125">
        <v>600.66</v>
      </c>
      <c r="F945" s="125">
        <v>6.72</v>
      </c>
      <c r="G945" s="125">
        <v>13.42</v>
      </c>
      <c r="I945" s="57">
        <v>625</v>
      </c>
      <c r="J945" s="126">
        <v>600.66</v>
      </c>
      <c r="K945" s="126">
        <v>39562.69</v>
      </c>
      <c r="L945" s="127">
        <v>45611</v>
      </c>
      <c r="N945" s="127">
        <v>45597</v>
      </c>
      <c r="R945" s="56" t="str">
        <f ca="1" t="array" ref="R945">IF(AND(ISNUMBER(INDIRECT("L"&amp;ROW())),INDIRECT("L"&amp;ROW())&lt;INDIRECT("D"&amp;ROW())),1,"")</f>
        <v/>
      </c>
    </row>
    <row r="946" hidden="1" spans="1:18">
      <c r="A946" s="56" t="s">
        <v>56</v>
      </c>
      <c r="B946" s="57" t="s">
        <v>19</v>
      </c>
      <c r="C946" s="244" t="s">
        <v>513</v>
      </c>
      <c r="D946" s="124">
        <v>45572</v>
      </c>
      <c r="E946" s="125">
        <v>-1180</v>
      </c>
      <c r="F946" s="125">
        <v>0</v>
      </c>
      <c r="G946" s="125">
        <v>0</v>
      </c>
      <c r="I946" s="133">
        <v>758</v>
      </c>
      <c r="J946" s="126">
        <v>-1180</v>
      </c>
      <c r="K946" s="126">
        <v>95617.76</v>
      </c>
      <c r="L946" s="127">
        <v>45657</v>
      </c>
      <c r="N946" s="127">
        <v>45658</v>
      </c>
      <c r="R946" s="56" t="str">
        <f ca="1" t="array" ref="R946">IF(AND(ISNUMBER(INDIRECT("L"&amp;ROW())),INDIRECT("L"&amp;ROW())&lt;INDIRECT("D"&amp;ROW())),1,"")</f>
        <v/>
      </c>
    </row>
    <row r="947" hidden="1" spans="1:18">
      <c r="A947" s="56" t="s">
        <v>48</v>
      </c>
      <c r="B947" s="57" t="s">
        <v>19</v>
      </c>
      <c r="C947" s="123">
        <v>7879</v>
      </c>
      <c r="D947" s="124">
        <v>45572</v>
      </c>
      <c r="E947" s="125">
        <v>2699.93</v>
      </c>
      <c r="F947" s="125">
        <v>32.18</v>
      </c>
      <c r="G947" s="125">
        <v>0</v>
      </c>
      <c r="I947" s="133">
        <v>644</v>
      </c>
      <c r="J947" s="126">
        <v>2699.93</v>
      </c>
      <c r="K947" s="126">
        <v>2699.93</v>
      </c>
      <c r="L947" s="127">
        <v>45616</v>
      </c>
      <c r="N947" s="127">
        <v>45627</v>
      </c>
      <c r="R947" s="56" t="str">
        <f ca="1" t="array" ref="R947">IF(AND(ISNUMBER(INDIRECT("L"&amp;ROW())),INDIRECT("L"&amp;ROW())&lt;INDIRECT("D"&amp;ROW())),1,"")</f>
        <v/>
      </c>
    </row>
    <row r="948" hidden="1" spans="1:18">
      <c r="A948" s="56" t="s">
        <v>287</v>
      </c>
      <c r="B948" s="57" t="s">
        <v>37</v>
      </c>
      <c r="C948" s="123">
        <v>4565</v>
      </c>
      <c r="D948" s="124">
        <v>45572</v>
      </c>
      <c r="E948" s="125">
        <v>1339</v>
      </c>
      <c r="F948" s="125">
        <v>0</v>
      </c>
      <c r="G948" s="125">
        <v>0</v>
      </c>
      <c r="H948" s="125">
        <v>1339</v>
      </c>
      <c r="I948" s="57">
        <v>998543</v>
      </c>
      <c r="J948" s="126">
        <v>1339</v>
      </c>
      <c r="K948" s="126">
        <v>5599.4</v>
      </c>
      <c r="L948" s="127">
        <v>45631</v>
      </c>
      <c r="N948" s="127">
        <v>45627</v>
      </c>
      <c r="Q948" s="127">
        <v>45791</v>
      </c>
      <c r="R948" s="56" t="str">
        <f ca="1" t="array" ref="R948">IF(AND(ISNUMBER(INDIRECT("L"&amp;ROW())),INDIRECT("L"&amp;ROW())&lt;INDIRECT("D"&amp;ROW())),1,"")</f>
        <v/>
      </c>
    </row>
    <row r="949" hidden="1" spans="1:18">
      <c r="A949" s="56" t="s">
        <v>52</v>
      </c>
      <c r="B949" s="57" t="s">
        <v>37</v>
      </c>
      <c r="C949" s="133">
        <v>264156</v>
      </c>
      <c r="D949" s="124">
        <v>45572</v>
      </c>
      <c r="E949" s="125">
        <v>2633</v>
      </c>
      <c r="F949" s="125">
        <v>0</v>
      </c>
      <c r="G949" s="125">
        <v>0</v>
      </c>
      <c r="I949" s="57">
        <v>852</v>
      </c>
      <c r="J949" s="126">
        <v>2633</v>
      </c>
      <c r="K949" s="126">
        <v>10599.8</v>
      </c>
      <c r="L949" s="127">
        <v>45670</v>
      </c>
      <c r="N949" s="127">
        <v>45658</v>
      </c>
      <c r="Q949" s="127">
        <v>45791</v>
      </c>
      <c r="R949" s="56" t="str">
        <f ca="1" t="array" ref="R949">IF(AND(ISNUMBER(INDIRECT("L"&amp;ROW())),INDIRECT("L"&amp;ROW())&lt;INDIRECT("D"&amp;ROW())),1,"")</f>
        <v/>
      </c>
    </row>
    <row r="950" hidden="1" spans="1:18">
      <c r="A950" s="56" t="s">
        <v>52</v>
      </c>
      <c r="B950" s="57" t="s">
        <v>37</v>
      </c>
      <c r="C950" s="133">
        <v>264157</v>
      </c>
      <c r="D950" s="124">
        <v>45572</v>
      </c>
      <c r="E950" s="125">
        <v>735</v>
      </c>
      <c r="F950" s="125">
        <v>0</v>
      </c>
      <c r="G950" s="125">
        <v>0</v>
      </c>
      <c r="I950" s="57">
        <v>852</v>
      </c>
      <c r="J950" s="126">
        <v>735</v>
      </c>
      <c r="K950" s="126">
        <v>10599.8</v>
      </c>
      <c r="L950" s="127">
        <v>45670</v>
      </c>
      <c r="N950" s="127">
        <v>45658</v>
      </c>
      <c r="Q950" s="127">
        <v>45791</v>
      </c>
      <c r="R950" s="56" t="str">
        <f ca="1" t="array" ref="R950">IF(AND(ISNUMBER(INDIRECT("L"&amp;ROW())),INDIRECT("L"&amp;ROW())&lt;INDIRECT("D"&amp;ROW())),1,"")</f>
        <v/>
      </c>
    </row>
    <row r="951" hidden="1" spans="1:18">
      <c r="A951" s="56" t="s">
        <v>52</v>
      </c>
      <c r="B951" s="57" t="s">
        <v>37</v>
      </c>
      <c r="C951" s="133">
        <v>264158</v>
      </c>
      <c r="D951" s="124">
        <v>45572</v>
      </c>
      <c r="E951" s="125">
        <v>1645</v>
      </c>
      <c r="F951" s="125">
        <v>0</v>
      </c>
      <c r="G951" s="125">
        <v>0</v>
      </c>
      <c r="I951" s="57">
        <v>852</v>
      </c>
      <c r="J951" s="126">
        <v>1645</v>
      </c>
      <c r="K951" s="126">
        <v>10599.8</v>
      </c>
      <c r="L951" s="127">
        <v>45670</v>
      </c>
      <c r="N951" s="127">
        <v>45658</v>
      </c>
      <c r="Q951" s="127">
        <v>45791</v>
      </c>
      <c r="R951" s="56" t="str">
        <f ca="1" t="array" ref="R951">IF(AND(ISNUMBER(INDIRECT("L"&amp;ROW())),INDIRECT("L"&amp;ROW())&lt;INDIRECT("D"&amp;ROW())),1,"")</f>
        <v/>
      </c>
    </row>
    <row r="952" hidden="1" spans="1:18">
      <c r="A952" s="56" t="s">
        <v>158</v>
      </c>
      <c r="B952" s="57" t="s">
        <v>159</v>
      </c>
      <c r="C952" s="123" t="s">
        <v>514</v>
      </c>
      <c r="D952" s="124">
        <v>45572</v>
      </c>
      <c r="E952" s="125">
        <v>2166.49</v>
      </c>
      <c r="F952" s="125">
        <v>0</v>
      </c>
      <c r="G952" s="125">
        <v>0</v>
      </c>
      <c r="I952" s="57">
        <v>449</v>
      </c>
      <c r="J952" s="126">
        <v>2166.49</v>
      </c>
      <c r="K952" s="126">
        <v>2166.49</v>
      </c>
      <c r="L952" s="127">
        <v>45572</v>
      </c>
      <c r="N952" s="127">
        <v>45566</v>
      </c>
      <c r="O952" s="56">
        <v>0</v>
      </c>
      <c r="R952" s="56" t="str">
        <f ca="1" t="array" ref="R952">IF(AND(ISNUMBER(INDIRECT("L"&amp;ROW())),INDIRECT("L"&amp;ROW())&lt;INDIRECT("D"&amp;ROW())),1,"")</f>
        <v/>
      </c>
    </row>
    <row r="953" hidden="1" spans="1:18">
      <c r="A953" s="56" t="s">
        <v>103</v>
      </c>
      <c r="B953" s="57" t="s">
        <v>19</v>
      </c>
      <c r="C953" s="133">
        <v>46392</v>
      </c>
      <c r="D953" s="124">
        <v>45573</v>
      </c>
      <c r="E953" s="125">
        <v>4025.02</v>
      </c>
      <c r="F953" s="125">
        <v>126.62</v>
      </c>
      <c r="G953" s="125">
        <v>0</v>
      </c>
      <c r="I953" s="133">
        <v>564</v>
      </c>
      <c r="J953" s="126">
        <v>4025.02</v>
      </c>
      <c r="K953" s="126">
        <v>20809.39</v>
      </c>
      <c r="L953" s="127">
        <v>45601</v>
      </c>
      <c r="N953" s="127">
        <v>45627</v>
      </c>
      <c r="R953" s="56" t="str">
        <f ca="1" t="array" ref="R953">IF(AND(ISNUMBER(INDIRECT("L"&amp;ROW())),INDIRECT("L"&amp;ROW())&lt;INDIRECT("D"&amp;ROW())),1,"")</f>
        <v/>
      </c>
    </row>
    <row r="954" hidden="1" spans="1:18">
      <c r="A954" s="56" t="s">
        <v>144</v>
      </c>
      <c r="B954" s="57" t="s">
        <v>110</v>
      </c>
      <c r="C954" s="133">
        <v>130829</v>
      </c>
      <c r="D954" s="124">
        <v>45573</v>
      </c>
      <c r="E954" s="125">
        <v>3189</v>
      </c>
      <c r="F954" s="125">
        <v>0</v>
      </c>
      <c r="G954" s="125">
        <v>0</v>
      </c>
      <c r="H954" s="125">
        <v>3189</v>
      </c>
      <c r="I954" s="57" t="s">
        <v>145</v>
      </c>
      <c r="J954" s="126">
        <v>3189</v>
      </c>
      <c r="K954" s="126">
        <v>3189</v>
      </c>
      <c r="L954" s="127">
        <v>45575</v>
      </c>
      <c r="N954" s="127">
        <v>45584</v>
      </c>
      <c r="Q954" s="127">
        <v>45798</v>
      </c>
      <c r="R954" s="56" t="str">
        <f ca="1" t="array" ref="R954">IF(AND(ISNUMBER(INDIRECT("L"&amp;ROW())),INDIRECT("L"&amp;ROW())&lt;INDIRECT("D"&amp;ROW())),1,"")</f>
        <v/>
      </c>
    </row>
    <row r="955" hidden="1" spans="1:18">
      <c r="A955" s="56" t="s">
        <v>237</v>
      </c>
      <c r="B955" s="57" t="s">
        <v>110</v>
      </c>
      <c r="C955" s="133">
        <v>270352</v>
      </c>
      <c r="D955" s="124">
        <v>45573</v>
      </c>
      <c r="E955" s="125">
        <v>1364.75</v>
      </c>
      <c r="F955" s="125">
        <v>0</v>
      </c>
      <c r="G955" s="125">
        <v>0</v>
      </c>
      <c r="H955" s="125">
        <v>1364.75</v>
      </c>
      <c r="I955" s="133">
        <v>543</v>
      </c>
      <c r="J955" s="126">
        <v>1364.75</v>
      </c>
      <c r="K955" s="126">
        <v>5887.3</v>
      </c>
      <c r="L955" s="127">
        <v>45595</v>
      </c>
      <c r="N955" s="127">
        <v>45597</v>
      </c>
      <c r="Q955" s="127">
        <v>45798</v>
      </c>
      <c r="R955" s="56" t="str">
        <f ca="1" t="array" ref="R955">IF(AND(ISNUMBER(INDIRECT("L"&amp;ROW())),INDIRECT("L"&amp;ROW())&lt;INDIRECT("D"&amp;ROW())),1,"")</f>
        <v/>
      </c>
    </row>
    <row r="956" hidden="1" spans="1:18">
      <c r="A956" s="56" t="s">
        <v>307</v>
      </c>
      <c r="B956" s="57" t="s">
        <v>59</v>
      </c>
      <c r="C956" s="123" t="s">
        <v>515</v>
      </c>
      <c r="D956" s="124">
        <v>45694</v>
      </c>
      <c r="E956" s="125">
        <v>692.39</v>
      </c>
      <c r="F956" s="125">
        <v>0</v>
      </c>
      <c r="G956" s="125">
        <v>0</v>
      </c>
      <c r="H956" s="125">
        <v>692.39</v>
      </c>
      <c r="I956" s="57" t="s">
        <v>309</v>
      </c>
      <c r="J956" s="126">
        <v>692.39</v>
      </c>
      <c r="K956" s="126">
        <v>692.39</v>
      </c>
      <c r="L956" s="127">
        <v>45694</v>
      </c>
      <c r="N956" s="127">
        <v>45584</v>
      </c>
      <c r="P956" s="56" t="s">
        <v>62</v>
      </c>
      <c r="R956" s="56" t="str">
        <f ca="1" t="array" ref="R956">IF(AND(ISNUMBER(INDIRECT("L"&amp;ROW())),INDIRECT("L"&amp;ROW())&lt;INDIRECT("D"&amp;ROW())),1,"")</f>
        <v/>
      </c>
    </row>
    <row r="957" hidden="1" spans="1:18">
      <c r="A957" s="56" t="s">
        <v>307</v>
      </c>
      <c r="B957" s="57" t="s">
        <v>59</v>
      </c>
      <c r="C957" s="123" t="s">
        <v>516</v>
      </c>
      <c r="D957" s="124">
        <v>45699</v>
      </c>
      <c r="E957" s="125">
        <v>46.68</v>
      </c>
      <c r="F957" s="125">
        <v>0</v>
      </c>
      <c r="G957" s="125">
        <v>0</v>
      </c>
      <c r="H957" s="125">
        <v>46.68</v>
      </c>
      <c r="I957" s="57" t="s">
        <v>309</v>
      </c>
      <c r="J957" s="126">
        <v>46.68</v>
      </c>
      <c r="K957" s="126">
        <v>46.68</v>
      </c>
      <c r="L957" s="127">
        <v>45699</v>
      </c>
      <c r="N957" s="127">
        <v>45584</v>
      </c>
      <c r="P957" s="56" t="s">
        <v>62</v>
      </c>
      <c r="R957" s="56" t="str">
        <f ca="1" t="array" ref="R957">IF(AND(ISNUMBER(INDIRECT("L"&amp;ROW())),INDIRECT("L"&amp;ROW())&lt;INDIRECT("D"&amp;ROW())),1,"")</f>
        <v/>
      </c>
    </row>
    <row r="958" hidden="1" spans="1:18">
      <c r="A958" s="56" t="s">
        <v>40</v>
      </c>
      <c r="B958" s="57" t="s">
        <v>19</v>
      </c>
      <c r="C958" s="133">
        <v>268</v>
      </c>
      <c r="D958" s="124">
        <v>45573</v>
      </c>
      <c r="E958" s="125">
        <v>-1288</v>
      </c>
      <c r="F958" s="125">
        <v>0</v>
      </c>
      <c r="G958" s="125">
        <v>0</v>
      </c>
      <c r="I958" s="133">
        <v>723</v>
      </c>
      <c r="J958" s="126">
        <v>-1288</v>
      </c>
      <c r="K958" s="126">
        <v>8847</v>
      </c>
      <c r="L958" s="127">
        <v>45643</v>
      </c>
      <c r="N958" s="127">
        <v>45627</v>
      </c>
      <c r="R958" s="56" t="str">
        <f ca="1" t="array" ref="R958">IF(AND(ISNUMBER(INDIRECT("L"&amp;ROW())),INDIRECT("L"&amp;ROW())&lt;INDIRECT("D"&amp;ROW())),1,"")</f>
        <v/>
      </c>
    </row>
    <row r="959" hidden="1" spans="1:18">
      <c r="A959" s="56" t="s">
        <v>40</v>
      </c>
      <c r="B959" s="57" t="s">
        <v>19</v>
      </c>
      <c r="C959" s="133">
        <v>1664</v>
      </c>
      <c r="D959" s="124">
        <v>45573</v>
      </c>
      <c r="E959" s="125">
        <v>820</v>
      </c>
      <c r="F959" s="125">
        <v>0</v>
      </c>
      <c r="G959" s="125">
        <v>0</v>
      </c>
      <c r="I959" s="133">
        <v>655</v>
      </c>
      <c r="J959" s="126">
        <v>820</v>
      </c>
      <c r="K959" s="126">
        <v>6867</v>
      </c>
      <c r="L959" s="127">
        <v>45621</v>
      </c>
      <c r="N959" s="127">
        <v>45627</v>
      </c>
      <c r="R959" s="56" t="str">
        <f ca="1" t="array" ref="R959">IF(AND(ISNUMBER(INDIRECT("L"&amp;ROW())),INDIRECT("L"&amp;ROW())&lt;INDIRECT("D"&amp;ROW())),1,"")</f>
        <v/>
      </c>
    </row>
    <row r="960" hidden="1" spans="1:18">
      <c r="A960" s="56" t="s">
        <v>394</v>
      </c>
      <c r="B960" s="57" t="s">
        <v>110</v>
      </c>
      <c r="C960" s="133">
        <v>2672632</v>
      </c>
      <c r="D960" s="124">
        <v>45573</v>
      </c>
      <c r="E960" s="125">
        <v>5613</v>
      </c>
      <c r="F960" s="125">
        <v>0</v>
      </c>
      <c r="G960" s="125">
        <v>0</v>
      </c>
      <c r="H960" s="125">
        <v>5613</v>
      </c>
      <c r="I960" s="57">
        <v>523</v>
      </c>
      <c r="J960" s="126">
        <v>5613</v>
      </c>
      <c r="K960" s="126">
        <v>9371</v>
      </c>
      <c r="L960" s="127">
        <v>45588</v>
      </c>
      <c r="N960" s="127">
        <v>45597</v>
      </c>
      <c r="Q960" s="127">
        <v>45799</v>
      </c>
      <c r="R960" s="56" t="str">
        <f ca="1" t="array" ref="R960">IF(AND(ISNUMBER(INDIRECT("L"&amp;ROW())),INDIRECT("L"&amp;ROW())&lt;INDIRECT("D"&amp;ROW())),1,"")</f>
        <v/>
      </c>
    </row>
    <row r="961" hidden="1" spans="1:18">
      <c r="A961" s="56" t="s">
        <v>394</v>
      </c>
      <c r="B961" s="57" t="s">
        <v>110</v>
      </c>
      <c r="C961" s="133">
        <v>488615</v>
      </c>
      <c r="D961" s="124">
        <v>45573</v>
      </c>
      <c r="E961" s="125">
        <v>-40</v>
      </c>
      <c r="F961" s="125">
        <v>0</v>
      </c>
      <c r="G961" s="125">
        <v>0</v>
      </c>
      <c r="H961" s="125">
        <v>-40</v>
      </c>
      <c r="I961" s="57">
        <v>531</v>
      </c>
      <c r="J961" s="126">
        <v>-40</v>
      </c>
      <c r="K961" s="126">
        <v>16533</v>
      </c>
      <c r="L961" s="127">
        <v>45590</v>
      </c>
      <c r="N961" s="127">
        <v>45597</v>
      </c>
      <c r="Q961" s="127">
        <v>45799</v>
      </c>
      <c r="R961" s="56" t="str">
        <f ca="1" t="array" ref="R961">IF(AND(ISNUMBER(INDIRECT("L"&amp;ROW())),INDIRECT("L"&amp;ROW())&lt;INDIRECT("D"&amp;ROW())),1,"")</f>
        <v/>
      </c>
    </row>
    <row r="962" hidden="1" spans="1:18">
      <c r="A962" s="56" t="s">
        <v>394</v>
      </c>
      <c r="B962" s="57" t="s">
        <v>110</v>
      </c>
      <c r="C962" s="133">
        <v>488798</v>
      </c>
      <c r="D962" s="124">
        <v>45573</v>
      </c>
      <c r="E962" s="125">
        <v>-80</v>
      </c>
      <c r="F962" s="125">
        <v>0</v>
      </c>
      <c r="G962" s="125">
        <v>0</v>
      </c>
      <c r="H962" s="125">
        <v>-80</v>
      </c>
      <c r="I962" s="57">
        <v>531</v>
      </c>
      <c r="J962" s="126">
        <v>-80</v>
      </c>
      <c r="K962" s="126">
        <v>16533</v>
      </c>
      <c r="L962" s="127">
        <v>45590</v>
      </c>
      <c r="N962" s="127">
        <v>45597</v>
      </c>
      <c r="Q962" s="127">
        <v>45799</v>
      </c>
      <c r="R962" s="56" t="str">
        <f ca="1" t="array" ref="R962">IF(AND(ISNUMBER(INDIRECT("L"&amp;ROW())),INDIRECT("L"&amp;ROW())&lt;INDIRECT("D"&amp;ROW())),1,"")</f>
        <v/>
      </c>
    </row>
    <row r="963" hidden="1" spans="1:18">
      <c r="A963" s="56" t="s">
        <v>98</v>
      </c>
      <c r="B963" s="57" t="s">
        <v>37</v>
      </c>
      <c r="C963" s="133">
        <v>128609</v>
      </c>
      <c r="D963" s="124">
        <v>45573</v>
      </c>
      <c r="E963" s="125">
        <v>1758.5</v>
      </c>
      <c r="F963" s="125">
        <v>0</v>
      </c>
      <c r="G963" s="125">
        <v>0</v>
      </c>
      <c r="I963" s="133">
        <v>998554</v>
      </c>
      <c r="J963" s="126">
        <v>1758.5</v>
      </c>
      <c r="K963" s="126">
        <v>11396.51</v>
      </c>
      <c r="L963" s="127">
        <v>45629</v>
      </c>
      <c r="N963" s="127">
        <v>45627</v>
      </c>
      <c r="R963" s="56" t="str">
        <f ca="1" t="array" ref="R963">IF(AND(ISNUMBER(INDIRECT("L"&amp;ROW())),INDIRECT("L"&amp;ROW())&lt;INDIRECT("D"&amp;ROW())),1,"")</f>
        <v/>
      </c>
    </row>
    <row r="964" hidden="1" spans="1:18">
      <c r="A964" s="56" t="s">
        <v>98</v>
      </c>
      <c r="B964" s="57" t="s">
        <v>37</v>
      </c>
      <c r="C964" s="133">
        <v>128610</v>
      </c>
      <c r="D964" s="124">
        <v>45573</v>
      </c>
      <c r="E964" s="125">
        <v>1080</v>
      </c>
      <c r="F964" s="125">
        <v>0</v>
      </c>
      <c r="G964" s="125">
        <v>0</v>
      </c>
      <c r="I964" s="133">
        <v>998554</v>
      </c>
      <c r="J964" s="126">
        <v>1080</v>
      </c>
      <c r="K964" s="126">
        <v>11396.51</v>
      </c>
      <c r="L964" s="127">
        <v>45629</v>
      </c>
      <c r="N964" s="127">
        <v>45627</v>
      </c>
      <c r="R964" s="56" t="str">
        <f ca="1" t="array" ref="R964">IF(AND(ISNUMBER(INDIRECT("L"&amp;ROW())),INDIRECT("L"&amp;ROW())&lt;INDIRECT("D"&amp;ROW())),1,"")</f>
        <v/>
      </c>
    </row>
    <row r="965" hidden="1" spans="1:18">
      <c r="A965" s="56" t="s">
        <v>98</v>
      </c>
      <c r="B965" s="57" t="s">
        <v>37</v>
      </c>
      <c r="C965" s="133">
        <v>128611</v>
      </c>
      <c r="D965" s="124">
        <v>45573</v>
      </c>
      <c r="E965" s="125">
        <v>531</v>
      </c>
      <c r="F965" s="125">
        <v>0</v>
      </c>
      <c r="G965" s="125">
        <v>0</v>
      </c>
      <c r="I965" s="133">
        <v>998554</v>
      </c>
      <c r="J965" s="126">
        <v>531</v>
      </c>
      <c r="K965" s="126">
        <v>11396.51</v>
      </c>
      <c r="L965" s="127">
        <v>45629</v>
      </c>
      <c r="N965" s="127">
        <v>45627</v>
      </c>
      <c r="R965" s="56" t="str">
        <f ca="1" t="array" ref="R965">IF(AND(ISNUMBER(INDIRECT("L"&amp;ROW())),INDIRECT("L"&amp;ROW())&lt;INDIRECT("D"&amp;ROW())),1,"")</f>
        <v/>
      </c>
    </row>
    <row r="966" hidden="1" spans="1:18">
      <c r="A966" s="56" t="s">
        <v>77</v>
      </c>
      <c r="B966" s="57" t="s">
        <v>19</v>
      </c>
      <c r="C966" s="123" t="s">
        <v>517</v>
      </c>
      <c r="D966" s="124">
        <v>45573</v>
      </c>
      <c r="E966" s="125">
        <v>1773</v>
      </c>
      <c r="F966" s="125">
        <v>0</v>
      </c>
      <c r="G966" s="125">
        <v>0</v>
      </c>
      <c r="I966" s="57">
        <v>702</v>
      </c>
      <c r="J966" s="126">
        <v>1773</v>
      </c>
      <c r="K966" s="126">
        <v>19971.2</v>
      </c>
      <c r="L966" s="127">
        <v>45637</v>
      </c>
      <c r="N966" s="127">
        <v>45627</v>
      </c>
      <c r="R966" s="56" t="str">
        <f ca="1" t="array" ref="R966">IF(AND(ISNUMBER(INDIRECT("L"&amp;ROW())),INDIRECT("L"&amp;ROW())&lt;INDIRECT("D"&amp;ROW())),1,"")</f>
        <v/>
      </c>
    </row>
    <row r="967" hidden="1" spans="1:18">
      <c r="A967" s="56" t="s">
        <v>208</v>
      </c>
      <c r="B967" s="57" t="s">
        <v>19</v>
      </c>
      <c r="C967" s="123">
        <v>74499</v>
      </c>
      <c r="D967" s="124">
        <v>45573</v>
      </c>
      <c r="E967" s="125">
        <v>1685.69</v>
      </c>
      <c r="F967" s="125">
        <v>0</v>
      </c>
      <c r="G967" s="125">
        <v>0</v>
      </c>
      <c r="I967" s="133">
        <v>880</v>
      </c>
      <c r="J967" s="126">
        <v>1685.69</v>
      </c>
      <c r="K967" s="126">
        <v>18624.38</v>
      </c>
      <c r="L967" s="127">
        <v>45678</v>
      </c>
      <c r="N967" s="127">
        <v>45689</v>
      </c>
      <c r="R967" s="56" t="str">
        <f ca="1" t="array" ref="R967">IF(AND(ISNUMBER(INDIRECT("L"&amp;ROW())),INDIRECT("L"&amp;ROW())&lt;INDIRECT("D"&amp;ROW())),1,"")</f>
        <v/>
      </c>
    </row>
    <row r="968" hidden="1" spans="1:18">
      <c r="A968" s="56" t="s">
        <v>208</v>
      </c>
      <c r="B968" s="57" t="s">
        <v>19</v>
      </c>
      <c r="C968" s="123">
        <v>74500</v>
      </c>
      <c r="D968" s="124">
        <v>45573</v>
      </c>
      <c r="E968" s="125">
        <v>4289.97</v>
      </c>
      <c r="F968" s="125">
        <v>0</v>
      </c>
      <c r="G968" s="125">
        <v>0</v>
      </c>
      <c r="I968" s="133">
        <v>880</v>
      </c>
      <c r="J968" s="126">
        <v>4289.97</v>
      </c>
      <c r="K968" s="126">
        <v>18624.38</v>
      </c>
      <c r="L968" s="127">
        <v>45678</v>
      </c>
      <c r="N968" s="127">
        <v>45689</v>
      </c>
      <c r="R968" s="56" t="str">
        <f ca="1" t="array" ref="R968">IF(AND(ISNUMBER(INDIRECT("L"&amp;ROW())),INDIRECT("L"&amp;ROW())&lt;INDIRECT("D"&amp;ROW())),1,"")</f>
        <v/>
      </c>
    </row>
    <row r="969" hidden="1" spans="1:18">
      <c r="A969" s="56" t="s">
        <v>252</v>
      </c>
      <c r="B969" s="57" t="s">
        <v>19</v>
      </c>
      <c r="C969" s="123">
        <v>241001009</v>
      </c>
      <c r="D969" s="124">
        <v>45573</v>
      </c>
      <c r="E969" s="125">
        <v>1623.13</v>
      </c>
      <c r="F969" s="125">
        <v>186.73</v>
      </c>
      <c r="G969" s="125">
        <v>0</v>
      </c>
      <c r="I969" s="133">
        <v>849</v>
      </c>
      <c r="J969" s="126">
        <v>1623.13</v>
      </c>
      <c r="K969" s="126">
        <v>21344.28</v>
      </c>
      <c r="L969" s="127">
        <v>45667</v>
      </c>
      <c r="N969" s="127">
        <v>45658</v>
      </c>
      <c r="R969" s="56" t="str">
        <f ca="1" t="array" ref="R969">IF(AND(ISNUMBER(INDIRECT("L"&amp;ROW())),INDIRECT("L"&amp;ROW())&lt;INDIRECT("D"&amp;ROW())),1,"")</f>
        <v/>
      </c>
    </row>
    <row r="970" hidden="1" spans="1:18">
      <c r="A970" s="56" t="s">
        <v>173</v>
      </c>
      <c r="B970" s="57" t="s">
        <v>163</v>
      </c>
      <c r="C970" s="133">
        <v>2321</v>
      </c>
      <c r="D970" s="124">
        <v>45573</v>
      </c>
      <c r="E970" s="125">
        <v>6788.32</v>
      </c>
      <c r="F970" s="125">
        <v>0</v>
      </c>
      <c r="G970" s="125">
        <v>0</v>
      </c>
      <c r="H970" s="125">
        <v>6788.32</v>
      </c>
      <c r="I970" s="133">
        <v>701</v>
      </c>
      <c r="J970" s="126">
        <v>6788.32</v>
      </c>
      <c r="K970" s="126">
        <v>31265.6</v>
      </c>
      <c r="L970" s="127">
        <v>45637</v>
      </c>
      <c r="N970" s="127">
        <v>45627</v>
      </c>
      <c r="Q970" s="127">
        <v>45793</v>
      </c>
      <c r="R970" s="56" t="str">
        <f ca="1" t="array" ref="R970">IF(AND(ISNUMBER(INDIRECT("L"&amp;ROW())),INDIRECT("L"&amp;ROW())&lt;INDIRECT("D"&amp;ROW())),1,"")</f>
        <v/>
      </c>
    </row>
    <row r="971" hidden="1" spans="1:18">
      <c r="A971" s="56" t="s">
        <v>24</v>
      </c>
      <c r="B971" s="57" t="s">
        <v>19</v>
      </c>
      <c r="C971" s="123" t="s">
        <v>518</v>
      </c>
      <c r="D971" s="124">
        <v>45573</v>
      </c>
      <c r="E971" s="125">
        <v>1575</v>
      </c>
      <c r="F971" s="125">
        <v>0</v>
      </c>
      <c r="G971" s="125">
        <v>0</v>
      </c>
      <c r="I971" s="133">
        <v>716</v>
      </c>
      <c r="J971" s="126">
        <v>1575</v>
      </c>
      <c r="K971" s="126">
        <v>37057.46</v>
      </c>
      <c r="L971" s="127">
        <v>45639</v>
      </c>
      <c r="N971" s="127">
        <v>45627</v>
      </c>
      <c r="R971" s="56" t="str">
        <f ca="1" t="array" ref="R971">IF(AND(ISNUMBER(INDIRECT("L"&amp;ROW())),INDIRECT("L"&amp;ROW())&lt;INDIRECT("D"&amp;ROW())),1,"")</f>
        <v/>
      </c>
    </row>
    <row r="972" hidden="1" spans="1:18">
      <c r="A972" s="56" t="s">
        <v>307</v>
      </c>
      <c r="B972" s="57" t="s">
        <v>59</v>
      </c>
      <c r="C972" s="123" t="s">
        <v>519</v>
      </c>
      <c r="D972" s="124">
        <v>45700</v>
      </c>
      <c r="E972" s="125">
        <v>180.36</v>
      </c>
      <c r="F972" s="125">
        <v>0</v>
      </c>
      <c r="G972" s="125">
        <v>16.36</v>
      </c>
      <c r="H972" s="125">
        <v>164</v>
      </c>
      <c r="I972" s="57" t="s">
        <v>309</v>
      </c>
      <c r="J972" s="126">
        <v>180.36</v>
      </c>
      <c r="K972" s="126">
        <v>180.36</v>
      </c>
      <c r="L972" s="127">
        <v>45700</v>
      </c>
      <c r="N972" s="127">
        <v>45584</v>
      </c>
      <c r="P972" s="56" t="s">
        <v>62</v>
      </c>
      <c r="R972" s="56" t="str">
        <f ca="1" t="array" ref="R972">IF(AND(ISNUMBER(INDIRECT("L"&amp;ROW())),INDIRECT("L"&amp;ROW())&lt;INDIRECT("D"&amp;ROW())),1,"")</f>
        <v/>
      </c>
    </row>
    <row r="973" hidden="1" spans="1:18">
      <c r="A973" s="56" t="s">
        <v>307</v>
      </c>
      <c r="B973" s="57" t="s">
        <v>59</v>
      </c>
      <c r="C973" s="123" t="s">
        <v>520</v>
      </c>
      <c r="D973" s="124">
        <v>45701</v>
      </c>
      <c r="E973" s="125">
        <v>756.02</v>
      </c>
      <c r="F973" s="125">
        <v>0</v>
      </c>
      <c r="G973" s="125">
        <v>0</v>
      </c>
      <c r="H973" s="125">
        <v>756.02</v>
      </c>
      <c r="I973" s="57" t="s">
        <v>309</v>
      </c>
      <c r="J973" s="126">
        <v>756.02</v>
      </c>
      <c r="K973" s="126">
        <v>756.02</v>
      </c>
      <c r="L973" s="127">
        <v>45701</v>
      </c>
      <c r="N973" s="127">
        <v>45584</v>
      </c>
      <c r="P973" s="56" t="s">
        <v>62</v>
      </c>
      <c r="R973" s="56" t="str">
        <f ca="1" t="array" ref="R973">IF(AND(ISNUMBER(INDIRECT("L"&amp;ROW())),INDIRECT("L"&amp;ROW())&lt;INDIRECT("D"&amp;ROW())),1,"")</f>
        <v/>
      </c>
    </row>
    <row r="974" hidden="1" spans="1:18">
      <c r="A974" s="56" t="s">
        <v>209</v>
      </c>
      <c r="B974" s="57" t="s">
        <v>37</v>
      </c>
      <c r="C974" s="123" t="s">
        <v>521</v>
      </c>
      <c r="D974" s="124">
        <v>45573</v>
      </c>
      <c r="E974" s="125">
        <v>1710.4</v>
      </c>
      <c r="F974" s="125">
        <v>0</v>
      </c>
      <c r="G974" s="125">
        <v>0</v>
      </c>
      <c r="H974" s="125">
        <v>1710.4</v>
      </c>
      <c r="I974" s="133">
        <v>998552</v>
      </c>
      <c r="J974" s="126">
        <v>1710.4</v>
      </c>
      <c r="K974" s="126">
        <v>3382.5</v>
      </c>
      <c r="L974" s="127">
        <v>45629</v>
      </c>
      <c r="N974" s="127">
        <v>45627</v>
      </c>
      <c r="Q974" s="127">
        <v>45792</v>
      </c>
      <c r="R974" s="56" t="str">
        <f ca="1" t="array" ref="R974">IF(AND(ISNUMBER(INDIRECT("L"&amp;ROW())),INDIRECT("L"&amp;ROW())&lt;INDIRECT("D"&amp;ROW())),1,"")</f>
        <v/>
      </c>
    </row>
    <row r="975" hidden="1" spans="1:18">
      <c r="A975" s="56" t="s">
        <v>416</v>
      </c>
      <c r="B975" s="57" t="s">
        <v>19</v>
      </c>
      <c r="C975" s="133">
        <v>9607</v>
      </c>
      <c r="D975" s="124">
        <v>45573</v>
      </c>
      <c r="E975" s="125">
        <v>3635</v>
      </c>
      <c r="F975" s="125">
        <v>0</v>
      </c>
      <c r="G975" s="125">
        <v>0</v>
      </c>
      <c r="I975" s="133">
        <v>781</v>
      </c>
      <c r="J975" s="126">
        <v>3635</v>
      </c>
      <c r="K975" s="126">
        <v>6870.75</v>
      </c>
      <c r="L975" s="127">
        <v>45663</v>
      </c>
      <c r="N975" s="127">
        <v>45658</v>
      </c>
      <c r="R975" s="56" t="str">
        <f ca="1" t="array" ref="R975">IF(AND(ISNUMBER(INDIRECT("L"&amp;ROW())),INDIRECT("L"&amp;ROW())&lt;INDIRECT("D"&amp;ROW())),1,"")</f>
        <v/>
      </c>
    </row>
    <row r="976" hidden="1" spans="1:18">
      <c r="A976" s="56" t="s">
        <v>202</v>
      </c>
      <c r="B976" s="57" t="s">
        <v>65</v>
      </c>
      <c r="C976" s="133">
        <v>11078</v>
      </c>
      <c r="D976" s="124">
        <v>45573</v>
      </c>
      <c r="E976" s="125">
        <v>907.56</v>
      </c>
      <c r="F976" s="125">
        <v>0</v>
      </c>
      <c r="G976" s="125">
        <v>0</v>
      </c>
      <c r="H976" s="125">
        <v>907.56</v>
      </c>
      <c r="I976" s="133">
        <v>909</v>
      </c>
      <c r="J976" s="126">
        <v>907.56</v>
      </c>
      <c r="K976" s="126">
        <v>18601.88</v>
      </c>
      <c r="L976" s="127">
        <v>45693</v>
      </c>
      <c r="N976" s="127">
        <v>45717</v>
      </c>
      <c r="O976" s="147">
        <v>0</v>
      </c>
      <c r="Q976" s="127">
        <v>45785</v>
      </c>
      <c r="R976" s="56" t="str">
        <f ca="1" t="array" ref="R976">IF(AND(ISNUMBER(INDIRECT("L"&amp;ROW())),INDIRECT("L"&amp;ROW())&lt;INDIRECT("D"&amp;ROW())),1,"")</f>
        <v/>
      </c>
    </row>
    <row r="977" hidden="1" spans="1:18">
      <c r="A977" s="56" t="s">
        <v>376</v>
      </c>
      <c r="B977" s="57" t="s">
        <v>124</v>
      </c>
      <c r="C977" s="133">
        <v>868272</v>
      </c>
      <c r="D977" s="124">
        <v>45573</v>
      </c>
      <c r="E977" s="125">
        <v>2269.9</v>
      </c>
      <c r="F977" s="125">
        <v>0</v>
      </c>
      <c r="G977" s="125">
        <v>0</v>
      </c>
      <c r="H977" s="125">
        <v>2269.9</v>
      </c>
      <c r="I977" s="133">
        <v>510</v>
      </c>
      <c r="J977" s="126">
        <v>2269.9</v>
      </c>
      <c r="K977" s="126">
        <v>3064.85</v>
      </c>
      <c r="L977" s="127">
        <v>45583</v>
      </c>
      <c r="N977" s="127">
        <v>45566</v>
      </c>
      <c r="Q977" s="127">
        <v>45793</v>
      </c>
      <c r="R977" s="56" t="str">
        <f ca="1" t="array" ref="R977">IF(AND(ISNUMBER(INDIRECT("L"&amp;ROW())),INDIRECT("L"&amp;ROW())&lt;INDIRECT("D"&amp;ROW())),1,"")</f>
        <v/>
      </c>
    </row>
    <row r="978" hidden="1" spans="1:18">
      <c r="A978" s="56" t="s">
        <v>307</v>
      </c>
      <c r="B978" s="57" t="s">
        <v>59</v>
      </c>
      <c r="C978" s="123" t="s">
        <v>522</v>
      </c>
      <c r="D978" s="124">
        <v>45701</v>
      </c>
      <c r="E978" s="125">
        <v>-41.87</v>
      </c>
      <c r="F978" s="125">
        <v>0</v>
      </c>
      <c r="G978" s="125">
        <v>0</v>
      </c>
      <c r="H978" s="125">
        <v>-41.87</v>
      </c>
      <c r="I978" s="57" t="s">
        <v>309</v>
      </c>
      <c r="J978" s="126">
        <v>-41.87</v>
      </c>
      <c r="K978" s="126">
        <v>-41.87</v>
      </c>
      <c r="L978" s="127">
        <v>45701</v>
      </c>
      <c r="N978" s="127">
        <v>45584</v>
      </c>
      <c r="P978" s="56" t="s">
        <v>62</v>
      </c>
      <c r="R978" s="56" t="str">
        <f ca="1" t="array" ref="R978">IF(AND(ISNUMBER(INDIRECT("L"&amp;ROW())),INDIRECT("L"&amp;ROW())&lt;INDIRECT("D"&amp;ROW())),1,"")</f>
        <v/>
      </c>
    </row>
    <row r="979" hidden="1" spans="1:18">
      <c r="A979" s="56" t="s">
        <v>307</v>
      </c>
      <c r="B979" s="57" t="s">
        <v>59</v>
      </c>
      <c r="C979" s="123" t="s">
        <v>523</v>
      </c>
      <c r="D979" s="124">
        <v>45703</v>
      </c>
      <c r="E979" s="125">
        <v>23.73</v>
      </c>
      <c r="F979" s="125">
        <v>0</v>
      </c>
      <c r="G979" s="125">
        <v>0</v>
      </c>
      <c r="H979" s="125">
        <v>23.73</v>
      </c>
      <c r="I979" s="57" t="s">
        <v>309</v>
      </c>
      <c r="J979" s="126">
        <v>23.73</v>
      </c>
      <c r="K979" s="126">
        <v>23.73</v>
      </c>
      <c r="L979" s="127">
        <v>45703</v>
      </c>
      <c r="N979" s="127">
        <v>45584</v>
      </c>
      <c r="P979" s="56" t="s">
        <v>62</v>
      </c>
      <c r="R979" s="56" t="str">
        <f ca="1" t="array" ref="R979">IF(AND(ISNUMBER(INDIRECT("L"&amp;ROW())),INDIRECT("L"&amp;ROW())&lt;INDIRECT("D"&amp;ROW())),1,"")</f>
        <v/>
      </c>
    </row>
    <row r="980" hidden="1" spans="1:18">
      <c r="A980" s="56" t="s">
        <v>164</v>
      </c>
      <c r="B980" s="57" t="s">
        <v>110</v>
      </c>
      <c r="C980" s="133">
        <v>6105797</v>
      </c>
      <c r="D980" s="124">
        <v>45574</v>
      </c>
      <c r="E980" s="125">
        <v>3887</v>
      </c>
      <c r="F980" s="125">
        <v>0</v>
      </c>
      <c r="G980" s="125">
        <v>0</v>
      </c>
      <c r="H980" s="125">
        <v>3887</v>
      </c>
      <c r="I980" s="57">
        <v>529</v>
      </c>
      <c r="J980" s="126">
        <v>3887</v>
      </c>
      <c r="K980" s="126">
        <v>5034</v>
      </c>
      <c r="L980" s="127">
        <v>45590</v>
      </c>
      <c r="N980" s="127">
        <v>45597</v>
      </c>
      <c r="Q980" s="127">
        <v>45798</v>
      </c>
      <c r="R980" s="56" t="str">
        <f ca="1" t="array" ref="R980">IF(AND(ISNUMBER(INDIRECT("L"&amp;ROW())),INDIRECT("L"&amp;ROW())&lt;INDIRECT("D"&amp;ROW())),1,"")</f>
        <v/>
      </c>
    </row>
    <row r="981" hidden="1" spans="1:18">
      <c r="A981" s="56" t="s">
        <v>524</v>
      </c>
      <c r="B981" s="57" t="s">
        <v>110</v>
      </c>
      <c r="C981" s="123" t="s">
        <v>525</v>
      </c>
      <c r="D981" s="124">
        <v>45539</v>
      </c>
      <c r="E981" s="125">
        <v>9443</v>
      </c>
      <c r="F981" s="125">
        <v>0</v>
      </c>
      <c r="G981" s="125">
        <v>0</v>
      </c>
      <c r="H981" s="125">
        <v>9443</v>
      </c>
      <c r="I981" s="57" t="s">
        <v>526</v>
      </c>
      <c r="J981" s="126">
        <v>9443</v>
      </c>
      <c r="K981" s="126">
        <v>9443</v>
      </c>
      <c r="L981" s="127">
        <v>45539</v>
      </c>
      <c r="N981" s="127">
        <v>45584</v>
      </c>
      <c r="P981" s="56" t="s">
        <v>527</v>
      </c>
      <c r="Q981" s="127">
        <v>45799</v>
      </c>
      <c r="R981" s="56" t="str">
        <f ca="1" t="array" ref="R981">IF(AND(ISNUMBER(INDIRECT("L"&amp;ROW())),INDIRECT("L"&amp;ROW())&lt;INDIRECT("D"&amp;ROW())),1,"")</f>
        <v/>
      </c>
    </row>
    <row r="982" hidden="1" spans="1:18">
      <c r="A982" s="56" t="s">
        <v>69</v>
      </c>
      <c r="B982" s="57" t="s">
        <v>19</v>
      </c>
      <c r="C982" s="123" t="s">
        <v>528</v>
      </c>
      <c r="D982" s="124">
        <v>45574</v>
      </c>
      <c r="E982" s="125">
        <v>2589.8</v>
      </c>
      <c r="F982" s="125">
        <v>0</v>
      </c>
      <c r="G982" s="125">
        <v>0</v>
      </c>
      <c r="I982" s="133">
        <v>647</v>
      </c>
      <c r="J982" s="126">
        <v>2589.8</v>
      </c>
      <c r="K982" s="126">
        <v>14777.04</v>
      </c>
      <c r="L982" s="127">
        <v>45614</v>
      </c>
      <c r="N982" s="127">
        <v>45597</v>
      </c>
      <c r="R982" s="56" t="str">
        <f ca="1" t="array" ref="R982">IF(AND(ISNUMBER(INDIRECT("L"&amp;ROW())),INDIRECT("L"&amp;ROW())&lt;INDIRECT("D"&amp;ROW())),1,"")</f>
        <v/>
      </c>
    </row>
    <row r="983" hidden="1" spans="1:18">
      <c r="A983" s="56" t="s">
        <v>69</v>
      </c>
      <c r="B983" s="57" t="s">
        <v>19</v>
      </c>
      <c r="C983" s="123" t="s">
        <v>529</v>
      </c>
      <c r="D983" s="124">
        <v>45574</v>
      </c>
      <c r="E983" s="125">
        <v>597.6</v>
      </c>
      <c r="F983" s="125">
        <v>0</v>
      </c>
      <c r="G983" s="125">
        <v>0</v>
      </c>
      <c r="I983" s="133">
        <v>647</v>
      </c>
      <c r="J983" s="126">
        <v>597.6</v>
      </c>
      <c r="K983" s="126">
        <v>14777.04</v>
      </c>
      <c r="L983" s="127">
        <v>45614</v>
      </c>
      <c r="N983" s="127">
        <v>45597</v>
      </c>
      <c r="R983" s="56" t="str">
        <f ca="1" t="array" ref="R983">IF(AND(ISNUMBER(INDIRECT("L"&amp;ROW())),INDIRECT("L"&amp;ROW())&lt;INDIRECT("D"&amp;ROW())),1,"")</f>
        <v/>
      </c>
    </row>
    <row r="984" hidden="1" spans="1:18">
      <c r="A984" s="56" t="s">
        <v>69</v>
      </c>
      <c r="B984" s="57" t="s">
        <v>19</v>
      </c>
      <c r="C984" s="123" t="s">
        <v>530</v>
      </c>
      <c r="D984" s="124">
        <v>45574</v>
      </c>
      <c r="E984" s="125">
        <v>4943</v>
      </c>
      <c r="F984" s="125">
        <v>0</v>
      </c>
      <c r="G984" s="125">
        <v>0</v>
      </c>
      <c r="I984" s="133">
        <v>647</v>
      </c>
      <c r="J984" s="126">
        <v>4943</v>
      </c>
      <c r="K984" s="126">
        <v>14777.04</v>
      </c>
      <c r="L984" s="127">
        <v>45614</v>
      </c>
      <c r="N984" s="127">
        <v>45597</v>
      </c>
      <c r="R984" s="56" t="str">
        <f ca="1" t="array" ref="R984">IF(AND(ISNUMBER(INDIRECT("L"&amp;ROW())),INDIRECT("L"&amp;ROW())&lt;INDIRECT("D"&amp;ROW())),1,"")</f>
        <v/>
      </c>
    </row>
    <row r="985" hidden="1" spans="1:18">
      <c r="A985" s="56" t="s">
        <v>69</v>
      </c>
      <c r="B985" s="57" t="s">
        <v>19</v>
      </c>
      <c r="C985" s="123" t="s">
        <v>531</v>
      </c>
      <c r="D985" s="124">
        <v>45574</v>
      </c>
      <c r="E985" s="125">
        <v>7056.44</v>
      </c>
      <c r="F985" s="125">
        <v>0</v>
      </c>
      <c r="G985" s="125">
        <v>0</v>
      </c>
      <c r="I985" s="133">
        <v>647</v>
      </c>
      <c r="J985" s="126">
        <v>7056.44</v>
      </c>
      <c r="K985" s="126">
        <v>14777.04</v>
      </c>
      <c r="L985" s="127">
        <v>45614</v>
      </c>
      <c r="N985" s="127">
        <v>45597</v>
      </c>
      <c r="R985" s="56" t="str">
        <f ca="1" t="array" ref="R985">IF(AND(ISNUMBER(INDIRECT("L"&amp;ROW())),INDIRECT("L"&amp;ROW())&lt;INDIRECT("D"&amp;ROW())),1,"")</f>
        <v/>
      </c>
    </row>
    <row r="986" hidden="1" spans="1:18">
      <c r="A986" s="56" t="s">
        <v>532</v>
      </c>
      <c r="B986" s="132" t="s">
        <v>95</v>
      </c>
      <c r="C986" s="133">
        <v>7351</v>
      </c>
      <c r="D986" s="124">
        <v>45574</v>
      </c>
      <c r="E986" s="125">
        <v>799.08</v>
      </c>
      <c r="F986" s="125">
        <v>34.75</v>
      </c>
      <c r="G986" s="125">
        <v>69.32625</v>
      </c>
      <c r="I986" s="57">
        <v>398</v>
      </c>
      <c r="J986" s="126">
        <v>799.08</v>
      </c>
      <c r="K986" s="126">
        <v>799.08</v>
      </c>
      <c r="L986" s="127">
        <v>45603</v>
      </c>
      <c r="N986" s="127">
        <v>45584</v>
      </c>
      <c r="R986" s="56" t="str">
        <f ca="1" t="array" ref="R986">IF(AND(ISNUMBER(INDIRECT("L"&amp;ROW())),INDIRECT("L"&amp;ROW())&lt;INDIRECT("D"&amp;ROW())),1,"")</f>
        <v/>
      </c>
    </row>
    <row r="987" hidden="1" spans="1:18">
      <c r="A987" s="56" t="s">
        <v>394</v>
      </c>
      <c r="B987" s="57" t="s">
        <v>110</v>
      </c>
      <c r="C987" s="133">
        <v>2673966</v>
      </c>
      <c r="D987" s="124">
        <v>45574</v>
      </c>
      <c r="E987" s="125">
        <v>2072.5</v>
      </c>
      <c r="F987" s="125">
        <v>0</v>
      </c>
      <c r="G987" s="125">
        <v>0</v>
      </c>
      <c r="H987" s="125">
        <v>2072.5</v>
      </c>
      <c r="I987" s="57">
        <v>523</v>
      </c>
      <c r="J987" s="126">
        <v>2072.5</v>
      </c>
      <c r="K987" s="126">
        <v>9371</v>
      </c>
      <c r="L987" s="127">
        <v>45588</v>
      </c>
      <c r="N987" s="127">
        <v>45597</v>
      </c>
      <c r="Q987" s="127">
        <v>45799</v>
      </c>
      <c r="R987" s="56" t="str">
        <f ca="1" t="array" ref="R987">IF(AND(ISNUMBER(INDIRECT("L"&amp;ROW())),INDIRECT("L"&amp;ROW())&lt;INDIRECT("D"&amp;ROW())),1,"")</f>
        <v/>
      </c>
    </row>
    <row r="988" hidden="1" spans="1:18">
      <c r="A988" s="56" t="s">
        <v>51</v>
      </c>
      <c r="B988" s="57" t="s">
        <v>19</v>
      </c>
      <c r="C988" s="123">
        <v>2400001961</v>
      </c>
      <c r="D988" s="124">
        <v>45574</v>
      </c>
      <c r="E988" s="125">
        <v>2921.1</v>
      </c>
      <c r="F988" s="125">
        <v>139.1</v>
      </c>
      <c r="G988" s="125">
        <v>0</v>
      </c>
      <c r="I988" s="133">
        <v>454</v>
      </c>
      <c r="J988" s="126">
        <v>2921.1</v>
      </c>
      <c r="K988" s="126">
        <v>2921.1</v>
      </c>
      <c r="L988" s="127">
        <v>45574</v>
      </c>
      <c r="N988" s="127">
        <v>45566</v>
      </c>
      <c r="R988" s="56" t="str">
        <f ca="1" t="array" ref="R988">IF(AND(ISNUMBER(INDIRECT("L"&amp;ROW())),INDIRECT("L"&amp;ROW())&lt;INDIRECT("D"&amp;ROW())),1,"")</f>
        <v/>
      </c>
    </row>
    <row r="989" hidden="1" spans="1:18">
      <c r="A989" s="56" t="s">
        <v>89</v>
      </c>
      <c r="B989" s="57" t="s">
        <v>19</v>
      </c>
      <c r="C989" s="133">
        <v>86834</v>
      </c>
      <c r="D989" s="124">
        <v>45574</v>
      </c>
      <c r="E989" s="125">
        <v>3078.53</v>
      </c>
      <c r="F989" s="125">
        <v>277.13</v>
      </c>
      <c r="G989" s="125">
        <v>0</v>
      </c>
      <c r="I989" s="133">
        <v>743</v>
      </c>
      <c r="J989" s="126">
        <v>3078.53</v>
      </c>
      <c r="K989" s="126">
        <v>17278.82</v>
      </c>
      <c r="L989" s="127">
        <v>45649</v>
      </c>
      <c r="N989" s="127">
        <v>45658</v>
      </c>
      <c r="R989" s="56" t="str">
        <f ca="1" t="array" ref="R989">IF(AND(ISNUMBER(INDIRECT("L"&amp;ROW())),INDIRECT("L"&amp;ROW())&lt;INDIRECT("D"&amp;ROW())),1,"")</f>
        <v/>
      </c>
    </row>
    <row r="990" hidden="1" spans="1:18">
      <c r="A990" s="56" t="s">
        <v>315</v>
      </c>
      <c r="B990" s="57" t="s">
        <v>65</v>
      </c>
      <c r="C990" s="133">
        <v>5189</v>
      </c>
      <c r="D990" s="124">
        <v>45574</v>
      </c>
      <c r="E990" s="125">
        <v>984.82</v>
      </c>
      <c r="F990" s="125">
        <v>0</v>
      </c>
      <c r="G990" s="125">
        <v>0</v>
      </c>
      <c r="H990" s="125">
        <v>984.82</v>
      </c>
      <c r="I990" s="133">
        <v>623</v>
      </c>
      <c r="J990" s="126">
        <v>984.82</v>
      </c>
      <c r="K990" s="126">
        <v>1304.82</v>
      </c>
      <c r="L990" s="127">
        <v>45611</v>
      </c>
      <c r="N990" s="127">
        <v>45597</v>
      </c>
      <c r="O990" s="147">
        <v>0</v>
      </c>
      <c r="Q990" s="127">
        <v>45785</v>
      </c>
      <c r="R990" s="56" t="str">
        <f ca="1" t="array" ref="R990">IF(AND(ISNUMBER(INDIRECT("L"&amp;ROW())),INDIRECT("L"&amp;ROW())&lt;INDIRECT("D"&amp;ROW())),1,"")</f>
        <v/>
      </c>
    </row>
    <row r="991" hidden="1" spans="1:18">
      <c r="A991" s="56" t="s">
        <v>92</v>
      </c>
      <c r="B991" s="57" t="s">
        <v>19</v>
      </c>
      <c r="C991" s="123" t="s">
        <v>533</v>
      </c>
      <c r="D991" s="124">
        <v>45574</v>
      </c>
      <c r="E991" s="125">
        <v>8422.2</v>
      </c>
      <c r="F991" s="125">
        <v>0</v>
      </c>
      <c r="G991" s="125">
        <v>0</v>
      </c>
      <c r="I991" s="133">
        <v>453</v>
      </c>
      <c r="J991" s="126">
        <v>8422.2</v>
      </c>
      <c r="K991" s="126">
        <v>8422.2</v>
      </c>
      <c r="L991" s="127">
        <v>45574</v>
      </c>
      <c r="N991" s="127">
        <v>45566</v>
      </c>
      <c r="R991" s="56" t="str">
        <f ca="1" t="array" ref="R991">IF(AND(ISNUMBER(INDIRECT("L"&amp;ROW())),INDIRECT("L"&amp;ROW())&lt;INDIRECT("D"&amp;ROW())),1,"")</f>
        <v/>
      </c>
    </row>
    <row r="992" hidden="1" spans="1:18">
      <c r="A992" s="56" t="s">
        <v>96</v>
      </c>
      <c r="B992" s="57" t="s">
        <v>19</v>
      </c>
      <c r="C992" s="123">
        <v>62228</v>
      </c>
      <c r="D992" s="124">
        <v>45574</v>
      </c>
      <c r="E992" s="125">
        <v>11665.95</v>
      </c>
      <c r="F992" s="125">
        <v>602.31</v>
      </c>
      <c r="G992" s="125">
        <v>0</v>
      </c>
      <c r="I992" s="133">
        <v>752</v>
      </c>
      <c r="J992" s="126">
        <v>11665.95</v>
      </c>
      <c r="K992" s="126">
        <v>60272.74</v>
      </c>
      <c r="L992" s="127">
        <v>45652</v>
      </c>
      <c r="N992" s="127">
        <v>45658</v>
      </c>
      <c r="R992" s="56" t="str">
        <f ca="1" t="array" ref="R992">IF(AND(ISNUMBER(INDIRECT("L"&amp;ROW())),INDIRECT("L"&amp;ROW())&lt;INDIRECT("D"&amp;ROW())),1,"")</f>
        <v/>
      </c>
    </row>
    <row r="993" hidden="1" spans="1:18">
      <c r="A993" s="56" t="s">
        <v>104</v>
      </c>
      <c r="B993" s="57" t="s">
        <v>65</v>
      </c>
      <c r="C993" s="133">
        <v>59113780927</v>
      </c>
      <c r="D993" s="124">
        <v>45574</v>
      </c>
      <c r="E993" s="125">
        <v>1303.56</v>
      </c>
      <c r="F993" s="125">
        <v>0</v>
      </c>
      <c r="G993" s="125">
        <v>0</v>
      </c>
      <c r="H993" s="125">
        <v>1303.56</v>
      </c>
      <c r="I993" s="133">
        <v>763</v>
      </c>
      <c r="J993" s="126">
        <v>1303.56</v>
      </c>
      <c r="K993" s="126">
        <v>27115.98</v>
      </c>
      <c r="L993" s="127">
        <v>45657</v>
      </c>
      <c r="N993" s="127">
        <v>45658</v>
      </c>
      <c r="O993" s="147">
        <v>0</v>
      </c>
      <c r="Q993" s="127">
        <v>45785</v>
      </c>
      <c r="R993" s="56" t="str">
        <f ca="1" t="array" ref="R993">IF(AND(ISNUMBER(INDIRECT("L"&amp;ROW())),INDIRECT("L"&amp;ROW())&lt;INDIRECT("D"&amp;ROW())),1,"")</f>
        <v/>
      </c>
    </row>
    <row r="994" hidden="1" spans="1:18">
      <c r="A994" s="56" t="s">
        <v>104</v>
      </c>
      <c r="B994" s="57" t="s">
        <v>124</v>
      </c>
      <c r="C994" s="133">
        <v>59113686078</v>
      </c>
      <c r="D994" s="124">
        <v>45574</v>
      </c>
      <c r="E994" s="125">
        <v>2550</v>
      </c>
      <c r="F994" s="125">
        <v>0</v>
      </c>
      <c r="G994" s="125">
        <v>0</v>
      </c>
      <c r="H994" s="125">
        <v>2550</v>
      </c>
      <c r="I994" s="133">
        <v>763</v>
      </c>
      <c r="J994" s="126">
        <v>2550</v>
      </c>
      <c r="K994" s="126">
        <v>27115.98</v>
      </c>
      <c r="L994" s="127">
        <v>45657</v>
      </c>
      <c r="N994" s="127">
        <v>45658</v>
      </c>
      <c r="O994" s="147">
        <v>0</v>
      </c>
      <c r="Q994" s="127">
        <v>45785</v>
      </c>
      <c r="R994" s="56" t="str">
        <f ca="1" t="array" ref="R994">IF(AND(ISNUMBER(INDIRECT("L"&amp;ROW())),INDIRECT("L"&amp;ROW())&lt;INDIRECT("D"&amp;ROW())),1,"")</f>
        <v/>
      </c>
    </row>
    <row r="995" hidden="1" spans="1:18">
      <c r="A995" s="56" t="s">
        <v>164</v>
      </c>
      <c r="B995" s="57" t="s">
        <v>110</v>
      </c>
      <c r="C995" s="133">
        <v>161933</v>
      </c>
      <c r="D995" s="124">
        <v>45575</v>
      </c>
      <c r="E995" s="125">
        <v>-130</v>
      </c>
      <c r="F995" s="125">
        <v>0</v>
      </c>
      <c r="G995" s="125">
        <v>0</v>
      </c>
      <c r="H995" s="125">
        <v>-130</v>
      </c>
      <c r="I995" s="57">
        <v>153</v>
      </c>
      <c r="J995" s="126">
        <v>-130</v>
      </c>
      <c r="K995" s="126">
        <v>2110</v>
      </c>
      <c r="L995" s="127">
        <v>45575</v>
      </c>
      <c r="N995" s="127">
        <v>45566</v>
      </c>
      <c r="Q995" s="127">
        <v>45798</v>
      </c>
      <c r="R995" s="56" t="str">
        <f ca="1" t="array" ref="R995">IF(AND(ISNUMBER(INDIRECT("L"&amp;ROW())),INDIRECT("L"&amp;ROW())&lt;INDIRECT("D"&amp;ROW())),1,"")</f>
        <v/>
      </c>
    </row>
    <row r="996" hidden="1" spans="1:18">
      <c r="A996" s="56" t="s">
        <v>164</v>
      </c>
      <c r="B996" s="57" t="s">
        <v>110</v>
      </c>
      <c r="C996" s="123" t="s">
        <v>534</v>
      </c>
      <c r="D996" s="124">
        <v>45575</v>
      </c>
      <c r="E996" s="125">
        <v>67</v>
      </c>
      <c r="F996" s="125">
        <v>0</v>
      </c>
      <c r="G996" s="125">
        <v>0</v>
      </c>
      <c r="H996" s="125">
        <v>67</v>
      </c>
      <c r="I996" s="57">
        <v>628</v>
      </c>
      <c r="J996" s="126">
        <v>67</v>
      </c>
      <c r="K996" s="126">
        <v>67</v>
      </c>
      <c r="L996" s="127">
        <v>45611</v>
      </c>
      <c r="N996" s="127">
        <v>45597</v>
      </c>
      <c r="Q996" s="127">
        <v>45798</v>
      </c>
      <c r="R996" s="56" t="str">
        <f ca="1" t="array" ref="R996">IF(AND(ISNUMBER(INDIRECT("L"&amp;ROW())),INDIRECT("L"&amp;ROW())&lt;INDIRECT("D"&amp;ROW())),1,"")</f>
        <v/>
      </c>
    </row>
    <row r="997" hidden="1" spans="1:18">
      <c r="A997" s="56" t="s">
        <v>164</v>
      </c>
      <c r="B997" s="57" t="s">
        <v>110</v>
      </c>
      <c r="C997" s="123" t="s">
        <v>535</v>
      </c>
      <c r="D997" s="124">
        <v>45575</v>
      </c>
      <c r="E997" s="125">
        <v>-298</v>
      </c>
      <c r="F997" s="125">
        <v>0</v>
      </c>
      <c r="G997" s="125">
        <v>0</v>
      </c>
      <c r="H997" s="125">
        <v>-298</v>
      </c>
      <c r="I997" s="57">
        <v>529</v>
      </c>
      <c r="J997" s="126">
        <v>-298</v>
      </c>
      <c r="K997" s="126">
        <v>5034</v>
      </c>
      <c r="L997" s="127">
        <v>45590</v>
      </c>
      <c r="N997" s="127">
        <v>45597</v>
      </c>
      <c r="Q997" s="127">
        <v>45798</v>
      </c>
      <c r="R997" s="56" t="str">
        <f ca="1" t="array" ref="R997">IF(AND(ISNUMBER(INDIRECT("L"&amp;ROW())),INDIRECT("L"&amp;ROW())&lt;INDIRECT("D"&amp;ROW())),1,"")</f>
        <v/>
      </c>
    </row>
    <row r="998" hidden="1" spans="1:18">
      <c r="A998" s="56" t="s">
        <v>524</v>
      </c>
      <c r="B998" s="57" t="s">
        <v>110</v>
      </c>
      <c r="C998" s="123" t="s">
        <v>536</v>
      </c>
      <c r="D998" s="124">
        <v>45544</v>
      </c>
      <c r="E998" s="125">
        <v>-264</v>
      </c>
      <c r="F998" s="125">
        <v>0</v>
      </c>
      <c r="G998" s="125">
        <v>0</v>
      </c>
      <c r="H998" s="125">
        <v>-264</v>
      </c>
      <c r="I998" s="57" t="s">
        <v>526</v>
      </c>
      <c r="J998" s="126">
        <v>-264</v>
      </c>
      <c r="K998" s="126">
        <v>-264</v>
      </c>
      <c r="L998" s="127">
        <v>45544</v>
      </c>
      <c r="N998" s="127">
        <v>45584</v>
      </c>
      <c r="Q998" s="127">
        <v>45799</v>
      </c>
      <c r="R998" s="56" t="str">
        <f ca="1" t="array" ref="R998">IF(AND(ISNUMBER(INDIRECT("L"&amp;ROW())),INDIRECT("L"&amp;ROW())&lt;INDIRECT("D"&amp;ROW())),1,"")</f>
        <v/>
      </c>
    </row>
    <row r="999" hidden="1" spans="1:18">
      <c r="A999" s="56" t="s">
        <v>524</v>
      </c>
      <c r="B999" s="57" t="s">
        <v>110</v>
      </c>
      <c r="C999" s="123" t="s">
        <v>537</v>
      </c>
      <c r="D999" s="124">
        <v>45545</v>
      </c>
      <c r="E999" s="125">
        <v>-95.5</v>
      </c>
      <c r="F999" s="125">
        <v>0</v>
      </c>
      <c r="G999" s="125">
        <v>0</v>
      </c>
      <c r="H999" s="125">
        <v>-95.5</v>
      </c>
      <c r="I999" s="57" t="s">
        <v>526</v>
      </c>
      <c r="J999" s="126">
        <v>-95.5</v>
      </c>
      <c r="K999" s="126">
        <v>-95.5</v>
      </c>
      <c r="L999" s="127">
        <v>45545</v>
      </c>
      <c r="N999" s="127">
        <v>45584</v>
      </c>
      <c r="Q999" s="127">
        <v>45799</v>
      </c>
      <c r="R999" s="56" t="str">
        <f ca="1" t="array" ref="R999">IF(AND(ISNUMBER(INDIRECT("L"&amp;ROW())),INDIRECT("L"&amp;ROW())&lt;INDIRECT("D"&amp;ROW())),1,"")</f>
        <v/>
      </c>
    </row>
    <row r="1000" hidden="1" spans="1:18">
      <c r="A1000" s="56" t="s">
        <v>21</v>
      </c>
      <c r="B1000" s="57" t="s">
        <v>19</v>
      </c>
      <c r="C1000" s="133">
        <v>43374</v>
      </c>
      <c r="D1000" s="124">
        <v>45575</v>
      </c>
      <c r="E1000" s="125">
        <v>16117.6</v>
      </c>
      <c r="F1000" s="125">
        <v>1854.24</v>
      </c>
      <c r="G1000" s="125">
        <v>0</v>
      </c>
      <c r="I1000" s="133">
        <v>595</v>
      </c>
      <c r="J1000" s="126">
        <v>16117.6</v>
      </c>
      <c r="K1000" s="126">
        <v>16117.6</v>
      </c>
      <c r="L1000" s="127">
        <v>45609</v>
      </c>
      <c r="N1000" s="127">
        <v>45597</v>
      </c>
      <c r="R1000" s="56" t="str">
        <f ca="1" t="array" ref="R1000">IF(AND(ISNUMBER(INDIRECT("L"&amp;ROW())),INDIRECT("L"&amp;ROW())&lt;INDIRECT("D"&amp;ROW())),1,"")</f>
        <v/>
      </c>
    </row>
    <row r="1001" hidden="1" spans="1:18">
      <c r="A1001" s="56" t="s">
        <v>538</v>
      </c>
      <c r="B1001" s="57" t="s">
        <v>37</v>
      </c>
      <c r="C1001" s="133">
        <v>843791</v>
      </c>
      <c r="D1001" s="124">
        <v>45575</v>
      </c>
      <c r="E1001" s="125">
        <v>1742.52</v>
      </c>
      <c r="F1001" s="125">
        <v>0</v>
      </c>
      <c r="G1001" s="125">
        <v>0</v>
      </c>
      <c r="H1001" s="125">
        <v>1742.52</v>
      </c>
      <c r="I1001" s="133">
        <v>717</v>
      </c>
      <c r="J1001" s="126">
        <v>1742.52</v>
      </c>
      <c r="K1001" s="126">
        <v>1742.52</v>
      </c>
      <c r="L1001" s="127">
        <v>45642</v>
      </c>
      <c r="N1001" s="127">
        <v>45627</v>
      </c>
      <c r="Q1001" s="127">
        <v>45791</v>
      </c>
      <c r="R1001" s="56" t="str">
        <f ca="1" t="array" ref="R1001">IF(AND(ISNUMBER(INDIRECT("L"&amp;ROW())),INDIRECT("L"&amp;ROW())&lt;INDIRECT("D"&amp;ROW())),1,"")</f>
        <v/>
      </c>
    </row>
    <row r="1002" hidden="1" spans="1:18">
      <c r="A1002" s="56" t="s">
        <v>148</v>
      </c>
      <c r="B1002" s="57" t="s">
        <v>110</v>
      </c>
      <c r="C1002" s="133">
        <v>25220014</v>
      </c>
      <c r="D1002" s="124">
        <v>45575</v>
      </c>
      <c r="E1002" s="125">
        <v>983</v>
      </c>
      <c r="F1002" s="125">
        <v>0</v>
      </c>
      <c r="G1002" s="125">
        <v>0</v>
      </c>
      <c r="H1002" s="125">
        <v>983</v>
      </c>
      <c r="I1002" s="133">
        <v>998549</v>
      </c>
      <c r="J1002" s="126">
        <v>983</v>
      </c>
      <c r="K1002" s="126">
        <v>32372</v>
      </c>
      <c r="L1002" s="127">
        <v>45630</v>
      </c>
      <c r="N1002" s="127">
        <v>45627</v>
      </c>
      <c r="Q1002" s="127">
        <v>45799</v>
      </c>
      <c r="R1002" s="56" t="str">
        <f ca="1" t="array" ref="R1002">IF(AND(ISNUMBER(INDIRECT("L"&amp;ROW())),INDIRECT("L"&amp;ROW())&lt;INDIRECT("D"&amp;ROW())),1,"")</f>
        <v/>
      </c>
    </row>
    <row r="1003" hidden="1" spans="1:18">
      <c r="A1003" s="56" t="s">
        <v>149</v>
      </c>
      <c r="B1003" s="57" t="s">
        <v>110</v>
      </c>
      <c r="C1003" s="123" t="s">
        <v>539</v>
      </c>
      <c r="D1003" s="124">
        <v>45575</v>
      </c>
      <c r="E1003" s="125">
        <v>1267</v>
      </c>
      <c r="F1003" s="125">
        <v>0</v>
      </c>
      <c r="G1003" s="125">
        <v>0</v>
      </c>
      <c r="I1003" s="133">
        <v>715</v>
      </c>
      <c r="J1003" s="126">
        <v>1267</v>
      </c>
      <c r="K1003" s="126">
        <v>26788.54</v>
      </c>
      <c r="L1003" s="127">
        <v>45639</v>
      </c>
      <c r="N1003" s="127">
        <v>45627</v>
      </c>
      <c r="R1003" s="56" t="str">
        <f ca="1" t="array" ref="R1003">IF(AND(ISNUMBER(INDIRECT("L"&amp;ROW())),INDIRECT("L"&amp;ROW())&lt;INDIRECT("D"&amp;ROW())),1,"")</f>
        <v/>
      </c>
    </row>
    <row r="1004" hidden="1" spans="1:18">
      <c r="A1004" s="56" t="s">
        <v>208</v>
      </c>
      <c r="B1004" s="57" t="s">
        <v>19</v>
      </c>
      <c r="C1004" s="123">
        <v>74566</v>
      </c>
      <c r="D1004" s="124">
        <v>45575</v>
      </c>
      <c r="E1004" s="125">
        <v>2185.51</v>
      </c>
      <c r="F1004" s="125">
        <v>0</v>
      </c>
      <c r="G1004" s="125">
        <v>0</v>
      </c>
      <c r="I1004" s="133">
        <v>880</v>
      </c>
      <c r="J1004" s="126">
        <v>2185.51</v>
      </c>
      <c r="K1004" s="126">
        <v>18624.38</v>
      </c>
      <c r="L1004" s="127">
        <v>45678</v>
      </c>
      <c r="N1004" s="127">
        <v>45689</v>
      </c>
      <c r="R1004" s="56" t="str">
        <f ca="1" t="array" ref="R1004">IF(AND(ISNUMBER(INDIRECT("L"&amp;ROW())),INDIRECT("L"&amp;ROW())&lt;INDIRECT("D"&amp;ROW())),1,"")</f>
        <v/>
      </c>
    </row>
    <row r="1005" hidden="1" spans="1:18">
      <c r="A1005" s="56" t="s">
        <v>101</v>
      </c>
      <c r="B1005" s="57" t="s">
        <v>37</v>
      </c>
      <c r="C1005" s="133">
        <v>140034454</v>
      </c>
      <c r="D1005" s="124">
        <v>45575</v>
      </c>
      <c r="E1005" s="125">
        <v>3848.09</v>
      </c>
      <c r="F1005" s="125">
        <v>0</v>
      </c>
      <c r="G1005" s="125">
        <v>0</v>
      </c>
      <c r="H1005" s="125">
        <v>3848.09</v>
      </c>
      <c r="I1005" s="133">
        <v>765</v>
      </c>
      <c r="J1005" s="126">
        <v>3848.09</v>
      </c>
      <c r="K1005" s="126">
        <v>14662.34</v>
      </c>
      <c r="L1005" s="127">
        <v>45657</v>
      </c>
      <c r="N1005" s="127">
        <v>45658</v>
      </c>
      <c r="Q1005" s="127">
        <v>45791</v>
      </c>
      <c r="R1005" s="56" t="str">
        <f ca="1" t="array" ref="R1005">IF(AND(ISNUMBER(INDIRECT("L"&amp;ROW())),INDIRECT("L"&amp;ROW())&lt;INDIRECT("D"&amp;ROW())),1,"")</f>
        <v/>
      </c>
    </row>
    <row r="1006" hidden="1" spans="1:18">
      <c r="A1006" s="56" t="s">
        <v>151</v>
      </c>
      <c r="B1006" s="57" t="s">
        <v>110</v>
      </c>
      <c r="C1006" s="123" t="s">
        <v>540</v>
      </c>
      <c r="D1006" s="124">
        <v>45575</v>
      </c>
      <c r="E1006" s="125">
        <v>1975.66</v>
      </c>
      <c r="F1006" s="141">
        <v>0</v>
      </c>
      <c r="G1006" s="141">
        <v>0</v>
      </c>
      <c r="I1006" s="133">
        <v>998551</v>
      </c>
      <c r="J1006" s="126">
        <v>1975.66</v>
      </c>
      <c r="K1006" s="126">
        <v>8237.08</v>
      </c>
      <c r="L1006" s="127">
        <v>45630</v>
      </c>
      <c r="N1006" s="127">
        <v>45627</v>
      </c>
      <c r="R1006" s="56" t="str">
        <f ca="1" t="array" ref="R1006">IF(AND(ISNUMBER(INDIRECT("L"&amp;ROW())),INDIRECT("L"&amp;ROW())&lt;INDIRECT("D"&amp;ROW())),1,"")</f>
        <v/>
      </c>
    </row>
    <row r="1007" hidden="1" spans="1:18">
      <c r="A1007" s="56" t="s">
        <v>102</v>
      </c>
      <c r="B1007" s="57" t="s">
        <v>37</v>
      </c>
      <c r="C1007" s="133">
        <v>923805</v>
      </c>
      <c r="D1007" s="124">
        <v>45575</v>
      </c>
      <c r="E1007" s="125">
        <v>3115</v>
      </c>
      <c r="F1007" s="125">
        <v>0</v>
      </c>
      <c r="G1007" s="125">
        <v>0</v>
      </c>
      <c r="H1007" s="125">
        <v>3115</v>
      </c>
      <c r="I1007" s="133">
        <v>863</v>
      </c>
      <c r="J1007" s="126">
        <v>3115</v>
      </c>
      <c r="K1007" s="126">
        <v>48105.43</v>
      </c>
      <c r="L1007" s="127">
        <v>45672</v>
      </c>
      <c r="N1007" s="127">
        <v>45689</v>
      </c>
      <c r="Q1007" s="127">
        <v>45792</v>
      </c>
      <c r="R1007" s="56" t="str">
        <f ca="1" t="array" ref="R1007">IF(AND(ISNUMBER(INDIRECT("L"&amp;ROW())),INDIRECT("L"&amp;ROW())&lt;INDIRECT("D"&amp;ROW())),1,"")</f>
        <v/>
      </c>
    </row>
    <row r="1008" hidden="1" spans="1:18">
      <c r="A1008" s="56" t="s">
        <v>134</v>
      </c>
      <c r="B1008" s="57" t="s">
        <v>19</v>
      </c>
      <c r="C1008" s="123">
        <v>139645</v>
      </c>
      <c r="D1008" s="124">
        <v>45575</v>
      </c>
      <c r="E1008" s="125">
        <v>2770.06</v>
      </c>
      <c r="F1008" s="125">
        <v>60.06</v>
      </c>
      <c r="G1008" s="125">
        <v>0</v>
      </c>
      <c r="I1008" s="133">
        <v>727</v>
      </c>
      <c r="J1008" s="126">
        <v>2770.06</v>
      </c>
      <c r="K1008" s="126">
        <v>5173.66</v>
      </c>
      <c r="L1008" s="127">
        <v>45644</v>
      </c>
      <c r="N1008" s="127">
        <v>45658</v>
      </c>
      <c r="R1008" s="56" t="str">
        <f ca="1" t="array" ref="R1008">IF(AND(ISNUMBER(INDIRECT("L"&amp;ROW())),INDIRECT("L"&amp;ROW())&lt;INDIRECT("D"&amp;ROW())),1,"")</f>
        <v/>
      </c>
    </row>
    <row r="1009" hidden="1" spans="1:18">
      <c r="A1009" s="56" t="s">
        <v>524</v>
      </c>
      <c r="B1009" s="57" t="s">
        <v>110</v>
      </c>
      <c r="C1009" s="123" t="s">
        <v>541</v>
      </c>
      <c r="D1009" s="124">
        <v>45545</v>
      </c>
      <c r="E1009" s="125">
        <v>2120.75</v>
      </c>
      <c r="F1009" s="125">
        <v>0</v>
      </c>
      <c r="G1009" s="125">
        <v>0</v>
      </c>
      <c r="H1009" s="125">
        <v>2120.75</v>
      </c>
      <c r="I1009" s="57" t="s">
        <v>526</v>
      </c>
      <c r="J1009" s="126">
        <v>2120.75</v>
      </c>
      <c r="K1009" s="126">
        <v>2120.75</v>
      </c>
      <c r="L1009" s="127">
        <v>45545</v>
      </c>
      <c r="N1009" s="127">
        <v>45584</v>
      </c>
      <c r="Q1009" s="127">
        <v>45806</v>
      </c>
      <c r="R1009" s="56" t="str">
        <f ca="1" t="array" ref="R1009">IF(AND(ISNUMBER(INDIRECT("L"&amp;ROW())),INDIRECT("L"&amp;ROW())&lt;INDIRECT("D"&amp;ROW())),1,"")</f>
        <v/>
      </c>
    </row>
    <row r="1010" hidden="1" spans="1:18">
      <c r="A1010" s="56" t="s">
        <v>524</v>
      </c>
      <c r="B1010" s="57" t="s">
        <v>110</v>
      </c>
      <c r="C1010" s="123" t="s">
        <v>542</v>
      </c>
      <c r="D1010" s="124">
        <v>45547</v>
      </c>
      <c r="E1010" s="125">
        <v>-176</v>
      </c>
      <c r="F1010" s="125">
        <v>0</v>
      </c>
      <c r="G1010" s="125">
        <v>0</v>
      </c>
      <c r="H1010" s="125">
        <v>-176</v>
      </c>
      <c r="I1010" s="57" t="s">
        <v>526</v>
      </c>
      <c r="J1010" s="126">
        <v>-176</v>
      </c>
      <c r="K1010" s="126">
        <v>-176</v>
      </c>
      <c r="L1010" s="127">
        <v>45547</v>
      </c>
      <c r="N1010" s="127">
        <v>45584</v>
      </c>
      <c r="Q1010" s="127">
        <v>45799</v>
      </c>
      <c r="R1010" s="56" t="str">
        <f ca="1" t="array" ref="R1010">IF(AND(ISNUMBER(INDIRECT("L"&amp;ROW())),INDIRECT("L"&amp;ROW())&lt;INDIRECT("D"&amp;ROW())),1,"")</f>
        <v/>
      </c>
    </row>
    <row r="1011" hidden="1" spans="1:18">
      <c r="A1011" s="56" t="s">
        <v>200</v>
      </c>
      <c r="B1011" s="57" t="s">
        <v>37</v>
      </c>
      <c r="C1011" s="133">
        <v>18946</v>
      </c>
      <c r="D1011" s="124">
        <v>45575</v>
      </c>
      <c r="E1011" s="125">
        <v>2776.5</v>
      </c>
      <c r="F1011" s="125">
        <v>0</v>
      </c>
      <c r="G1011" s="125">
        <v>0</v>
      </c>
      <c r="H1011" s="125">
        <v>2776.5</v>
      </c>
      <c r="I1011" s="57">
        <v>998546</v>
      </c>
      <c r="J1011" s="126">
        <v>2776.5</v>
      </c>
      <c r="K1011" s="126">
        <v>21751.15</v>
      </c>
      <c r="L1011" s="127">
        <v>45630</v>
      </c>
      <c r="N1011" s="127">
        <v>45627</v>
      </c>
      <c r="Q1011" s="127">
        <v>45792</v>
      </c>
      <c r="R1011" s="56" t="str">
        <f ca="1" t="array" ref="R1011">IF(AND(ISNUMBER(INDIRECT("L"&amp;ROW())),INDIRECT("L"&amp;ROW())&lt;INDIRECT("D"&amp;ROW())),1,"")</f>
        <v/>
      </c>
    </row>
    <row r="1012" hidden="1" spans="1:18">
      <c r="A1012" s="56" t="s">
        <v>63</v>
      </c>
      <c r="B1012" s="57" t="s">
        <v>19</v>
      </c>
      <c r="C1012" s="133">
        <v>1291247</v>
      </c>
      <c r="D1012" s="124">
        <v>45575</v>
      </c>
      <c r="E1012" s="125">
        <v>1876.3</v>
      </c>
      <c r="F1012" s="125">
        <v>63.0508474576271</v>
      </c>
      <c r="G1012" s="125">
        <v>122.949152542373</v>
      </c>
      <c r="H1012" s="125">
        <v>1690.3</v>
      </c>
      <c r="I1012" s="133">
        <v>796</v>
      </c>
      <c r="J1012" s="126">
        <v>1876.3</v>
      </c>
      <c r="K1012" s="126">
        <v>12211.71</v>
      </c>
      <c r="L1012" s="127">
        <v>45665</v>
      </c>
      <c r="N1012" s="127">
        <v>45658</v>
      </c>
      <c r="Q1012" s="127">
        <v>45793</v>
      </c>
      <c r="R1012" s="56" t="str">
        <f ca="1" t="array" ref="R1012">IF(AND(ISNUMBER(INDIRECT("L"&amp;ROW())),INDIRECT("L"&amp;ROW())&lt;INDIRECT("D"&amp;ROW())),1,"")</f>
        <v/>
      </c>
    </row>
    <row r="1013" hidden="1" spans="1:18">
      <c r="A1013" s="56" t="s">
        <v>104</v>
      </c>
      <c r="B1013" s="57" t="s">
        <v>65</v>
      </c>
      <c r="C1013" s="133">
        <v>59113758840</v>
      </c>
      <c r="D1013" s="124">
        <v>45575</v>
      </c>
      <c r="E1013" s="125">
        <v>1241.83</v>
      </c>
      <c r="F1013" s="125">
        <v>0</v>
      </c>
      <c r="G1013" s="125">
        <v>0</v>
      </c>
      <c r="H1013" s="125">
        <v>1241.83</v>
      </c>
      <c r="I1013" s="133">
        <v>763</v>
      </c>
      <c r="J1013" s="126">
        <v>1241.83</v>
      </c>
      <c r="K1013" s="126">
        <v>27115.98</v>
      </c>
      <c r="L1013" s="127">
        <v>45657</v>
      </c>
      <c r="N1013" s="127">
        <v>45658</v>
      </c>
      <c r="O1013" s="147">
        <v>0</v>
      </c>
      <c r="Q1013" s="127">
        <v>45785</v>
      </c>
      <c r="R1013" s="56" t="str">
        <f ca="1" t="array" ref="R1013">IF(AND(ISNUMBER(INDIRECT("L"&amp;ROW())),INDIRECT("L"&amp;ROW())&lt;INDIRECT("D"&amp;ROW())),1,"")</f>
        <v/>
      </c>
    </row>
    <row r="1014" hidden="1" spans="1:18">
      <c r="A1014" s="56" t="s">
        <v>104</v>
      </c>
      <c r="B1014" s="57" t="s">
        <v>65</v>
      </c>
      <c r="C1014" s="133">
        <v>59113837386</v>
      </c>
      <c r="D1014" s="124">
        <v>45575</v>
      </c>
      <c r="E1014" s="125">
        <v>2215.58</v>
      </c>
      <c r="F1014" s="125">
        <v>0</v>
      </c>
      <c r="G1014" s="125">
        <v>0</v>
      </c>
      <c r="H1014" s="125">
        <v>2215.58</v>
      </c>
      <c r="I1014" s="133">
        <v>763</v>
      </c>
      <c r="J1014" s="126">
        <v>2215.58</v>
      </c>
      <c r="K1014" s="126">
        <v>27115.98</v>
      </c>
      <c r="L1014" s="127">
        <v>45657</v>
      </c>
      <c r="N1014" s="127">
        <v>45658</v>
      </c>
      <c r="O1014" s="147">
        <v>0</v>
      </c>
      <c r="Q1014" s="127">
        <v>45785</v>
      </c>
      <c r="R1014" s="56" t="str">
        <f ca="1" t="array" ref="R1014">IF(AND(ISNUMBER(INDIRECT("L"&amp;ROW())),INDIRECT("L"&amp;ROW())&lt;INDIRECT("D"&amp;ROW())),1,"")</f>
        <v/>
      </c>
    </row>
    <row r="1015" hidden="1" spans="1:18">
      <c r="A1015" s="56" t="s">
        <v>104</v>
      </c>
      <c r="B1015" s="57" t="s">
        <v>163</v>
      </c>
      <c r="C1015" s="133">
        <v>59113686129</v>
      </c>
      <c r="D1015" s="124">
        <v>45575</v>
      </c>
      <c r="E1015" s="125">
        <v>159</v>
      </c>
      <c r="F1015" s="125">
        <v>0</v>
      </c>
      <c r="G1015" s="125">
        <v>0</v>
      </c>
      <c r="H1015" s="125">
        <v>159</v>
      </c>
      <c r="I1015" s="133">
        <v>763</v>
      </c>
      <c r="J1015" s="126">
        <v>159</v>
      </c>
      <c r="K1015" s="126">
        <v>27115.98</v>
      </c>
      <c r="L1015" s="127">
        <v>45657</v>
      </c>
      <c r="N1015" s="127">
        <v>45658</v>
      </c>
      <c r="O1015" s="147">
        <v>0</v>
      </c>
      <c r="Q1015" s="127">
        <v>45785</v>
      </c>
      <c r="R1015" s="56" t="str">
        <f ca="1" t="array" ref="R1015">IF(AND(ISNUMBER(INDIRECT("L"&amp;ROW())),INDIRECT("L"&amp;ROW())&lt;INDIRECT("D"&amp;ROW())),1,"")</f>
        <v/>
      </c>
    </row>
    <row r="1016" hidden="1" spans="1:18">
      <c r="A1016" s="56" t="s">
        <v>524</v>
      </c>
      <c r="B1016" s="57" t="s">
        <v>110</v>
      </c>
      <c r="C1016" s="123" t="s">
        <v>543</v>
      </c>
      <c r="D1016" s="124">
        <v>45547</v>
      </c>
      <c r="E1016" s="125">
        <v>4632</v>
      </c>
      <c r="F1016" s="125">
        <v>0</v>
      </c>
      <c r="G1016" s="125">
        <v>0</v>
      </c>
      <c r="H1016" s="125">
        <v>4632</v>
      </c>
      <c r="I1016" s="57" t="s">
        <v>526</v>
      </c>
      <c r="J1016" s="126">
        <v>4632</v>
      </c>
      <c r="K1016" s="126">
        <v>4632</v>
      </c>
      <c r="L1016" s="127">
        <v>45547</v>
      </c>
      <c r="N1016" s="127">
        <v>45584</v>
      </c>
      <c r="Q1016" s="127">
        <v>45799</v>
      </c>
      <c r="R1016" s="56" t="str">
        <f ca="1" t="array" ref="R1016">IF(AND(ISNUMBER(INDIRECT("L"&amp;ROW())),INDIRECT("L"&amp;ROW())&lt;INDIRECT("D"&amp;ROW())),1,"")</f>
        <v/>
      </c>
    </row>
    <row r="1017" hidden="1" spans="1:18">
      <c r="A1017" s="56" t="s">
        <v>212</v>
      </c>
      <c r="B1017" s="57" t="s">
        <v>19</v>
      </c>
      <c r="C1017" s="133">
        <v>47493</v>
      </c>
      <c r="D1017" s="124">
        <v>45575</v>
      </c>
      <c r="E1017" s="125">
        <v>4283.5</v>
      </c>
      <c r="F1017" s="125">
        <v>0</v>
      </c>
      <c r="G1017" s="125">
        <v>0</v>
      </c>
      <c r="I1017" s="57">
        <v>731</v>
      </c>
      <c r="J1017" s="126">
        <v>4283.5</v>
      </c>
      <c r="K1017" s="126">
        <v>7927.75</v>
      </c>
      <c r="L1017" s="127">
        <v>45644</v>
      </c>
      <c r="N1017" s="127">
        <v>45584</v>
      </c>
      <c r="R1017" s="56" t="str">
        <f ca="1" t="array" ref="R1017">IF(AND(ISNUMBER(INDIRECT("L"&amp;ROW())),INDIRECT("L"&amp;ROW())&lt;INDIRECT("D"&amp;ROW())),1,"")</f>
        <v/>
      </c>
    </row>
    <row r="1018" hidden="1" spans="1:18">
      <c r="A1018" s="56" t="s">
        <v>358</v>
      </c>
      <c r="B1018" s="57" t="s">
        <v>110</v>
      </c>
      <c r="C1018" s="133">
        <v>90394</v>
      </c>
      <c r="D1018" s="124">
        <v>45575</v>
      </c>
      <c r="E1018" s="125">
        <v>1248</v>
      </c>
      <c r="F1018" s="125">
        <v>0</v>
      </c>
      <c r="G1018" s="125">
        <v>0</v>
      </c>
      <c r="I1018" s="57">
        <v>774</v>
      </c>
      <c r="J1018" s="126">
        <v>1248</v>
      </c>
      <c r="K1018" s="126">
        <v>12673</v>
      </c>
      <c r="L1018" s="127">
        <v>45660</v>
      </c>
      <c r="N1018" s="127">
        <v>45658</v>
      </c>
      <c r="R1018" s="56" t="str">
        <f ca="1" t="array" ref="R1018">IF(AND(ISNUMBER(INDIRECT("L"&amp;ROW())),INDIRECT("L"&amp;ROW())&lt;INDIRECT("D"&amp;ROW())),1,"")</f>
        <v/>
      </c>
    </row>
    <row r="1019" hidden="1" spans="1:18">
      <c r="A1019" s="56" t="s">
        <v>146</v>
      </c>
      <c r="B1019" s="57" t="s">
        <v>124</v>
      </c>
      <c r="C1019" s="123">
        <v>198627</v>
      </c>
      <c r="D1019" s="124">
        <v>45576</v>
      </c>
      <c r="E1019" s="125">
        <v>19492.08</v>
      </c>
      <c r="F1019" s="125">
        <v>20.5</v>
      </c>
      <c r="G1019" s="125">
        <v>40.9</v>
      </c>
      <c r="H1019" s="125">
        <v>19430.68</v>
      </c>
      <c r="I1019" s="133">
        <v>591</v>
      </c>
      <c r="J1019" s="126">
        <v>19492.08</v>
      </c>
      <c r="K1019" s="126">
        <v>46878.28</v>
      </c>
      <c r="L1019" s="127">
        <v>45609</v>
      </c>
      <c r="N1019" s="127">
        <v>45597</v>
      </c>
      <c r="Q1019" s="127">
        <v>45793</v>
      </c>
      <c r="R1019" s="56" t="str">
        <f ca="1" t="array" ref="R1019">IF(AND(ISNUMBER(INDIRECT("L"&amp;ROW())),INDIRECT("L"&amp;ROW())&lt;INDIRECT("D"&amp;ROW())),1,"")</f>
        <v/>
      </c>
    </row>
    <row r="1020" hidden="1" spans="1:18">
      <c r="A1020" s="56" t="s">
        <v>164</v>
      </c>
      <c r="B1020" s="57" t="s">
        <v>110</v>
      </c>
      <c r="C1020" s="133">
        <v>6106565</v>
      </c>
      <c r="D1020" s="124">
        <v>45576</v>
      </c>
      <c r="E1020" s="125">
        <v>2531</v>
      </c>
      <c r="F1020" s="125">
        <v>0</v>
      </c>
      <c r="G1020" s="125">
        <v>0</v>
      </c>
      <c r="H1020" s="125">
        <v>2531</v>
      </c>
      <c r="I1020" s="57">
        <v>529</v>
      </c>
      <c r="J1020" s="126">
        <v>2531</v>
      </c>
      <c r="K1020" s="126">
        <v>5034</v>
      </c>
      <c r="L1020" s="127">
        <v>45590</v>
      </c>
      <c r="N1020" s="127">
        <v>45597</v>
      </c>
      <c r="Q1020" s="127">
        <v>45798</v>
      </c>
      <c r="R1020" s="56" t="str">
        <f ca="1" t="array" ref="R1020">IF(AND(ISNUMBER(INDIRECT("L"&amp;ROW())),INDIRECT("L"&amp;ROW())&lt;INDIRECT("D"&amp;ROW())),1,"")</f>
        <v/>
      </c>
    </row>
    <row r="1021" hidden="1" spans="1:18">
      <c r="A1021" s="56" t="s">
        <v>394</v>
      </c>
      <c r="B1021" s="57" t="s">
        <v>110</v>
      </c>
      <c r="C1021" s="133">
        <v>2675531</v>
      </c>
      <c r="D1021" s="124">
        <v>45576</v>
      </c>
      <c r="E1021" s="125">
        <v>2706.5</v>
      </c>
      <c r="F1021" s="125">
        <v>0</v>
      </c>
      <c r="G1021" s="125">
        <v>0</v>
      </c>
      <c r="H1021" s="125">
        <v>2706.5</v>
      </c>
      <c r="I1021" s="57">
        <v>523</v>
      </c>
      <c r="J1021" s="126">
        <v>2706.5</v>
      </c>
      <c r="K1021" s="126">
        <v>9371</v>
      </c>
      <c r="L1021" s="127">
        <v>45588</v>
      </c>
      <c r="N1021" s="127">
        <v>45597</v>
      </c>
      <c r="Q1021" s="127">
        <v>45799</v>
      </c>
      <c r="R1021" s="56" t="str">
        <f ca="1" t="array" ref="R1021">IF(AND(ISNUMBER(INDIRECT("L"&amp;ROW())),INDIRECT("L"&amp;ROW())&lt;INDIRECT("D"&amp;ROW())),1,"")</f>
        <v/>
      </c>
    </row>
    <row r="1022" hidden="1" spans="1:18">
      <c r="A1022" s="56" t="s">
        <v>394</v>
      </c>
      <c r="B1022" s="57" t="s">
        <v>110</v>
      </c>
      <c r="C1022" s="133">
        <v>2675999</v>
      </c>
      <c r="D1022" s="124">
        <v>45576</v>
      </c>
      <c r="E1022" s="125">
        <v>344</v>
      </c>
      <c r="F1022" s="125">
        <v>0</v>
      </c>
      <c r="G1022" s="125">
        <v>0</v>
      </c>
      <c r="H1022" s="125">
        <v>344</v>
      </c>
      <c r="I1022" s="57">
        <v>554</v>
      </c>
      <c r="J1022" s="126">
        <v>344</v>
      </c>
      <c r="K1022" s="126">
        <v>5252</v>
      </c>
      <c r="L1022" s="127">
        <v>45597</v>
      </c>
      <c r="N1022" s="127">
        <v>45597</v>
      </c>
      <c r="Q1022" s="127">
        <v>45799</v>
      </c>
      <c r="R1022" s="56" t="str">
        <f ca="1" t="array" ref="R1022">IF(AND(ISNUMBER(INDIRECT("L"&amp;ROW())),INDIRECT("L"&amp;ROW())&lt;INDIRECT("D"&amp;ROW())),1,"")</f>
        <v/>
      </c>
    </row>
    <row r="1023" hidden="1" spans="1:18">
      <c r="A1023" s="56" t="s">
        <v>225</v>
      </c>
      <c r="B1023" s="57" t="s">
        <v>65</v>
      </c>
      <c r="C1023" s="133">
        <v>135438</v>
      </c>
      <c r="D1023" s="124">
        <v>45576</v>
      </c>
      <c r="E1023" s="125">
        <v>349.5</v>
      </c>
      <c r="F1023" s="125">
        <v>0</v>
      </c>
      <c r="G1023" s="125">
        <v>0</v>
      </c>
      <c r="H1023" s="125">
        <v>349.5</v>
      </c>
      <c r="I1023" s="133">
        <v>998539</v>
      </c>
      <c r="J1023" s="126">
        <v>349.5</v>
      </c>
      <c r="K1023" s="126">
        <v>4341.24</v>
      </c>
      <c r="L1023" s="127">
        <v>45623</v>
      </c>
      <c r="N1023" s="127">
        <v>45627</v>
      </c>
      <c r="O1023" s="147">
        <v>0</v>
      </c>
      <c r="Q1023" s="127">
        <v>45784</v>
      </c>
      <c r="R1023" s="56" t="str">
        <f ca="1" t="array" ref="R1023">IF(AND(ISNUMBER(INDIRECT("L"&amp;ROW())),INDIRECT("L"&amp;ROW())&lt;INDIRECT("D"&amp;ROW())),1,"")</f>
        <v/>
      </c>
    </row>
    <row r="1024" hidden="1" spans="1:18">
      <c r="A1024" s="56" t="s">
        <v>544</v>
      </c>
      <c r="B1024" s="132" t="s">
        <v>95</v>
      </c>
      <c r="C1024" s="123" t="s">
        <v>545</v>
      </c>
      <c r="D1024" s="124">
        <v>45576</v>
      </c>
      <c r="E1024" s="125">
        <v>344.05</v>
      </c>
      <c r="F1024" s="125">
        <v>14.53</v>
      </c>
      <c r="G1024" s="125">
        <v>28.98</v>
      </c>
      <c r="I1024" s="57">
        <v>399</v>
      </c>
      <c r="J1024" s="126">
        <v>344.05</v>
      </c>
      <c r="K1024" s="126">
        <v>344.05</v>
      </c>
      <c r="L1024" s="127">
        <v>45607</v>
      </c>
      <c r="N1024" s="127">
        <v>45584</v>
      </c>
      <c r="R1024" s="56" t="str">
        <f ca="1" t="array" ref="R1024">IF(AND(ISNUMBER(INDIRECT("L"&amp;ROW())),INDIRECT("L"&amp;ROW())&lt;INDIRECT("D"&amp;ROW())),1,"")</f>
        <v/>
      </c>
    </row>
    <row r="1025" hidden="1" spans="1:18">
      <c r="A1025" s="56" t="s">
        <v>63</v>
      </c>
      <c r="B1025" s="57" t="s">
        <v>19</v>
      </c>
      <c r="C1025" s="123" t="s">
        <v>546</v>
      </c>
      <c r="D1025" s="124">
        <v>45576</v>
      </c>
      <c r="E1025" s="125">
        <v>-360</v>
      </c>
      <c r="F1025" s="125">
        <v>0</v>
      </c>
      <c r="G1025" s="125">
        <v>0</v>
      </c>
      <c r="H1025" s="125">
        <v>-360</v>
      </c>
      <c r="I1025" s="133">
        <v>796</v>
      </c>
      <c r="J1025" s="126">
        <v>-360</v>
      </c>
      <c r="K1025" s="126">
        <v>12211.71</v>
      </c>
      <c r="L1025" s="127">
        <v>45665</v>
      </c>
      <c r="N1025" s="127">
        <v>45658</v>
      </c>
      <c r="Q1025" s="127">
        <v>45793</v>
      </c>
      <c r="R1025" s="56" t="str">
        <f ca="1" t="array" ref="R1025">IF(AND(ISNUMBER(INDIRECT("L"&amp;ROW())),INDIRECT("L"&amp;ROW())&lt;INDIRECT("D"&amp;ROW())),1,"")</f>
        <v/>
      </c>
    </row>
    <row r="1026" hidden="1" spans="1:18">
      <c r="A1026" s="56" t="s">
        <v>52</v>
      </c>
      <c r="B1026" s="57" t="s">
        <v>37</v>
      </c>
      <c r="C1026" s="133">
        <v>256007</v>
      </c>
      <c r="D1026" s="124">
        <v>45576</v>
      </c>
      <c r="E1026" s="125">
        <v>150</v>
      </c>
      <c r="F1026" s="125">
        <v>0</v>
      </c>
      <c r="G1026" s="125">
        <v>0</v>
      </c>
      <c r="I1026" s="57">
        <v>998544</v>
      </c>
      <c r="J1026" s="126">
        <v>150</v>
      </c>
      <c r="K1026" s="126">
        <v>16244.03</v>
      </c>
      <c r="L1026" s="127">
        <v>45631</v>
      </c>
      <c r="N1026" s="127">
        <v>45627</v>
      </c>
      <c r="Q1026" s="127">
        <v>45791</v>
      </c>
      <c r="R1026" s="56" t="str">
        <f ca="1" t="array" ref="R1026">IF(AND(ISNUMBER(INDIRECT("L"&amp;ROW())),INDIRECT("L"&amp;ROW())&lt;INDIRECT("D"&amp;ROW())),1,"")</f>
        <v/>
      </c>
    </row>
    <row r="1027" hidden="1" spans="1:18">
      <c r="A1027" s="56" t="s">
        <v>52</v>
      </c>
      <c r="B1027" s="57" t="s">
        <v>37</v>
      </c>
      <c r="C1027" s="133">
        <v>265019</v>
      </c>
      <c r="D1027" s="124">
        <v>45576</v>
      </c>
      <c r="E1027" s="125">
        <v>240</v>
      </c>
      <c r="F1027" s="125">
        <v>0</v>
      </c>
      <c r="G1027" s="125">
        <v>0</v>
      </c>
      <c r="I1027" s="57">
        <v>998544</v>
      </c>
      <c r="J1027" s="126">
        <v>240</v>
      </c>
      <c r="K1027" s="126">
        <v>16244.03</v>
      </c>
      <c r="L1027" s="127">
        <v>45631</v>
      </c>
      <c r="N1027" s="127">
        <v>45627</v>
      </c>
      <c r="Q1027" s="127">
        <v>45791</v>
      </c>
      <c r="R1027" s="56" t="str">
        <f ca="1" t="array" ref="R1027">IF(AND(ISNUMBER(INDIRECT("L"&amp;ROW())),INDIRECT("L"&amp;ROW())&lt;INDIRECT("D"&amp;ROW())),1,"")</f>
        <v/>
      </c>
    </row>
    <row r="1028" hidden="1" spans="1:18">
      <c r="A1028" s="56" t="s">
        <v>547</v>
      </c>
      <c r="B1028" s="57" t="s">
        <v>19</v>
      </c>
      <c r="C1028" s="133">
        <v>53050760</v>
      </c>
      <c r="D1028" s="124">
        <v>45576</v>
      </c>
      <c r="E1028" s="125">
        <v>18152.18</v>
      </c>
      <c r="F1028" s="125">
        <v>180.3</v>
      </c>
      <c r="G1028" s="125">
        <v>359.88</v>
      </c>
      <c r="I1028" s="57">
        <v>460</v>
      </c>
      <c r="J1028" s="126">
        <v>18152.18</v>
      </c>
      <c r="K1028" s="126">
        <v>18152.18</v>
      </c>
      <c r="L1028" s="127">
        <v>45576</v>
      </c>
      <c r="N1028" s="127">
        <v>45584</v>
      </c>
      <c r="R1028" s="56" t="str">
        <f ca="1" t="array" ref="R1028">IF(AND(ISNUMBER(INDIRECT("L"&amp;ROW())),INDIRECT("L"&amp;ROW())&lt;INDIRECT("D"&amp;ROW())),1,"")</f>
        <v/>
      </c>
    </row>
    <row r="1029" hidden="1" spans="1:18">
      <c r="A1029" s="56" t="s">
        <v>164</v>
      </c>
      <c r="B1029" s="57" t="s">
        <v>110</v>
      </c>
      <c r="C1029" s="123" t="s">
        <v>548</v>
      </c>
      <c r="D1029" s="124">
        <v>45577</v>
      </c>
      <c r="E1029" s="125">
        <v>-719</v>
      </c>
      <c r="F1029" s="125">
        <v>0</v>
      </c>
      <c r="G1029" s="125">
        <v>0</v>
      </c>
      <c r="H1029" s="125">
        <v>-719</v>
      </c>
      <c r="I1029" s="57">
        <v>529</v>
      </c>
      <c r="J1029" s="126">
        <v>-719</v>
      </c>
      <c r="K1029" s="126">
        <v>5034</v>
      </c>
      <c r="L1029" s="127">
        <v>45590</v>
      </c>
      <c r="N1029" s="127">
        <v>45597</v>
      </c>
      <c r="Q1029" s="127">
        <v>45798</v>
      </c>
      <c r="R1029" s="56" t="str">
        <f ca="1" t="array" ref="R1029">IF(AND(ISNUMBER(INDIRECT("L"&amp;ROW())),INDIRECT("L"&amp;ROW())&lt;INDIRECT("D"&amp;ROW())),1,"")</f>
        <v/>
      </c>
    </row>
    <row r="1030" hidden="1" spans="1:18">
      <c r="A1030" s="56" t="s">
        <v>164</v>
      </c>
      <c r="B1030" s="57" t="s">
        <v>110</v>
      </c>
      <c r="C1030" s="123" t="s">
        <v>549</v>
      </c>
      <c r="D1030" s="124">
        <v>45577</v>
      </c>
      <c r="E1030" s="125">
        <v>-60</v>
      </c>
      <c r="F1030" s="125">
        <v>0</v>
      </c>
      <c r="G1030" s="125">
        <v>0</v>
      </c>
      <c r="H1030" s="125">
        <v>-60</v>
      </c>
      <c r="I1030" s="57">
        <v>529</v>
      </c>
      <c r="J1030" s="126">
        <v>-60</v>
      </c>
      <c r="K1030" s="126">
        <v>5034</v>
      </c>
      <c r="L1030" s="127">
        <v>45590</v>
      </c>
      <c r="N1030" s="127">
        <v>45597</v>
      </c>
      <c r="Q1030" s="127">
        <v>45798</v>
      </c>
      <c r="R1030" s="56" t="str">
        <f ca="1" t="array" ref="R1030">IF(AND(ISNUMBER(INDIRECT("L"&amp;ROW())),INDIRECT("L"&amp;ROW())&lt;INDIRECT("D"&amp;ROW())),1,"")</f>
        <v/>
      </c>
    </row>
    <row r="1031" hidden="1" spans="1:18">
      <c r="A1031" s="56" t="s">
        <v>394</v>
      </c>
      <c r="B1031" s="57" t="s">
        <v>110</v>
      </c>
      <c r="C1031" s="133">
        <v>489319</v>
      </c>
      <c r="D1031" s="124">
        <v>45577</v>
      </c>
      <c r="E1031" s="125">
        <v>-25</v>
      </c>
      <c r="F1031" s="125">
        <v>0</v>
      </c>
      <c r="G1031" s="125">
        <v>0</v>
      </c>
      <c r="H1031" s="125">
        <v>-25</v>
      </c>
      <c r="I1031" s="57">
        <v>523</v>
      </c>
      <c r="J1031" s="126">
        <v>-25</v>
      </c>
      <c r="K1031" s="126">
        <v>9371</v>
      </c>
      <c r="L1031" s="127">
        <v>45588</v>
      </c>
      <c r="N1031" s="127">
        <v>45597</v>
      </c>
      <c r="Q1031" s="127">
        <v>45799</v>
      </c>
      <c r="R1031" s="56" t="str">
        <f ca="1" t="array" ref="R1031">IF(AND(ISNUMBER(INDIRECT("L"&amp;ROW())),INDIRECT("L"&amp;ROW())&lt;INDIRECT("D"&amp;ROW())),1,"")</f>
        <v/>
      </c>
    </row>
    <row r="1032" hidden="1" spans="1:18">
      <c r="A1032" s="56" t="s">
        <v>31</v>
      </c>
      <c r="B1032" s="57" t="s">
        <v>19</v>
      </c>
      <c r="C1032" s="123">
        <v>348173</v>
      </c>
      <c r="D1032" s="124">
        <v>45577</v>
      </c>
      <c r="E1032" s="125">
        <v>1795.11</v>
      </c>
      <c r="F1032" s="125">
        <v>17.93</v>
      </c>
      <c r="G1032" s="125">
        <v>35.76</v>
      </c>
      <c r="I1032" s="133">
        <v>998550</v>
      </c>
      <c r="J1032" s="126">
        <v>1795.11</v>
      </c>
      <c r="K1032" s="126">
        <v>15463.45</v>
      </c>
      <c r="L1032" s="127">
        <v>45630</v>
      </c>
      <c r="N1032" s="127">
        <v>45584</v>
      </c>
      <c r="R1032" s="56" t="str">
        <f ca="1" t="array" ref="R1032">IF(AND(ISNUMBER(INDIRECT("L"&amp;ROW())),INDIRECT("L"&amp;ROW())&lt;INDIRECT("D"&amp;ROW())),1,"")</f>
        <v/>
      </c>
    </row>
    <row r="1033" hidden="1" spans="1:18">
      <c r="A1033" s="56" t="s">
        <v>31</v>
      </c>
      <c r="B1033" s="57" t="s">
        <v>19</v>
      </c>
      <c r="C1033" s="123">
        <v>348175</v>
      </c>
      <c r="D1033" s="124">
        <v>45577</v>
      </c>
      <c r="E1033" s="125">
        <v>131.98</v>
      </c>
      <c r="F1033" s="125">
        <v>0</v>
      </c>
      <c r="G1033" s="125">
        <v>0</v>
      </c>
      <c r="I1033" s="133">
        <v>998550</v>
      </c>
      <c r="J1033" s="126">
        <v>131.98</v>
      </c>
      <c r="K1033" s="126">
        <v>15463.45</v>
      </c>
      <c r="L1033" s="127">
        <v>45630</v>
      </c>
      <c r="N1033" s="127">
        <v>45584</v>
      </c>
      <c r="R1033" s="56" t="str">
        <f ca="1" t="array" ref="R1033">IF(AND(ISNUMBER(INDIRECT("L"&amp;ROW())),INDIRECT("L"&amp;ROW())&lt;INDIRECT("D"&amp;ROW())),1,"")</f>
        <v/>
      </c>
    </row>
    <row r="1034" hidden="1" spans="1:18">
      <c r="A1034" s="56" t="s">
        <v>164</v>
      </c>
      <c r="B1034" s="57" t="s">
        <v>110</v>
      </c>
      <c r="C1034" s="133">
        <v>6107031</v>
      </c>
      <c r="D1034" s="124">
        <v>45579</v>
      </c>
      <c r="E1034" s="125">
        <v>2841</v>
      </c>
      <c r="F1034" s="125">
        <v>0</v>
      </c>
      <c r="G1034" s="125">
        <v>0</v>
      </c>
      <c r="H1034" s="125">
        <v>2841</v>
      </c>
      <c r="I1034" s="57">
        <v>559</v>
      </c>
      <c r="J1034" s="126">
        <v>2841</v>
      </c>
      <c r="K1034" s="126">
        <v>12538</v>
      </c>
      <c r="L1034" s="127">
        <v>45600</v>
      </c>
      <c r="N1034" s="127">
        <v>45597</v>
      </c>
      <c r="Q1034" s="127">
        <v>45798</v>
      </c>
      <c r="R1034" s="56" t="str">
        <f ca="1" t="array" ref="R1034">IF(AND(ISNUMBER(INDIRECT("L"&amp;ROW())),INDIRECT("L"&amp;ROW())&lt;INDIRECT("D"&amp;ROW())),1,"")</f>
        <v/>
      </c>
    </row>
    <row r="1035" hidden="1" spans="1:18">
      <c r="A1035" s="56" t="s">
        <v>394</v>
      </c>
      <c r="B1035" s="57" t="s">
        <v>110</v>
      </c>
      <c r="C1035" s="133">
        <v>489451</v>
      </c>
      <c r="D1035" s="124">
        <v>45579</v>
      </c>
      <c r="E1035" s="125">
        <v>-400</v>
      </c>
      <c r="F1035" s="125">
        <v>0</v>
      </c>
      <c r="G1035" s="125">
        <v>0</v>
      </c>
      <c r="H1035" s="125">
        <v>-400</v>
      </c>
      <c r="I1035" s="57">
        <v>523</v>
      </c>
      <c r="J1035" s="126">
        <v>-400</v>
      </c>
      <c r="K1035" s="126">
        <v>9371</v>
      </c>
      <c r="L1035" s="127">
        <v>45588</v>
      </c>
      <c r="N1035" s="127">
        <v>45597</v>
      </c>
      <c r="Q1035" s="127">
        <v>45799</v>
      </c>
      <c r="R1035" s="56" t="str">
        <f ca="1" t="array" ref="R1035">IF(AND(ISNUMBER(INDIRECT("L"&amp;ROW())),INDIRECT("L"&amp;ROW())&lt;INDIRECT("D"&amp;ROW())),1,"")</f>
        <v/>
      </c>
    </row>
    <row r="1036" hidden="1" spans="1:18">
      <c r="A1036" s="56" t="s">
        <v>394</v>
      </c>
      <c r="B1036" s="57" t="s">
        <v>110</v>
      </c>
      <c r="C1036" s="133">
        <v>489452</v>
      </c>
      <c r="D1036" s="124">
        <v>45579</v>
      </c>
      <c r="E1036" s="125">
        <v>-521</v>
      </c>
      <c r="F1036" s="125">
        <v>0</v>
      </c>
      <c r="G1036" s="125">
        <v>0</v>
      </c>
      <c r="H1036" s="125">
        <v>-521</v>
      </c>
      <c r="I1036" s="57">
        <v>523</v>
      </c>
      <c r="J1036" s="126">
        <v>-521</v>
      </c>
      <c r="K1036" s="126">
        <v>9371</v>
      </c>
      <c r="L1036" s="127">
        <v>45588</v>
      </c>
      <c r="N1036" s="127">
        <v>45597</v>
      </c>
      <c r="Q1036" s="127">
        <v>45799</v>
      </c>
      <c r="R1036" s="56" t="str">
        <f ca="1" t="array" ref="R1036">IF(AND(ISNUMBER(INDIRECT("L"&amp;ROW())),INDIRECT("L"&amp;ROW())&lt;INDIRECT("D"&amp;ROW())),1,"")</f>
        <v/>
      </c>
    </row>
    <row r="1037" hidden="1" spans="1:18">
      <c r="A1037" s="56" t="s">
        <v>469</v>
      </c>
      <c r="B1037" s="57" t="s">
        <v>37</v>
      </c>
      <c r="C1037" s="123" t="s">
        <v>550</v>
      </c>
      <c r="D1037" s="124">
        <v>45579</v>
      </c>
      <c r="E1037" s="125">
        <v>-402.05</v>
      </c>
      <c r="F1037" s="125">
        <v>-4.63</v>
      </c>
      <c r="G1037" s="125">
        <v>-9.23</v>
      </c>
      <c r="I1037" s="57">
        <v>463</v>
      </c>
      <c r="J1037" s="126">
        <v>-402.05</v>
      </c>
      <c r="K1037" s="126">
        <v>1356.05</v>
      </c>
      <c r="L1037" s="127">
        <v>45579</v>
      </c>
      <c r="N1037" s="127">
        <v>45597</v>
      </c>
      <c r="R1037" s="56" t="str">
        <f ca="1" t="array" ref="R1037">IF(AND(ISNUMBER(INDIRECT("L"&amp;ROW())),INDIRECT("L"&amp;ROW())&lt;INDIRECT("D"&amp;ROW())),1,"")</f>
        <v/>
      </c>
    </row>
    <row r="1038" hidden="1" spans="1:14">
      <c r="A1038" s="56" t="s">
        <v>158</v>
      </c>
      <c r="B1038" s="57" t="s">
        <v>159</v>
      </c>
      <c r="C1038" s="123" t="s">
        <v>551</v>
      </c>
      <c r="D1038" s="124">
        <v>45579</v>
      </c>
      <c r="E1038" s="125">
        <f>J1038</f>
        <v>10000</v>
      </c>
      <c r="F1038" s="125">
        <v>0</v>
      </c>
      <c r="G1038" s="125">
        <v>0</v>
      </c>
      <c r="I1038" s="57">
        <v>466</v>
      </c>
      <c r="J1038" s="126">
        <v>10000</v>
      </c>
      <c r="K1038" s="126">
        <f>J1038</f>
        <v>10000</v>
      </c>
      <c r="L1038" s="127">
        <f>D1038</f>
        <v>45579</v>
      </c>
      <c r="N1038" s="127">
        <v>45584</v>
      </c>
    </row>
    <row r="1039" hidden="1" spans="1:18">
      <c r="A1039" s="56" t="s">
        <v>144</v>
      </c>
      <c r="B1039" s="57" t="s">
        <v>110</v>
      </c>
      <c r="C1039" s="133">
        <v>131162</v>
      </c>
      <c r="D1039" s="124">
        <v>45580</v>
      </c>
      <c r="E1039" s="125">
        <v>1813.8</v>
      </c>
      <c r="F1039" s="125">
        <v>0</v>
      </c>
      <c r="G1039" s="125">
        <v>0</v>
      </c>
      <c r="H1039" s="125">
        <v>1813.8</v>
      </c>
      <c r="I1039" s="57" t="s">
        <v>145</v>
      </c>
      <c r="J1039" s="126">
        <v>1813.8</v>
      </c>
      <c r="K1039" s="126">
        <v>1813.8</v>
      </c>
      <c r="L1039" s="127">
        <v>45582</v>
      </c>
      <c r="N1039" s="127">
        <v>45584</v>
      </c>
      <c r="Q1039" s="127">
        <v>45798</v>
      </c>
      <c r="R1039" s="56" t="str">
        <f ca="1" t="array" ref="R1039">IF(AND(ISNUMBER(INDIRECT("L"&amp;ROW())),INDIRECT("L"&amp;ROW())&lt;INDIRECT("D"&amp;ROW())),1,"")</f>
        <v/>
      </c>
    </row>
    <row r="1040" hidden="1" spans="1:18">
      <c r="A1040" s="56" t="s">
        <v>44</v>
      </c>
      <c r="B1040" s="57" t="s">
        <v>19</v>
      </c>
      <c r="C1040" s="123">
        <v>38818</v>
      </c>
      <c r="D1040" s="124">
        <v>45580</v>
      </c>
      <c r="E1040" s="125">
        <v>9897.06</v>
      </c>
      <c r="F1040" s="125">
        <v>101.43</v>
      </c>
      <c r="G1040" s="125">
        <v>202.33</v>
      </c>
      <c r="I1040" s="57">
        <v>505</v>
      </c>
      <c r="J1040" s="126">
        <v>9897.06</v>
      </c>
      <c r="K1040" s="126">
        <v>9897.06</v>
      </c>
      <c r="L1040" s="127">
        <v>45582</v>
      </c>
      <c r="N1040" s="127">
        <v>45566</v>
      </c>
      <c r="R1040" s="56" t="str">
        <f ca="1" t="array" ref="R1040">IF(AND(ISNUMBER(INDIRECT("L"&amp;ROW())),INDIRECT("L"&amp;ROW())&lt;INDIRECT("D"&amp;ROW())),1,"")</f>
        <v/>
      </c>
    </row>
    <row r="1041" hidden="1" spans="1:18">
      <c r="A1041" s="56" t="s">
        <v>162</v>
      </c>
      <c r="B1041" s="57" t="s">
        <v>163</v>
      </c>
      <c r="C1041" s="123" t="s">
        <v>552</v>
      </c>
      <c r="D1041" s="124">
        <v>45580</v>
      </c>
      <c r="E1041" s="125">
        <v>1438.3</v>
      </c>
      <c r="F1041" s="125">
        <v>0</v>
      </c>
      <c r="G1041" s="125">
        <v>0</v>
      </c>
      <c r="H1041" s="125">
        <v>1438.3</v>
      </c>
      <c r="I1041" s="133">
        <v>538</v>
      </c>
      <c r="J1041" s="126">
        <v>1438.3</v>
      </c>
      <c r="K1041" s="126">
        <v>3255.25</v>
      </c>
      <c r="L1041" s="127">
        <v>45595</v>
      </c>
      <c r="N1041" s="127">
        <v>45597</v>
      </c>
      <c r="Q1041" s="127">
        <v>45793</v>
      </c>
      <c r="R1041" s="56" t="str">
        <f ca="1" t="array" ref="R1041">IF(AND(ISNUMBER(INDIRECT("L"&amp;ROW())),INDIRECT("L"&amp;ROW())&lt;INDIRECT("D"&amp;ROW())),1,"")</f>
        <v/>
      </c>
    </row>
    <row r="1042" hidden="1" spans="1:18">
      <c r="A1042" s="56" t="s">
        <v>164</v>
      </c>
      <c r="B1042" s="57" t="s">
        <v>110</v>
      </c>
      <c r="C1042" s="123" t="s">
        <v>553</v>
      </c>
      <c r="D1042" s="124">
        <v>45580</v>
      </c>
      <c r="E1042" s="125">
        <v>-307</v>
      </c>
      <c r="F1042" s="125">
        <v>0</v>
      </c>
      <c r="G1042" s="125">
        <v>0</v>
      </c>
      <c r="H1042" s="125">
        <v>-307</v>
      </c>
      <c r="I1042" s="57">
        <v>529</v>
      </c>
      <c r="J1042" s="126">
        <v>-307</v>
      </c>
      <c r="K1042" s="126">
        <v>5034</v>
      </c>
      <c r="L1042" s="127">
        <v>45590</v>
      </c>
      <c r="N1042" s="127">
        <v>45597</v>
      </c>
      <c r="Q1042" s="127">
        <v>45798</v>
      </c>
      <c r="R1042" s="56" t="str">
        <f ca="1" t="array" ref="R1042">IF(AND(ISNUMBER(INDIRECT("L"&amp;ROW())),INDIRECT("L"&amp;ROW())&lt;INDIRECT("D"&amp;ROW())),1,"")</f>
        <v/>
      </c>
    </row>
    <row r="1043" hidden="1" spans="1:18">
      <c r="A1043" s="56" t="s">
        <v>237</v>
      </c>
      <c r="B1043" s="57" t="s">
        <v>110</v>
      </c>
      <c r="C1043" s="133">
        <v>270586</v>
      </c>
      <c r="D1043" s="124">
        <v>45580</v>
      </c>
      <c r="E1043" s="125">
        <v>1440.55</v>
      </c>
      <c r="F1043" s="125">
        <v>0</v>
      </c>
      <c r="G1043" s="125">
        <v>0</v>
      </c>
      <c r="H1043" s="125">
        <v>1440.55</v>
      </c>
      <c r="I1043" s="133">
        <v>543</v>
      </c>
      <c r="J1043" s="126">
        <v>1440.55</v>
      </c>
      <c r="K1043" s="126">
        <v>5887.3</v>
      </c>
      <c r="L1043" s="127">
        <v>45595</v>
      </c>
      <c r="N1043" s="127">
        <v>45597</v>
      </c>
      <c r="Q1043" s="127">
        <v>45798</v>
      </c>
      <c r="R1043" s="56" t="str">
        <f ca="1" t="array" ref="R1043">IF(AND(ISNUMBER(INDIRECT("L"&amp;ROW())),INDIRECT("L"&amp;ROW())&lt;INDIRECT("D"&amp;ROW())),1,"")</f>
        <v/>
      </c>
    </row>
    <row r="1044" hidden="1" spans="1:18">
      <c r="A1044" s="56" t="s">
        <v>40</v>
      </c>
      <c r="B1044" s="57" t="s">
        <v>19</v>
      </c>
      <c r="C1044" s="133">
        <v>1704</v>
      </c>
      <c r="D1044" s="124">
        <v>45580</v>
      </c>
      <c r="E1044" s="125">
        <v>1627</v>
      </c>
      <c r="F1044" s="125">
        <v>0</v>
      </c>
      <c r="G1044" s="125">
        <v>0</v>
      </c>
      <c r="I1044" s="133">
        <v>655</v>
      </c>
      <c r="J1044" s="126">
        <v>1627</v>
      </c>
      <c r="K1044" s="126">
        <v>6867</v>
      </c>
      <c r="L1044" s="127">
        <v>45621</v>
      </c>
      <c r="N1044" s="127">
        <v>45627</v>
      </c>
      <c r="R1044" s="56" t="str">
        <f ca="1" t="array" ref="R1044">IF(AND(ISNUMBER(INDIRECT("L"&amp;ROW())),INDIRECT("L"&amp;ROW())&lt;INDIRECT("D"&amp;ROW())),1,"")</f>
        <v/>
      </c>
    </row>
    <row r="1045" hidden="1" spans="1:18">
      <c r="A1045" s="56" t="s">
        <v>233</v>
      </c>
      <c r="B1045" s="57" t="s">
        <v>124</v>
      </c>
      <c r="C1045" s="133">
        <v>211496</v>
      </c>
      <c r="D1045" s="124">
        <v>45580</v>
      </c>
      <c r="E1045" s="125">
        <v>1273.88</v>
      </c>
      <c r="F1045" s="125">
        <v>0</v>
      </c>
      <c r="G1045" s="125">
        <v>0</v>
      </c>
      <c r="H1045" s="125">
        <v>1273.88</v>
      </c>
      <c r="I1045" s="57" t="s">
        <v>234</v>
      </c>
      <c r="J1045" s="126">
        <v>1273.88</v>
      </c>
      <c r="K1045" s="126">
        <v>24573.04</v>
      </c>
      <c r="L1045" s="127">
        <v>45590</v>
      </c>
      <c r="N1045" s="127">
        <v>45584</v>
      </c>
      <c r="Q1045" s="127">
        <v>45793</v>
      </c>
      <c r="R1045" s="56" t="str">
        <f ca="1" t="array" ref="R1045">IF(AND(ISNUMBER(INDIRECT("L"&amp;ROW())),INDIRECT("L"&amp;ROW())&lt;INDIRECT("D"&amp;ROW())),1,"")</f>
        <v/>
      </c>
    </row>
    <row r="1046" s="109" customFormat="1" hidden="1" spans="1:18">
      <c r="A1046" s="56" t="s">
        <v>233</v>
      </c>
      <c r="B1046" s="57" t="s">
        <v>124</v>
      </c>
      <c r="C1046" s="133">
        <v>211504</v>
      </c>
      <c r="D1046" s="124">
        <v>45580</v>
      </c>
      <c r="E1046" s="125">
        <v>6521.89</v>
      </c>
      <c r="F1046" s="125">
        <v>0</v>
      </c>
      <c r="G1046" s="125">
        <v>0</v>
      </c>
      <c r="H1046" s="125">
        <v>6521.89</v>
      </c>
      <c r="I1046" s="57" t="s">
        <v>234</v>
      </c>
      <c r="J1046" s="126">
        <v>6521.89</v>
      </c>
      <c r="K1046" s="126">
        <v>24573.04</v>
      </c>
      <c r="L1046" s="127">
        <v>45590</v>
      </c>
      <c r="M1046" s="127"/>
      <c r="N1046" s="127">
        <v>45584</v>
      </c>
      <c r="O1046" s="56"/>
      <c r="P1046" s="56"/>
      <c r="Q1046" s="127">
        <v>45793</v>
      </c>
      <c r="R1046" s="56" t="str">
        <f ca="1" t="array" ref="R1046">IF(AND(ISNUMBER(INDIRECT("L"&amp;ROW())),INDIRECT("L"&amp;ROW())&lt;INDIRECT("D"&amp;ROW())),1,"")</f>
        <v/>
      </c>
    </row>
    <row r="1047" hidden="1" spans="1:18">
      <c r="A1047" s="56" t="s">
        <v>394</v>
      </c>
      <c r="B1047" s="57" t="s">
        <v>110</v>
      </c>
      <c r="C1047" s="133">
        <v>489580</v>
      </c>
      <c r="D1047" s="124">
        <v>45580</v>
      </c>
      <c r="E1047" s="125">
        <v>-25</v>
      </c>
      <c r="F1047" s="125">
        <v>0</v>
      </c>
      <c r="G1047" s="125">
        <v>0</v>
      </c>
      <c r="H1047" s="125">
        <v>-25</v>
      </c>
      <c r="I1047" s="57">
        <v>523</v>
      </c>
      <c r="J1047" s="126">
        <v>-25</v>
      </c>
      <c r="K1047" s="126">
        <v>9371</v>
      </c>
      <c r="L1047" s="127">
        <v>45588</v>
      </c>
      <c r="N1047" s="127">
        <v>45597</v>
      </c>
      <c r="Q1047" s="127">
        <v>45799</v>
      </c>
      <c r="R1047" s="56" t="str">
        <f ca="1" t="array" ref="R1047">IF(AND(ISNUMBER(INDIRECT("L"&amp;ROW())),INDIRECT("L"&amp;ROW())&lt;INDIRECT("D"&amp;ROW())),1,"")</f>
        <v/>
      </c>
    </row>
    <row r="1048" hidden="1" spans="1:18">
      <c r="A1048" s="56" t="s">
        <v>394</v>
      </c>
      <c r="B1048" s="57" t="s">
        <v>110</v>
      </c>
      <c r="C1048" s="133">
        <v>489701</v>
      </c>
      <c r="D1048" s="124">
        <v>45580</v>
      </c>
      <c r="E1048" s="125">
        <v>-50</v>
      </c>
      <c r="F1048" s="125">
        <v>0</v>
      </c>
      <c r="G1048" s="125">
        <v>0</v>
      </c>
      <c r="H1048" s="125">
        <v>-50</v>
      </c>
      <c r="I1048" s="57">
        <v>523</v>
      </c>
      <c r="J1048" s="126">
        <v>-50</v>
      </c>
      <c r="K1048" s="126">
        <v>9371</v>
      </c>
      <c r="L1048" s="127">
        <v>45588</v>
      </c>
      <c r="N1048" s="127">
        <v>45597</v>
      </c>
      <c r="Q1048" s="127">
        <v>45799</v>
      </c>
      <c r="R1048" s="56" t="str">
        <f ca="1" t="array" ref="R1048">IF(AND(ISNUMBER(INDIRECT("L"&amp;ROW())),INDIRECT("L"&amp;ROW())&lt;INDIRECT("D"&amp;ROW())),1,"")</f>
        <v/>
      </c>
    </row>
    <row r="1049" s="109" customFormat="1" hidden="1" spans="1:18">
      <c r="A1049" s="56" t="s">
        <v>394</v>
      </c>
      <c r="B1049" s="57" t="s">
        <v>110</v>
      </c>
      <c r="C1049" s="133">
        <v>2677005</v>
      </c>
      <c r="D1049" s="124">
        <v>45580</v>
      </c>
      <c r="E1049" s="125">
        <v>3381</v>
      </c>
      <c r="F1049" s="125">
        <v>0</v>
      </c>
      <c r="G1049" s="125">
        <v>0</v>
      </c>
      <c r="H1049" s="125">
        <v>3381</v>
      </c>
      <c r="I1049" s="57">
        <v>531</v>
      </c>
      <c r="J1049" s="126">
        <v>3381</v>
      </c>
      <c r="K1049" s="126">
        <v>16533</v>
      </c>
      <c r="L1049" s="127">
        <v>45590</v>
      </c>
      <c r="M1049" s="127"/>
      <c r="N1049" s="127">
        <v>45597</v>
      </c>
      <c r="O1049" s="56"/>
      <c r="P1049" s="56"/>
      <c r="Q1049" s="127">
        <v>45799</v>
      </c>
      <c r="R1049" s="56" t="str">
        <f ca="1" t="array" ref="R1049">IF(AND(ISNUMBER(INDIRECT("L"&amp;ROW())),INDIRECT("L"&amp;ROW())&lt;INDIRECT("D"&amp;ROW())),1,"")</f>
        <v/>
      </c>
    </row>
    <row r="1050" hidden="1" spans="1:18">
      <c r="A1050" s="56" t="s">
        <v>148</v>
      </c>
      <c r="B1050" s="57" t="s">
        <v>110</v>
      </c>
      <c r="C1050" s="133">
        <v>25220219</v>
      </c>
      <c r="D1050" s="124">
        <v>45580</v>
      </c>
      <c r="E1050" s="125">
        <v>4030</v>
      </c>
      <c r="F1050" s="125">
        <v>0</v>
      </c>
      <c r="G1050" s="125">
        <v>0</v>
      </c>
      <c r="H1050" s="125">
        <v>4030</v>
      </c>
      <c r="I1050" s="133">
        <v>998549</v>
      </c>
      <c r="J1050" s="126">
        <v>4030</v>
      </c>
      <c r="K1050" s="126">
        <v>32372</v>
      </c>
      <c r="L1050" s="127">
        <v>45630</v>
      </c>
      <c r="N1050" s="127">
        <v>45627</v>
      </c>
      <c r="Q1050" s="127">
        <v>45799</v>
      </c>
      <c r="R1050" s="56" t="str">
        <f ca="1" t="array" ref="R1050">IF(AND(ISNUMBER(INDIRECT("L"&amp;ROW())),INDIRECT("L"&amp;ROW())&lt;INDIRECT("D"&amp;ROW())),1,"")</f>
        <v/>
      </c>
    </row>
    <row r="1051" s="109" customFormat="1" hidden="1" spans="1:18">
      <c r="A1051" s="56" t="s">
        <v>149</v>
      </c>
      <c r="B1051" s="57" t="s">
        <v>110</v>
      </c>
      <c r="C1051" s="123" t="s">
        <v>554</v>
      </c>
      <c r="D1051" s="124">
        <v>45580</v>
      </c>
      <c r="E1051" s="125">
        <v>1881</v>
      </c>
      <c r="F1051" s="125">
        <v>0</v>
      </c>
      <c r="G1051" s="125">
        <v>0</v>
      </c>
      <c r="H1051" s="125"/>
      <c r="I1051" s="133">
        <v>715</v>
      </c>
      <c r="J1051" s="126">
        <v>1881</v>
      </c>
      <c r="K1051" s="126">
        <v>26788.54</v>
      </c>
      <c r="L1051" s="127">
        <v>45639</v>
      </c>
      <c r="M1051" s="127"/>
      <c r="N1051" s="127">
        <v>45627</v>
      </c>
      <c r="O1051" s="56"/>
      <c r="P1051" s="56"/>
      <c r="Q1051" s="127"/>
      <c r="R1051" s="56" t="str">
        <f ca="1" t="array" ref="R1051">IF(AND(ISNUMBER(INDIRECT("L"&amp;ROW())),INDIRECT("L"&amp;ROW())&lt;INDIRECT("D"&amp;ROW())),1,"")</f>
        <v/>
      </c>
    </row>
    <row r="1052" hidden="1" spans="1:18">
      <c r="A1052" s="56" t="s">
        <v>205</v>
      </c>
      <c r="B1052" s="57" t="s">
        <v>110</v>
      </c>
      <c r="C1052" s="133">
        <v>2400346</v>
      </c>
      <c r="D1052" s="124">
        <v>45580</v>
      </c>
      <c r="E1052" s="125">
        <v>2928.5</v>
      </c>
      <c r="F1052" s="125">
        <v>0</v>
      </c>
      <c r="G1052" s="125">
        <v>0</v>
      </c>
      <c r="H1052" s="125">
        <v>2928.5</v>
      </c>
      <c r="I1052" s="133">
        <v>877</v>
      </c>
      <c r="J1052" s="126">
        <v>2928.5</v>
      </c>
      <c r="K1052" s="126">
        <v>5306.5</v>
      </c>
      <c r="L1052" s="127">
        <v>45677</v>
      </c>
      <c r="N1052" s="127">
        <v>45658</v>
      </c>
      <c r="Q1052" s="127">
        <v>45800</v>
      </c>
      <c r="R1052" s="56" t="str">
        <f ca="1" t="array" ref="R1052">IF(AND(ISNUMBER(INDIRECT("L"&amp;ROW())),INDIRECT("L"&amp;ROW())&lt;INDIRECT("D"&amp;ROW())),1,"")</f>
        <v/>
      </c>
    </row>
    <row r="1053" hidden="1" spans="1:18">
      <c r="A1053" s="56" t="s">
        <v>173</v>
      </c>
      <c r="B1053" s="57" t="s">
        <v>163</v>
      </c>
      <c r="C1053" s="133">
        <v>2431</v>
      </c>
      <c r="D1053" s="124">
        <v>45580</v>
      </c>
      <c r="E1053" s="125">
        <v>2934.16</v>
      </c>
      <c r="F1053" s="125">
        <v>0</v>
      </c>
      <c r="G1053" s="125">
        <v>0</v>
      </c>
      <c r="H1053" s="125">
        <v>2934.16</v>
      </c>
      <c r="I1053" s="133">
        <v>701</v>
      </c>
      <c r="J1053" s="126">
        <v>2934.16</v>
      </c>
      <c r="K1053" s="126">
        <v>31265.6</v>
      </c>
      <c r="L1053" s="127">
        <v>45637</v>
      </c>
      <c r="N1053" s="127">
        <v>45627</v>
      </c>
      <c r="Q1053" s="127">
        <v>45793</v>
      </c>
      <c r="R1053" s="56" t="str">
        <f ca="1" t="array" ref="R1053">IF(AND(ISNUMBER(INDIRECT("L"&amp;ROW())),INDIRECT("L"&amp;ROW())&lt;INDIRECT("D"&amp;ROW())),1,"")</f>
        <v/>
      </c>
    </row>
    <row r="1054" hidden="1" spans="1:18">
      <c r="A1054" s="56" t="s">
        <v>202</v>
      </c>
      <c r="B1054" s="57" t="s">
        <v>65</v>
      </c>
      <c r="C1054" s="133">
        <v>11162</v>
      </c>
      <c r="D1054" s="124">
        <v>45580</v>
      </c>
      <c r="E1054" s="125">
        <v>852.59</v>
      </c>
      <c r="F1054" s="125">
        <v>0</v>
      </c>
      <c r="G1054" s="125">
        <v>0</v>
      </c>
      <c r="H1054" s="125">
        <v>852.59</v>
      </c>
      <c r="I1054" s="133">
        <v>909</v>
      </c>
      <c r="J1054" s="126">
        <v>852.59</v>
      </c>
      <c r="K1054" s="126">
        <v>18601.88</v>
      </c>
      <c r="L1054" s="127">
        <v>45693</v>
      </c>
      <c r="N1054" s="127">
        <v>45717</v>
      </c>
      <c r="O1054" s="147">
        <v>0</v>
      </c>
      <c r="Q1054" s="127">
        <v>45785</v>
      </c>
      <c r="R1054" s="56" t="str">
        <f ca="1" t="array" ref="R1054">IF(AND(ISNUMBER(INDIRECT("L"&amp;ROW())),INDIRECT("L"&amp;ROW())&lt;INDIRECT("D"&amp;ROW())),1,"")</f>
        <v/>
      </c>
    </row>
    <row r="1055" hidden="1" spans="1:18">
      <c r="A1055" s="56" t="s">
        <v>524</v>
      </c>
      <c r="B1055" s="57" t="s">
        <v>110</v>
      </c>
      <c r="C1055" s="133">
        <v>551322</v>
      </c>
      <c r="D1055" s="124">
        <v>45547</v>
      </c>
      <c r="E1055" s="125">
        <v>-66</v>
      </c>
      <c r="F1055" s="125">
        <v>0</v>
      </c>
      <c r="G1055" s="125">
        <v>0</v>
      </c>
      <c r="H1055" s="125">
        <v>-66</v>
      </c>
      <c r="I1055" s="57" t="s">
        <v>526</v>
      </c>
      <c r="J1055" s="126">
        <v>-66</v>
      </c>
      <c r="K1055" s="126">
        <v>-66</v>
      </c>
      <c r="L1055" s="127">
        <v>45547</v>
      </c>
      <c r="N1055" s="127">
        <v>45584</v>
      </c>
      <c r="Q1055" s="127">
        <v>45799</v>
      </c>
      <c r="R1055" s="56" t="str">
        <f ca="1" t="array" ref="R1055">IF(AND(ISNUMBER(INDIRECT("L"&amp;ROW())),INDIRECT("L"&amp;ROW())&lt;INDIRECT("D"&amp;ROW())),1,"")</f>
        <v/>
      </c>
    </row>
    <row r="1056" hidden="1" spans="1:18">
      <c r="A1056" s="56" t="s">
        <v>524</v>
      </c>
      <c r="B1056" s="57" t="s">
        <v>110</v>
      </c>
      <c r="C1056" s="123" t="s">
        <v>555</v>
      </c>
      <c r="D1056" s="124">
        <v>45547</v>
      </c>
      <c r="E1056" s="125">
        <v>4874.5</v>
      </c>
      <c r="F1056" s="125">
        <v>0</v>
      </c>
      <c r="G1056" s="125">
        <v>0</v>
      </c>
      <c r="H1056" s="125">
        <v>4874.5</v>
      </c>
      <c r="I1056" s="57" t="s">
        <v>526</v>
      </c>
      <c r="J1056" s="126">
        <v>4874.5</v>
      </c>
      <c r="K1056" s="126">
        <v>4874.5</v>
      </c>
      <c r="L1056" s="127">
        <v>45547</v>
      </c>
      <c r="N1056" s="127">
        <v>45584</v>
      </c>
      <c r="Q1056" s="127">
        <v>45806</v>
      </c>
      <c r="R1056" s="56" t="str">
        <f ca="1" t="array" ref="R1056">IF(AND(ISNUMBER(INDIRECT("L"&amp;ROW())),INDIRECT("L"&amp;ROW())&lt;INDIRECT("D"&amp;ROW())),1,"")</f>
        <v/>
      </c>
    </row>
    <row r="1057" hidden="1" spans="1:18">
      <c r="A1057" s="56" t="s">
        <v>164</v>
      </c>
      <c r="B1057" s="57" t="s">
        <v>110</v>
      </c>
      <c r="C1057" s="133">
        <v>6108002</v>
      </c>
      <c r="D1057" s="124">
        <v>45581</v>
      </c>
      <c r="E1057" s="125">
        <v>6270</v>
      </c>
      <c r="F1057" s="125">
        <v>0</v>
      </c>
      <c r="G1057" s="125">
        <v>0</v>
      </c>
      <c r="H1057" s="125">
        <v>6270</v>
      </c>
      <c r="I1057" s="57">
        <v>528</v>
      </c>
      <c r="J1057" s="126">
        <v>6270</v>
      </c>
      <c r="K1057" s="126">
        <v>8774</v>
      </c>
      <c r="L1057" s="127">
        <v>45590</v>
      </c>
      <c r="N1057" s="127">
        <v>45597</v>
      </c>
      <c r="Q1057" s="127">
        <v>45798</v>
      </c>
      <c r="R1057" s="56" t="str">
        <f ca="1" t="array" ref="R1057">IF(AND(ISNUMBER(INDIRECT("L"&amp;ROW())),INDIRECT("L"&amp;ROW())&lt;INDIRECT("D"&amp;ROW())),1,"")</f>
        <v/>
      </c>
    </row>
    <row r="1058" hidden="1" spans="1:18">
      <c r="A1058" s="56" t="s">
        <v>524</v>
      </c>
      <c r="B1058" s="57" t="s">
        <v>110</v>
      </c>
      <c r="C1058" s="123" t="s">
        <v>556</v>
      </c>
      <c r="D1058" s="124">
        <v>45556</v>
      </c>
      <c r="E1058" s="125">
        <v>4570.75</v>
      </c>
      <c r="F1058" s="125">
        <v>0</v>
      </c>
      <c r="G1058" s="125">
        <v>0</v>
      </c>
      <c r="H1058" s="125">
        <v>4570.75</v>
      </c>
      <c r="I1058" s="57" t="s">
        <v>526</v>
      </c>
      <c r="J1058" s="126">
        <v>4570.75</v>
      </c>
      <c r="K1058" s="126">
        <v>4570.75</v>
      </c>
      <c r="L1058" s="127">
        <v>45556</v>
      </c>
      <c r="N1058" s="127">
        <v>45584</v>
      </c>
      <c r="Q1058" s="127">
        <v>45799</v>
      </c>
      <c r="R1058" s="56" t="str">
        <f ca="1" t="array" ref="R1058">IF(AND(ISNUMBER(INDIRECT("L"&amp;ROW())),INDIRECT("L"&amp;ROW())&lt;INDIRECT("D"&amp;ROW())),1,"")</f>
        <v/>
      </c>
    </row>
    <row r="1059" hidden="1" spans="1:18">
      <c r="A1059" s="56" t="s">
        <v>524</v>
      </c>
      <c r="B1059" s="57" t="s">
        <v>110</v>
      </c>
      <c r="C1059" s="133">
        <v>551336</v>
      </c>
      <c r="D1059" s="124">
        <v>45556</v>
      </c>
      <c r="E1059" s="125">
        <v>-109</v>
      </c>
      <c r="F1059" s="125">
        <v>0</v>
      </c>
      <c r="G1059" s="125">
        <v>0</v>
      </c>
      <c r="H1059" s="125">
        <v>-109</v>
      </c>
      <c r="I1059" s="57" t="s">
        <v>526</v>
      </c>
      <c r="J1059" s="126">
        <v>-109</v>
      </c>
      <c r="K1059" s="126">
        <v>-109</v>
      </c>
      <c r="L1059" s="127">
        <v>45556</v>
      </c>
      <c r="N1059" s="127">
        <v>45584</v>
      </c>
      <c r="Q1059" s="127">
        <v>45799</v>
      </c>
      <c r="R1059" s="56" t="str">
        <f ca="1" t="array" ref="R1059">IF(AND(ISNUMBER(INDIRECT("L"&amp;ROW())),INDIRECT("L"&amp;ROW())&lt;INDIRECT("D"&amp;ROW())),1,"")</f>
        <v/>
      </c>
    </row>
    <row r="1060" hidden="1" spans="1:18">
      <c r="A1060" s="56" t="s">
        <v>97</v>
      </c>
      <c r="B1060" s="57" t="s">
        <v>37</v>
      </c>
      <c r="C1060" s="133">
        <v>139300</v>
      </c>
      <c r="D1060" s="124">
        <v>45581</v>
      </c>
      <c r="E1060" s="125">
        <v>6379.75</v>
      </c>
      <c r="F1060" s="125">
        <v>0</v>
      </c>
      <c r="G1060" s="125">
        <v>0</v>
      </c>
      <c r="H1060" s="125">
        <v>6379.75</v>
      </c>
      <c r="I1060" s="133">
        <v>771</v>
      </c>
      <c r="J1060" s="126">
        <v>6379.75</v>
      </c>
      <c r="K1060" s="126">
        <v>14026</v>
      </c>
      <c r="L1060" s="127">
        <v>45660</v>
      </c>
      <c r="N1060" s="127">
        <v>45658</v>
      </c>
      <c r="Q1060" s="127">
        <v>45791</v>
      </c>
      <c r="R1060" s="56" t="str">
        <f ca="1" t="array" ref="R1060">IF(AND(ISNUMBER(INDIRECT("L"&amp;ROW())),INDIRECT("L"&amp;ROW())&lt;INDIRECT("D"&amp;ROW())),1,"")</f>
        <v/>
      </c>
    </row>
    <row r="1061" hidden="1" spans="1:18">
      <c r="A1061" s="56" t="s">
        <v>98</v>
      </c>
      <c r="B1061" s="57" t="s">
        <v>37</v>
      </c>
      <c r="C1061" s="133">
        <v>128763</v>
      </c>
      <c r="D1061" s="124">
        <v>45581</v>
      </c>
      <c r="E1061" s="125">
        <v>2529.9</v>
      </c>
      <c r="F1061" s="125">
        <v>0</v>
      </c>
      <c r="G1061" s="125">
        <v>0</v>
      </c>
      <c r="I1061" s="133">
        <v>998554</v>
      </c>
      <c r="J1061" s="126">
        <v>2529.9</v>
      </c>
      <c r="K1061" s="126">
        <v>11396.51</v>
      </c>
      <c r="L1061" s="127">
        <v>45629</v>
      </c>
      <c r="N1061" s="127">
        <v>45627</v>
      </c>
      <c r="R1061" s="56" t="str">
        <f ca="1" t="array" ref="R1061">IF(AND(ISNUMBER(INDIRECT("L"&amp;ROW())),INDIRECT("L"&amp;ROW())&lt;INDIRECT("D"&amp;ROW())),1,"")</f>
        <v/>
      </c>
    </row>
    <row r="1062" hidden="1" spans="1:18">
      <c r="A1062" s="56" t="s">
        <v>98</v>
      </c>
      <c r="B1062" s="57" t="s">
        <v>37</v>
      </c>
      <c r="C1062" s="133">
        <v>128764</v>
      </c>
      <c r="D1062" s="124">
        <v>45581</v>
      </c>
      <c r="E1062" s="125">
        <v>975.71</v>
      </c>
      <c r="F1062" s="125">
        <v>0</v>
      </c>
      <c r="G1062" s="125">
        <v>0</v>
      </c>
      <c r="I1062" s="133">
        <v>998554</v>
      </c>
      <c r="J1062" s="126">
        <v>975.71</v>
      </c>
      <c r="K1062" s="126">
        <v>11396.51</v>
      </c>
      <c r="L1062" s="127">
        <v>45629</v>
      </c>
      <c r="N1062" s="127">
        <v>45627</v>
      </c>
      <c r="R1062" s="56" t="str">
        <f ca="1" t="array" ref="R1062">IF(AND(ISNUMBER(INDIRECT("L"&amp;ROW())),INDIRECT("L"&amp;ROW())&lt;INDIRECT("D"&amp;ROW())),1,"")</f>
        <v/>
      </c>
    </row>
    <row r="1063" s="112" customFormat="1" hidden="1" spans="1:18">
      <c r="A1063" s="56" t="s">
        <v>98</v>
      </c>
      <c r="B1063" s="57" t="s">
        <v>37</v>
      </c>
      <c r="C1063" s="133">
        <v>128765</v>
      </c>
      <c r="D1063" s="124">
        <v>45581</v>
      </c>
      <c r="E1063" s="125">
        <v>440</v>
      </c>
      <c r="F1063" s="125">
        <v>0</v>
      </c>
      <c r="G1063" s="125">
        <v>0</v>
      </c>
      <c r="H1063" s="125"/>
      <c r="I1063" s="133">
        <v>998554</v>
      </c>
      <c r="J1063" s="126">
        <v>440</v>
      </c>
      <c r="K1063" s="126">
        <v>11396.51</v>
      </c>
      <c r="L1063" s="127">
        <v>45629</v>
      </c>
      <c r="M1063" s="127"/>
      <c r="N1063" s="127">
        <v>45627</v>
      </c>
      <c r="O1063" s="56"/>
      <c r="P1063" s="56"/>
      <c r="Q1063" s="127"/>
      <c r="R1063" s="56" t="str">
        <f ca="1" t="array" ref="R1063">IF(AND(ISNUMBER(INDIRECT("L"&amp;ROW())),INDIRECT("L"&amp;ROW())&lt;INDIRECT("D"&amp;ROW())),1,"")</f>
        <v/>
      </c>
    </row>
    <row r="1064" s="112" customFormat="1" hidden="1" spans="1:18">
      <c r="A1064" s="56" t="s">
        <v>98</v>
      </c>
      <c r="B1064" s="57" t="s">
        <v>37</v>
      </c>
      <c r="C1064" s="133">
        <v>128766</v>
      </c>
      <c r="D1064" s="124">
        <v>45581</v>
      </c>
      <c r="E1064" s="125">
        <v>115.5</v>
      </c>
      <c r="F1064" s="125">
        <v>0</v>
      </c>
      <c r="G1064" s="125">
        <v>0</v>
      </c>
      <c r="H1064" s="125"/>
      <c r="I1064" s="133">
        <v>998554</v>
      </c>
      <c r="J1064" s="126">
        <v>115.5</v>
      </c>
      <c r="K1064" s="126">
        <v>11396.51</v>
      </c>
      <c r="L1064" s="127">
        <v>45629</v>
      </c>
      <c r="M1064" s="127"/>
      <c r="N1064" s="127">
        <v>45627</v>
      </c>
      <c r="O1064" s="56"/>
      <c r="P1064" s="56"/>
      <c r="Q1064" s="127"/>
      <c r="R1064" s="56" t="str">
        <f ca="1" t="array" ref="R1064">IF(AND(ISNUMBER(INDIRECT("L"&amp;ROW())),INDIRECT("L"&amp;ROW())&lt;INDIRECT("D"&amp;ROW())),1,"")</f>
        <v/>
      </c>
    </row>
    <row r="1065" s="113" customFormat="1" hidden="1" spans="1:18">
      <c r="A1065" s="56" t="s">
        <v>252</v>
      </c>
      <c r="B1065" s="57" t="s">
        <v>19</v>
      </c>
      <c r="C1065" s="123">
        <v>241001010</v>
      </c>
      <c r="D1065" s="124">
        <v>45581</v>
      </c>
      <c r="E1065" s="125">
        <v>4147</v>
      </c>
      <c r="F1065" s="125">
        <v>52</v>
      </c>
      <c r="G1065" s="125">
        <v>0</v>
      </c>
      <c r="H1065" s="125"/>
      <c r="I1065" s="133">
        <v>849</v>
      </c>
      <c r="J1065" s="126">
        <v>4147</v>
      </c>
      <c r="K1065" s="126">
        <v>21344.28</v>
      </c>
      <c r="L1065" s="127">
        <v>45667</v>
      </c>
      <c r="M1065" s="127"/>
      <c r="N1065" s="127">
        <v>45658</v>
      </c>
      <c r="O1065" s="56"/>
      <c r="P1065" s="56"/>
      <c r="Q1065" s="127"/>
      <c r="R1065" s="56" t="str">
        <f ca="1" t="array" ref="R1065">IF(AND(ISNUMBER(INDIRECT("L"&amp;ROW())),INDIRECT("L"&amp;ROW())&lt;INDIRECT("D"&amp;ROW())),1,"")</f>
        <v/>
      </c>
    </row>
    <row r="1066" s="113" customFormat="1" hidden="1" spans="1:18">
      <c r="A1066" s="56" t="s">
        <v>252</v>
      </c>
      <c r="B1066" s="57" t="s">
        <v>19</v>
      </c>
      <c r="C1066" s="123">
        <v>241001011</v>
      </c>
      <c r="D1066" s="124">
        <v>45581</v>
      </c>
      <c r="E1066" s="125">
        <v>458</v>
      </c>
      <c r="F1066" s="125">
        <v>0</v>
      </c>
      <c r="G1066" s="125">
        <v>0</v>
      </c>
      <c r="H1066" s="125"/>
      <c r="I1066" s="133">
        <v>849</v>
      </c>
      <c r="J1066" s="126">
        <v>458</v>
      </c>
      <c r="K1066" s="126">
        <v>21344.28</v>
      </c>
      <c r="L1066" s="127">
        <v>45667</v>
      </c>
      <c r="M1066" s="127"/>
      <c r="N1066" s="127">
        <v>45658</v>
      </c>
      <c r="O1066" s="56"/>
      <c r="P1066" s="56"/>
      <c r="Q1066" s="127"/>
      <c r="R1066" s="56" t="str">
        <f ca="1" t="array" ref="R1066">IF(AND(ISNUMBER(INDIRECT("L"&amp;ROW())),INDIRECT("L"&amp;ROW())&lt;INDIRECT("D"&amp;ROW())),1,"")</f>
        <v/>
      </c>
    </row>
    <row r="1067" s="113" customFormat="1" hidden="1" spans="1:18">
      <c r="A1067" s="56" t="s">
        <v>252</v>
      </c>
      <c r="B1067" s="57" t="s">
        <v>19</v>
      </c>
      <c r="C1067" s="123">
        <v>241001012</v>
      </c>
      <c r="D1067" s="124">
        <v>45581</v>
      </c>
      <c r="E1067" s="125">
        <v>679.59</v>
      </c>
      <c r="F1067" s="125">
        <v>0</v>
      </c>
      <c r="G1067" s="125">
        <v>0</v>
      </c>
      <c r="H1067" s="125"/>
      <c r="I1067" s="133">
        <v>849</v>
      </c>
      <c r="J1067" s="126">
        <v>679.59</v>
      </c>
      <c r="K1067" s="126">
        <v>21344.28</v>
      </c>
      <c r="L1067" s="127">
        <v>45667</v>
      </c>
      <c r="M1067" s="127"/>
      <c r="N1067" s="127">
        <v>45658</v>
      </c>
      <c r="O1067" s="56"/>
      <c r="P1067" s="56"/>
      <c r="Q1067" s="127"/>
      <c r="R1067" s="56" t="str">
        <f ca="1" t="array" ref="R1067">IF(AND(ISNUMBER(INDIRECT("L"&amp;ROW())),INDIRECT("L"&amp;ROW())&lt;INDIRECT("D"&amp;ROW())),1,"")</f>
        <v/>
      </c>
    </row>
    <row r="1068" hidden="1" spans="1:18">
      <c r="A1068" s="56" t="s">
        <v>141</v>
      </c>
      <c r="B1068" s="57" t="s">
        <v>59</v>
      </c>
      <c r="C1068" s="133">
        <v>53031576</v>
      </c>
      <c r="D1068" s="124">
        <v>45581</v>
      </c>
      <c r="E1068" s="125">
        <v>958.19</v>
      </c>
      <c r="F1068" s="125">
        <v>39.37</v>
      </c>
      <c r="G1068" s="125">
        <v>78.56</v>
      </c>
      <c r="H1068" s="125">
        <v>840.26</v>
      </c>
      <c r="I1068" s="133">
        <v>782</v>
      </c>
      <c r="J1068" s="126">
        <v>958.19</v>
      </c>
      <c r="K1068" s="126">
        <v>5254.95</v>
      </c>
      <c r="L1068" s="127">
        <v>45664</v>
      </c>
      <c r="N1068" s="127">
        <v>45658</v>
      </c>
      <c r="Q1068" s="127">
        <v>45798</v>
      </c>
      <c r="R1068" s="56" t="str">
        <f ca="1" t="array" ref="R1068">IF(AND(ISNUMBER(INDIRECT("L"&amp;ROW())),INDIRECT("L"&amp;ROW())&lt;INDIRECT("D"&amp;ROW())),1,"")</f>
        <v/>
      </c>
    </row>
    <row r="1069" hidden="1" spans="1:18">
      <c r="A1069" s="56" t="s">
        <v>287</v>
      </c>
      <c r="B1069" s="57" t="s">
        <v>37</v>
      </c>
      <c r="C1069" s="123">
        <v>4617</v>
      </c>
      <c r="D1069" s="124">
        <v>45581</v>
      </c>
      <c r="E1069" s="125">
        <v>1322</v>
      </c>
      <c r="F1069" s="125">
        <v>0</v>
      </c>
      <c r="G1069" s="125">
        <v>0</v>
      </c>
      <c r="H1069" s="125">
        <v>1322</v>
      </c>
      <c r="I1069" s="57">
        <v>998543</v>
      </c>
      <c r="J1069" s="126">
        <v>1322</v>
      </c>
      <c r="K1069" s="126">
        <v>5599.4</v>
      </c>
      <c r="L1069" s="127">
        <v>45631</v>
      </c>
      <c r="N1069" s="127">
        <v>45627</v>
      </c>
      <c r="Q1069" s="127">
        <v>45791</v>
      </c>
      <c r="R1069" s="56" t="str">
        <f ca="1" t="array" ref="R1069">IF(AND(ISNUMBER(INDIRECT("L"&amp;ROW())),INDIRECT("L"&amp;ROW())&lt;INDIRECT("D"&amp;ROW())),1,"")</f>
        <v/>
      </c>
    </row>
    <row r="1070" hidden="1" spans="1:18">
      <c r="A1070" s="56" t="s">
        <v>192</v>
      </c>
      <c r="B1070" s="57" t="s">
        <v>65</v>
      </c>
      <c r="C1070" s="133">
        <v>1564364</v>
      </c>
      <c r="D1070" s="124">
        <v>45581</v>
      </c>
      <c r="E1070" s="125">
        <v>420</v>
      </c>
      <c r="F1070" s="125">
        <v>0</v>
      </c>
      <c r="G1070" s="125">
        <v>0</v>
      </c>
      <c r="H1070" s="125">
        <v>420</v>
      </c>
      <c r="I1070" s="133">
        <v>154</v>
      </c>
      <c r="J1070" s="126">
        <v>420</v>
      </c>
      <c r="K1070" s="126">
        <v>2576</v>
      </c>
      <c r="L1070" s="127">
        <v>45607</v>
      </c>
      <c r="N1070" s="127">
        <v>45597</v>
      </c>
      <c r="O1070" s="56">
        <v>0</v>
      </c>
      <c r="Q1070" s="127">
        <v>45784</v>
      </c>
      <c r="R1070" s="56" t="str">
        <f ca="1" t="array" ref="R1070">IF(AND(ISNUMBER(INDIRECT("L"&amp;ROW())),INDIRECT("L"&amp;ROW())&lt;INDIRECT("D"&amp;ROW())),1,"")</f>
        <v/>
      </c>
    </row>
    <row r="1071" hidden="1" spans="1:18">
      <c r="A1071" s="56" t="s">
        <v>557</v>
      </c>
      <c r="B1071" s="57" t="s">
        <v>37</v>
      </c>
      <c r="C1071" s="123" t="s">
        <v>558</v>
      </c>
      <c r="D1071" s="124">
        <v>45581</v>
      </c>
      <c r="E1071" s="125">
        <v>3039.2</v>
      </c>
      <c r="F1071" s="125">
        <v>0</v>
      </c>
      <c r="G1071" s="125">
        <v>0</v>
      </c>
      <c r="H1071" s="125">
        <v>3039.2</v>
      </c>
      <c r="I1071" s="57">
        <v>704</v>
      </c>
      <c r="J1071" s="126">
        <v>3039.2</v>
      </c>
      <c r="K1071" s="126">
        <v>3039.2</v>
      </c>
      <c r="L1071" s="127">
        <v>45637</v>
      </c>
      <c r="N1071" s="127">
        <v>45627</v>
      </c>
      <c r="Q1071" s="127">
        <v>45792</v>
      </c>
      <c r="R1071" s="56" t="str">
        <f ca="1" t="array" ref="R1071">IF(AND(ISNUMBER(INDIRECT("L"&amp;ROW())),INDIRECT("L"&amp;ROW())&lt;INDIRECT("D"&amp;ROW())),1,"")</f>
        <v/>
      </c>
    </row>
    <row r="1072" hidden="1" spans="1:18">
      <c r="A1072" s="56" t="s">
        <v>211</v>
      </c>
      <c r="B1072" s="57" t="s">
        <v>37</v>
      </c>
      <c r="C1072" s="133">
        <v>5166</v>
      </c>
      <c r="D1072" s="124">
        <v>45581</v>
      </c>
      <c r="E1072" s="125">
        <v>2374.13</v>
      </c>
      <c r="F1072" s="125">
        <v>5.1</v>
      </c>
      <c r="G1072" s="125">
        <v>10.17</v>
      </c>
      <c r="H1072" s="125">
        <v>2358.86</v>
      </c>
      <c r="I1072" s="133">
        <v>791</v>
      </c>
      <c r="J1072" s="126">
        <v>2374.13</v>
      </c>
      <c r="K1072" s="126">
        <v>11127.24</v>
      </c>
      <c r="L1072" s="127">
        <v>45664</v>
      </c>
      <c r="N1072" s="127">
        <v>45658</v>
      </c>
      <c r="Q1072" s="127">
        <v>45791</v>
      </c>
      <c r="R1072" s="56" t="str">
        <f ca="1" t="array" ref="R1072">IF(AND(ISNUMBER(INDIRECT("L"&amp;ROW())),INDIRECT("L"&amp;ROW())&lt;INDIRECT("D"&amp;ROW())),1,"")</f>
        <v/>
      </c>
    </row>
    <row r="1073" hidden="1" spans="1:18">
      <c r="A1073" s="56" t="s">
        <v>158</v>
      </c>
      <c r="B1073" s="57" t="s">
        <v>159</v>
      </c>
      <c r="C1073" s="123" t="s">
        <v>559</v>
      </c>
      <c r="D1073" s="124">
        <v>45581</v>
      </c>
      <c r="E1073" s="125">
        <v>2751.05</v>
      </c>
      <c r="F1073" s="125">
        <v>0</v>
      </c>
      <c r="G1073" s="125">
        <v>0</v>
      </c>
      <c r="I1073" s="57">
        <v>472</v>
      </c>
      <c r="J1073" s="126">
        <v>2751.05</v>
      </c>
      <c r="K1073" s="126">
        <v>2751.05</v>
      </c>
      <c r="L1073" s="127">
        <v>45581</v>
      </c>
      <c r="N1073" s="127">
        <v>45566</v>
      </c>
      <c r="O1073" s="56">
        <v>0</v>
      </c>
      <c r="R1073" s="56" t="str">
        <f ca="1" t="array" ref="R1073">IF(AND(ISNUMBER(INDIRECT("L"&amp;ROW())),INDIRECT("L"&amp;ROW())&lt;INDIRECT("D"&amp;ROW())),1,"")</f>
        <v/>
      </c>
    </row>
    <row r="1074" hidden="1" spans="1:18">
      <c r="A1074" s="56" t="s">
        <v>158</v>
      </c>
      <c r="B1074" s="57" t="s">
        <v>159</v>
      </c>
      <c r="C1074" s="123" t="s">
        <v>560</v>
      </c>
      <c r="D1074" s="124">
        <v>45581</v>
      </c>
      <c r="E1074" s="125">
        <v>645.1</v>
      </c>
      <c r="F1074" s="125">
        <v>0</v>
      </c>
      <c r="G1074" s="125">
        <v>0</v>
      </c>
      <c r="I1074" s="57">
        <v>473</v>
      </c>
      <c r="J1074" s="126">
        <v>645.1</v>
      </c>
      <c r="K1074" s="126">
        <v>645.1</v>
      </c>
      <c r="L1074" s="127">
        <v>45581</v>
      </c>
      <c r="N1074" s="127">
        <v>45566</v>
      </c>
      <c r="O1074" s="56">
        <v>0</v>
      </c>
      <c r="R1074" s="56" t="str">
        <f ca="1" t="array" ref="R1074">IF(AND(ISNUMBER(INDIRECT("L"&amp;ROW())),INDIRECT("L"&amp;ROW())&lt;INDIRECT("D"&amp;ROW())),1,"")</f>
        <v/>
      </c>
    </row>
    <row r="1075" hidden="1" spans="1:18">
      <c r="A1075" s="56" t="s">
        <v>158</v>
      </c>
      <c r="B1075" s="57" t="s">
        <v>159</v>
      </c>
      <c r="C1075" s="123" t="s">
        <v>561</v>
      </c>
      <c r="D1075" s="124">
        <v>45581</v>
      </c>
      <c r="E1075" s="125">
        <v>707.88</v>
      </c>
      <c r="I1075" s="57">
        <v>474</v>
      </c>
      <c r="J1075" s="126">
        <v>707.88</v>
      </c>
      <c r="K1075" s="126">
        <v>707.88</v>
      </c>
      <c r="L1075" s="127">
        <v>45581</v>
      </c>
      <c r="N1075" s="127">
        <v>45566</v>
      </c>
      <c r="O1075" s="56">
        <v>0</v>
      </c>
      <c r="R1075" s="56" t="str">
        <f ca="1" t="array" ref="R1075">IF(AND(ISNUMBER(INDIRECT("L"&amp;ROW())),INDIRECT("L"&amp;ROW())&lt;INDIRECT("D"&amp;ROW())),1,"")</f>
        <v/>
      </c>
    </row>
    <row r="1076" hidden="1" spans="1:18">
      <c r="A1076" s="56" t="s">
        <v>562</v>
      </c>
      <c r="B1076" s="132" t="s">
        <v>407</v>
      </c>
      <c r="C1076" s="133">
        <v>753</v>
      </c>
      <c r="D1076" s="124">
        <v>45582</v>
      </c>
      <c r="E1076" s="125">
        <v>15244.94</v>
      </c>
      <c r="F1076" s="125">
        <v>762.24</v>
      </c>
      <c r="G1076" s="125">
        <v>1520.68</v>
      </c>
      <c r="I1076" s="57">
        <v>390</v>
      </c>
      <c r="J1076" s="126">
        <v>15244.94</v>
      </c>
      <c r="K1076" s="126">
        <v>15244.94</v>
      </c>
      <c r="L1076" s="127">
        <v>45582</v>
      </c>
      <c r="N1076" s="127">
        <v>45584</v>
      </c>
      <c r="R1076" s="56" t="str">
        <f ca="1" t="array" ref="R1076">IF(AND(ISNUMBER(INDIRECT("L"&amp;ROW())),INDIRECT("L"&amp;ROW())&lt;INDIRECT("D"&amp;ROW())),1,"")</f>
        <v/>
      </c>
    </row>
    <row r="1077" hidden="1" spans="1:18">
      <c r="A1077" s="56" t="s">
        <v>164</v>
      </c>
      <c r="B1077" s="57" t="s">
        <v>110</v>
      </c>
      <c r="C1077" s="133">
        <v>161941</v>
      </c>
      <c r="D1077" s="124">
        <v>45582</v>
      </c>
      <c r="E1077" s="125">
        <v>-1904</v>
      </c>
      <c r="F1077" s="125">
        <v>0</v>
      </c>
      <c r="G1077" s="125">
        <v>0</v>
      </c>
      <c r="H1077" s="125">
        <v>-1904</v>
      </c>
      <c r="I1077" s="57">
        <v>528</v>
      </c>
      <c r="J1077" s="126">
        <v>-1904</v>
      </c>
      <c r="K1077" s="126">
        <v>8774</v>
      </c>
      <c r="L1077" s="127">
        <v>45590</v>
      </c>
      <c r="N1077" s="127">
        <v>45597</v>
      </c>
      <c r="Q1077" s="127">
        <v>45798</v>
      </c>
      <c r="R1077" s="56" t="str">
        <f ca="1" t="array" ref="R1077">IF(AND(ISNUMBER(INDIRECT("L"&amp;ROW())),INDIRECT("L"&amp;ROW())&lt;INDIRECT("D"&amp;ROW())),1,"")</f>
        <v/>
      </c>
    </row>
    <row r="1078" hidden="1" spans="1:18">
      <c r="A1078" s="56" t="s">
        <v>164</v>
      </c>
      <c r="B1078" s="57" t="s">
        <v>110</v>
      </c>
      <c r="C1078" s="123" t="s">
        <v>563</v>
      </c>
      <c r="D1078" s="124">
        <v>45582</v>
      </c>
      <c r="E1078" s="125">
        <v>-492</v>
      </c>
      <c r="F1078" s="125">
        <v>0</v>
      </c>
      <c r="G1078" s="125">
        <v>0</v>
      </c>
      <c r="H1078" s="125">
        <v>-492</v>
      </c>
      <c r="I1078" s="57">
        <v>626</v>
      </c>
      <c r="J1078" s="126">
        <v>-492</v>
      </c>
      <c r="K1078" s="126">
        <v>14538.5</v>
      </c>
      <c r="L1078" s="127">
        <v>45611</v>
      </c>
      <c r="N1078" s="127">
        <v>45597</v>
      </c>
      <c r="Q1078" s="127">
        <v>45798</v>
      </c>
      <c r="R1078" s="56" t="str">
        <f ca="1" t="array" ref="R1078">IF(AND(ISNUMBER(INDIRECT("L"&amp;ROW())),INDIRECT("L"&amp;ROW())&lt;INDIRECT("D"&amp;ROW())),1,"")</f>
        <v/>
      </c>
    </row>
    <row r="1079" hidden="1" spans="1:18">
      <c r="A1079" s="56" t="s">
        <v>524</v>
      </c>
      <c r="B1079" s="57" t="s">
        <v>110</v>
      </c>
      <c r="C1079" s="123" t="s">
        <v>564</v>
      </c>
      <c r="D1079" s="124">
        <v>45557</v>
      </c>
      <c r="E1079" s="125">
        <v>2086.25</v>
      </c>
      <c r="F1079" s="125">
        <v>0</v>
      </c>
      <c r="G1079" s="125">
        <v>0</v>
      </c>
      <c r="H1079" s="125">
        <v>2086.25</v>
      </c>
      <c r="I1079" s="57" t="s">
        <v>526</v>
      </c>
      <c r="J1079" s="126">
        <v>2086.25</v>
      </c>
      <c r="K1079" s="126">
        <v>2086.25</v>
      </c>
      <c r="L1079" s="127">
        <v>45557</v>
      </c>
      <c r="N1079" s="127">
        <v>45584</v>
      </c>
      <c r="Q1079" s="127">
        <v>45799</v>
      </c>
      <c r="R1079" s="56" t="str">
        <f ca="1" t="array" ref="R1079">IF(AND(ISNUMBER(INDIRECT("L"&amp;ROW())),INDIRECT("L"&amp;ROW())&lt;INDIRECT("D"&amp;ROW())),1,"")</f>
        <v/>
      </c>
    </row>
    <row r="1080" hidden="1" spans="1:18">
      <c r="A1080" s="56" t="s">
        <v>524</v>
      </c>
      <c r="B1080" s="57" t="s">
        <v>110</v>
      </c>
      <c r="C1080" s="133">
        <v>551338</v>
      </c>
      <c r="D1080" s="124">
        <v>45558</v>
      </c>
      <c r="E1080" s="125">
        <v>-72.75</v>
      </c>
      <c r="F1080" s="125">
        <v>0</v>
      </c>
      <c r="G1080" s="125">
        <v>0</v>
      </c>
      <c r="H1080" s="125">
        <v>-72.75</v>
      </c>
      <c r="I1080" s="57" t="s">
        <v>526</v>
      </c>
      <c r="J1080" s="126">
        <v>-72.75</v>
      </c>
      <c r="K1080" s="126">
        <v>-72.75</v>
      </c>
      <c r="L1080" s="127">
        <v>45558</v>
      </c>
      <c r="N1080" s="127">
        <v>45584</v>
      </c>
      <c r="Q1080" s="127">
        <v>45799</v>
      </c>
      <c r="R1080" s="56" t="str">
        <f ca="1" t="array" ref="R1080">IF(AND(ISNUMBER(INDIRECT("L"&amp;ROW())),INDIRECT("L"&amp;ROW())&lt;INDIRECT("D"&amp;ROW())),1,"")</f>
        <v/>
      </c>
    </row>
    <row r="1081" hidden="1" spans="1:18">
      <c r="A1081" s="56" t="s">
        <v>369</v>
      </c>
      <c r="B1081" s="57" t="s">
        <v>37</v>
      </c>
      <c r="C1081" s="123" t="s">
        <v>565</v>
      </c>
      <c r="D1081" s="124">
        <v>45582</v>
      </c>
      <c r="E1081" s="125">
        <v>2487.25</v>
      </c>
      <c r="F1081" s="125">
        <v>0</v>
      </c>
      <c r="G1081" s="125">
        <v>0</v>
      </c>
      <c r="H1081" s="125">
        <v>2487.25</v>
      </c>
      <c r="I1081" s="133">
        <v>565</v>
      </c>
      <c r="J1081" s="126">
        <v>2487.25</v>
      </c>
      <c r="K1081" s="126">
        <v>2487.25</v>
      </c>
      <c r="L1081" s="127">
        <v>45601</v>
      </c>
      <c r="N1081" s="127">
        <v>45597</v>
      </c>
      <c r="Q1081" s="127">
        <v>45790</v>
      </c>
      <c r="R1081" s="56" t="str">
        <f ca="1" t="array" ref="R1081">IF(AND(ISNUMBER(INDIRECT("L"&amp;ROW())),INDIRECT("L"&amp;ROW())&lt;INDIRECT("D"&amp;ROW())),1,"")</f>
        <v/>
      </c>
    </row>
    <row r="1082" hidden="1" spans="1:18">
      <c r="A1082" s="56" t="s">
        <v>148</v>
      </c>
      <c r="B1082" s="57" t="s">
        <v>110</v>
      </c>
      <c r="C1082" s="133">
        <v>25220273</v>
      </c>
      <c r="D1082" s="124">
        <v>45582</v>
      </c>
      <c r="E1082" s="125">
        <v>1789</v>
      </c>
      <c r="F1082" s="125">
        <v>0</v>
      </c>
      <c r="G1082" s="125">
        <v>0</v>
      </c>
      <c r="H1082" s="125">
        <v>1789</v>
      </c>
      <c r="I1082" s="133">
        <v>998549</v>
      </c>
      <c r="J1082" s="126">
        <v>1789</v>
      </c>
      <c r="K1082" s="126">
        <v>32372</v>
      </c>
      <c r="L1082" s="127">
        <v>45630</v>
      </c>
      <c r="N1082" s="127">
        <v>45627</v>
      </c>
      <c r="Q1082" s="127">
        <v>45799</v>
      </c>
      <c r="R1082" s="56" t="str">
        <f ca="1" t="array" ref="R1082">IF(AND(ISNUMBER(INDIRECT("L"&amp;ROW())),INDIRECT("L"&amp;ROW())&lt;INDIRECT("D"&amp;ROW())),1,"")</f>
        <v/>
      </c>
    </row>
    <row r="1083" hidden="1" spans="1:18">
      <c r="A1083" s="56" t="s">
        <v>178</v>
      </c>
      <c r="B1083" s="57" t="s">
        <v>59</v>
      </c>
      <c r="C1083" s="123" t="s">
        <v>566</v>
      </c>
      <c r="D1083" s="124">
        <v>45582</v>
      </c>
      <c r="E1083" s="125">
        <v>943.62</v>
      </c>
      <c r="F1083" s="125">
        <v>39.52</v>
      </c>
      <c r="G1083" s="125">
        <v>78.85</v>
      </c>
      <c r="H1083" s="125">
        <v>825.25</v>
      </c>
      <c r="I1083" s="133">
        <v>509</v>
      </c>
      <c r="J1083" s="126">
        <v>943.62</v>
      </c>
      <c r="K1083" s="126">
        <v>943.62</v>
      </c>
      <c r="L1083" s="127">
        <v>45583</v>
      </c>
      <c r="N1083" s="127">
        <v>45597</v>
      </c>
      <c r="Q1083" s="127">
        <v>45798</v>
      </c>
      <c r="R1083" s="56" t="str">
        <f ca="1" t="array" ref="R1083">IF(AND(ISNUMBER(INDIRECT("L"&amp;ROW())),INDIRECT("L"&amp;ROW())&lt;INDIRECT("D"&amp;ROW())),1,"")</f>
        <v/>
      </c>
    </row>
    <row r="1084" hidden="1" spans="1:18">
      <c r="A1084" s="56" t="s">
        <v>395</v>
      </c>
      <c r="B1084" s="57" t="s">
        <v>110</v>
      </c>
      <c r="C1084" s="123" t="s">
        <v>567</v>
      </c>
      <c r="D1084" s="124">
        <v>45582</v>
      </c>
      <c r="E1084" s="125">
        <v>2625</v>
      </c>
      <c r="F1084" s="125">
        <v>0</v>
      </c>
      <c r="G1084" s="125">
        <v>0</v>
      </c>
      <c r="I1084" s="57">
        <v>513</v>
      </c>
      <c r="J1084" s="126">
        <v>3000</v>
      </c>
      <c r="K1084" s="126">
        <v>10000</v>
      </c>
      <c r="L1084" s="127">
        <v>45587</v>
      </c>
      <c r="N1084" s="127">
        <f t="array" ref="N1084">_xlfn.XLOOKUP(INDEX(I:I,ROW())&amp;"-"&amp;INDEX(K:K,ROW()),银行对账信息!J:J,银行对账信息!H:H,"")</f>
        <v>45597</v>
      </c>
      <c r="R1084" s="56" t="str">
        <f ca="1" t="array" ref="R1084">IF(AND(ISNUMBER(INDIRECT("L"&amp;ROW())),INDIRECT("L"&amp;ROW())&lt;INDIRECT("D"&amp;ROW())),1,"")</f>
        <v/>
      </c>
    </row>
    <row r="1085" hidden="1" spans="1:18">
      <c r="A1085" s="56" t="s">
        <v>524</v>
      </c>
      <c r="B1085" s="57" t="s">
        <v>110</v>
      </c>
      <c r="C1085" s="133">
        <v>551342</v>
      </c>
      <c r="D1085" s="124">
        <v>45559</v>
      </c>
      <c r="E1085" s="125">
        <v>-74.75</v>
      </c>
      <c r="F1085" s="125">
        <v>0</v>
      </c>
      <c r="G1085" s="125">
        <v>0</v>
      </c>
      <c r="H1085" s="125">
        <v>-74.75</v>
      </c>
      <c r="I1085" s="57" t="s">
        <v>526</v>
      </c>
      <c r="J1085" s="126">
        <v>-74.75</v>
      </c>
      <c r="K1085" s="126">
        <v>-74.75</v>
      </c>
      <c r="L1085" s="127">
        <v>45559</v>
      </c>
      <c r="N1085" s="127">
        <v>45584</v>
      </c>
      <c r="Q1085" s="127">
        <v>45799</v>
      </c>
      <c r="R1085" s="56" t="str">
        <f ca="1" t="array" ref="R1085">IF(AND(ISNUMBER(INDIRECT("L"&amp;ROW())),INDIRECT("L"&amp;ROW())&lt;INDIRECT("D"&amp;ROW())),1,"")</f>
        <v/>
      </c>
    </row>
    <row r="1086" hidden="1" spans="1:18">
      <c r="A1086" s="56" t="s">
        <v>524</v>
      </c>
      <c r="B1086" s="57" t="s">
        <v>110</v>
      </c>
      <c r="C1086" s="123" t="s">
        <v>568</v>
      </c>
      <c r="D1086" s="124">
        <v>45560</v>
      </c>
      <c r="E1086" s="125">
        <v>2693.75</v>
      </c>
      <c r="F1086" s="125">
        <v>0</v>
      </c>
      <c r="G1086" s="125">
        <v>0</v>
      </c>
      <c r="H1086" s="125">
        <v>2693.75</v>
      </c>
      <c r="I1086" s="57" t="s">
        <v>526</v>
      </c>
      <c r="J1086" s="126">
        <v>2693.75</v>
      </c>
      <c r="K1086" s="126">
        <v>2693.75</v>
      </c>
      <c r="L1086" s="127">
        <v>45560</v>
      </c>
      <c r="N1086" s="127">
        <v>45584</v>
      </c>
      <c r="Q1086" s="127">
        <v>45799</v>
      </c>
      <c r="R1086" s="56" t="str">
        <f ca="1" t="array" ref="R1086">IF(AND(ISNUMBER(INDIRECT("L"&amp;ROW())),INDIRECT("L"&amp;ROW())&lt;INDIRECT("D"&amp;ROW())),1,"")</f>
        <v/>
      </c>
    </row>
    <row r="1087" hidden="1" spans="1:18">
      <c r="A1087" s="56" t="s">
        <v>524</v>
      </c>
      <c r="B1087" s="57" t="s">
        <v>110</v>
      </c>
      <c r="C1087" s="123" t="s">
        <v>569</v>
      </c>
      <c r="D1087" s="124">
        <v>45566</v>
      </c>
      <c r="E1087" s="125">
        <v>3754</v>
      </c>
      <c r="F1087" s="125">
        <v>0</v>
      </c>
      <c r="G1087" s="125">
        <v>0</v>
      </c>
      <c r="H1087" s="125">
        <v>3754</v>
      </c>
      <c r="I1087" s="57" t="s">
        <v>526</v>
      </c>
      <c r="J1087" s="126">
        <v>3754</v>
      </c>
      <c r="K1087" s="126">
        <v>3754</v>
      </c>
      <c r="L1087" s="127">
        <v>45566</v>
      </c>
      <c r="N1087" s="127">
        <v>45584</v>
      </c>
      <c r="Q1087" s="127">
        <v>45799</v>
      </c>
      <c r="R1087" s="56" t="str">
        <f ca="1" t="array" ref="R1087">IF(AND(ISNUMBER(INDIRECT("L"&amp;ROW())),INDIRECT("L"&amp;ROW())&lt;INDIRECT("D"&amp;ROW())),1,"")</f>
        <v/>
      </c>
    </row>
    <row r="1088" hidden="1" spans="1:18">
      <c r="A1088" s="56" t="s">
        <v>524</v>
      </c>
      <c r="B1088" s="57" t="s">
        <v>110</v>
      </c>
      <c r="C1088" s="133">
        <v>554388</v>
      </c>
      <c r="D1088" s="124">
        <v>45566</v>
      </c>
      <c r="E1088" s="125">
        <v>-104.5</v>
      </c>
      <c r="F1088" s="125">
        <v>0</v>
      </c>
      <c r="G1088" s="125">
        <v>0</v>
      </c>
      <c r="H1088" s="125">
        <v>-104.5</v>
      </c>
      <c r="I1088" s="57" t="s">
        <v>526</v>
      </c>
      <c r="J1088" s="126">
        <v>-104.5</v>
      </c>
      <c r="K1088" s="126">
        <v>-104.5</v>
      </c>
      <c r="L1088" s="127">
        <v>45566</v>
      </c>
      <c r="N1088" s="127">
        <v>45584</v>
      </c>
      <c r="Q1088" s="127">
        <v>45799</v>
      </c>
      <c r="R1088" s="56" t="str">
        <f ca="1" t="array" ref="R1088">IF(AND(ISNUMBER(INDIRECT("L"&amp;ROW())),INDIRECT("L"&amp;ROW())&lt;INDIRECT("D"&amp;ROW())),1,"")</f>
        <v/>
      </c>
    </row>
    <row r="1089" hidden="1" spans="1:18">
      <c r="A1089" s="56" t="s">
        <v>200</v>
      </c>
      <c r="B1089" s="57" t="s">
        <v>37</v>
      </c>
      <c r="C1089" s="133">
        <v>19037</v>
      </c>
      <c r="D1089" s="124">
        <v>45582</v>
      </c>
      <c r="E1089" s="125">
        <v>9119.5</v>
      </c>
      <c r="F1089" s="125">
        <v>0</v>
      </c>
      <c r="G1089" s="125">
        <v>0</v>
      </c>
      <c r="H1089" s="125">
        <v>9119.5</v>
      </c>
      <c r="I1089" s="57">
        <v>998546</v>
      </c>
      <c r="J1089" s="126">
        <v>9119.5</v>
      </c>
      <c r="K1089" s="126">
        <v>21751.15</v>
      </c>
      <c r="L1089" s="127">
        <v>45630</v>
      </c>
      <c r="N1089" s="127">
        <v>45627</v>
      </c>
      <c r="Q1089" s="127">
        <v>45792</v>
      </c>
      <c r="R1089" s="56" t="str">
        <f ca="1" t="array" ref="R1089">IF(AND(ISNUMBER(INDIRECT("L"&amp;ROW())),INDIRECT("L"&amp;ROW())&lt;INDIRECT("D"&amp;ROW())),1,"")</f>
        <v/>
      </c>
    </row>
    <row r="1090" hidden="1" spans="1:18">
      <c r="A1090" s="106" t="s">
        <v>282</v>
      </c>
      <c r="B1090" s="171" t="s">
        <v>110</v>
      </c>
      <c r="C1090" s="183">
        <v>95289</v>
      </c>
      <c r="D1090" s="173">
        <v>45582</v>
      </c>
      <c r="E1090" s="174">
        <v>0</v>
      </c>
      <c r="F1090" s="174">
        <v>0</v>
      </c>
      <c r="G1090" s="174">
        <v>0</v>
      </c>
      <c r="H1090" s="174">
        <v>0</v>
      </c>
      <c r="I1090" s="171">
        <v>872</v>
      </c>
      <c r="J1090" s="175">
        <v>-3548.2</v>
      </c>
      <c r="K1090" s="175">
        <v>9795</v>
      </c>
      <c r="L1090" s="176">
        <v>45674</v>
      </c>
      <c r="M1090" s="176"/>
      <c r="N1090" s="176">
        <v>45689</v>
      </c>
      <c r="O1090" s="106">
        <v>3548.2</v>
      </c>
      <c r="P1090" s="106" t="s">
        <v>570</v>
      </c>
      <c r="Q1090" s="176">
        <v>45805</v>
      </c>
      <c r="R1090" s="56" t="str">
        <f ca="1" t="array" ref="R1090">IF(AND(ISNUMBER(INDIRECT("L"&amp;ROW())),INDIRECT("L"&amp;ROW())&lt;INDIRECT("D"&amp;ROW())),1,"")</f>
        <v/>
      </c>
    </row>
    <row r="1091" hidden="1" spans="1:18">
      <c r="A1091" s="106" t="s">
        <v>282</v>
      </c>
      <c r="B1091" s="171" t="s">
        <v>110</v>
      </c>
      <c r="C1091" s="183">
        <v>95289</v>
      </c>
      <c r="D1091" s="173">
        <v>45582</v>
      </c>
      <c r="E1091" s="174">
        <v>2225.6</v>
      </c>
      <c r="F1091" s="174">
        <v>0</v>
      </c>
      <c r="G1091" s="174">
        <v>0</v>
      </c>
      <c r="H1091" s="174">
        <v>2225.6</v>
      </c>
      <c r="I1091" s="183">
        <v>775</v>
      </c>
      <c r="J1091" s="175">
        <v>5773.8</v>
      </c>
      <c r="K1091" s="175">
        <v>9322</v>
      </c>
      <c r="L1091" s="176">
        <v>45660</v>
      </c>
      <c r="M1091" s="176"/>
      <c r="N1091" s="176">
        <v>45658</v>
      </c>
      <c r="O1091" s="106">
        <v>-3548.2</v>
      </c>
      <c r="P1091" s="106" t="s">
        <v>571</v>
      </c>
      <c r="Q1091" s="176">
        <v>45805</v>
      </c>
      <c r="R1091" s="56" t="str">
        <f ca="1" t="array" ref="R1091">IF(AND(ISNUMBER(INDIRECT("L"&amp;ROW())),INDIRECT("L"&amp;ROW())&lt;INDIRECT("D"&amp;ROW())),1,"")</f>
        <v/>
      </c>
    </row>
    <row r="1092" hidden="1" spans="1:18">
      <c r="A1092" s="56" t="s">
        <v>104</v>
      </c>
      <c r="B1092" s="57" t="s">
        <v>65</v>
      </c>
      <c r="C1092" s="133">
        <v>59114149893</v>
      </c>
      <c r="D1092" s="124">
        <v>45582</v>
      </c>
      <c r="E1092" s="125">
        <v>820.05</v>
      </c>
      <c r="F1092" s="125">
        <v>0</v>
      </c>
      <c r="G1092" s="125">
        <v>0</v>
      </c>
      <c r="H1092" s="125">
        <v>820.05</v>
      </c>
      <c r="I1092" s="133">
        <v>763</v>
      </c>
      <c r="J1092" s="126">
        <v>820.05</v>
      </c>
      <c r="K1092" s="126">
        <v>27115.98</v>
      </c>
      <c r="L1092" s="127">
        <v>45657</v>
      </c>
      <c r="N1092" s="127">
        <v>45658</v>
      </c>
      <c r="O1092" s="147">
        <v>0</v>
      </c>
      <c r="Q1092" s="127">
        <v>45785</v>
      </c>
      <c r="R1092" s="56" t="str">
        <f ca="1" t="array" ref="R1092">IF(AND(ISNUMBER(INDIRECT("L"&amp;ROW())),INDIRECT("L"&amp;ROW())&lt;INDIRECT("D"&amp;ROW())),1,"")</f>
        <v/>
      </c>
    </row>
    <row r="1093" hidden="1" spans="1:18">
      <c r="A1093" s="56" t="s">
        <v>104</v>
      </c>
      <c r="B1093" s="57" t="s">
        <v>65</v>
      </c>
      <c r="C1093" s="133">
        <v>59114150466</v>
      </c>
      <c r="D1093" s="124">
        <v>45582</v>
      </c>
      <c r="E1093" s="125">
        <v>2805.66</v>
      </c>
      <c r="F1093" s="125">
        <v>0</v>
      </c>
      <c r="G1093" s="125">
        <v>0</v>
      </c>
      <c r="H1093" s="125">
        <v>2805.66</v>
      </c>
      <c r="I1093" s="133">
        <v>763</v>
      </c>
      <c r="J1093" s="126">
        <v>2805.66</v>
      </c>
      <c r="K1093" s="126">
        <v>27115.98</v>
      </c>
      <c r="L1093" s="127">
        <v>45657</v>
      </c>
      <c r="N1093" s="127">
        <v>45658</v>
      </c>
      <c r="O1093" s="147">
        <v>0</v>
      </c>
      <c r="Q1093" s="127">
        <v>45785</v>
      </c>
      <c r="R1093" s="56" t="str">
        <f ca="1" t="array" ref="R1093">IF(AND(ISNUMBER(INDIRECT("L"&amp;ROW())),INDIRECT("L"&amp;ROW())&lt;INDIRECT("D"&amp;ROW())),1,"")</f>
        <v/>
      </c>
    </row>
    <row r="1094" hidden="1" spans="1:18">
      <c r="A1094" s="56" t="s">
        <v>158</v>
      </c>
      <c r="B1094" s="57" t="s">
        <v>159</v>
      </c>
      <c r="C1094" s="123" t="s">
        <v>572</v>
      </c>
      <c r="D1094" s="124">
        <v>45582</v>
      </c>
      <c r="E1094" s="125">
        <v>675</v>
      </c>
      <c r="F1094" s="125">
        <v>0</v>
      </c>
      <c r="G1094" s="125">
        <v>0</v>
      </c>
      <c r="H1094" s="125">
        <v>675</v>
      </c>
      <c r="I1094" s="57">
        <v>507</v>
      </c>
      <c r="J1094" s="126">
        <v>675</v>
      </c>
      <c r="K1094" s="126">
        <v>675</v>
      </c>
      <c r="L1094" s="127">
        <v>45582</v>
      </c>
      <c r="N1094" s="127">
        <v>45597</v>
      </c>
      <c r="O1094" s="56">
        <v>0</v>
      </c>
      <c r="Q1094" s="127">
        <v>45807</v>
      </c>
      <c r="R1094" s="56" t="str">
        <f ca="1" t="array" ref="R1094">IF(AND(ISNUMBER(INDIRECT("L"&amp;ROW())),INDIRECT("L"&amp;ROW())&lt;INDIRECT("D"&amp;ROW())),1,"")</f>
        <v/>
      </c>
    </row>
    <row r="1095" hidden="1" spans="1:18">
      <c r="A1095" s="56" t="s">
        <v>358</v>
      </c>
      <c r="B1095" s="57" t="s">
        <v>110</v>
      </c>
      <c r="C1095" s="133">
        <v>90482</v>
      </c>
      <c r="D1095" s="124">
        <v>45582</v>
      </c>
      <c r="E1095" s="125">
        <v>1355</v>
      </c>
      <c r="F1095" s="125">
        <v>0</v>
      </c>
      <c r="G1095" s="125">
        <v>0</v>
      </c>
      <c r="I1095" s="57">
        <v>774</v>
      </c>
      <c r="J1095" s="126">
        <v>1355</v>
      </c>
      <c r="K1095" s="126">
        <v>12673</v>
      </c>
      <c r="L1095" s="127">
        <v>45660</v>
      </c>
      <c r="N1095" s="127">
        <v>45658</v>
      </c>
      <c r="R1095" s="56" t="str">
        <f ca="1" t="array" ref="R1095">IF(AND(ISNUMBER(INDIRECT("L"&amp;ROW())),INDIRECT("L"&amp;ROW())&lt;INDIRECT("D"&amp;ROW())),1,"")</f>
        <v/>
      </c>
    </row>
    <row r="1096" hidden="1" spans="1:18">
      <c r="A1096" s="56" t="s">
        <v>146</v>
      </c>
      <c r="B1096" s="57" t="s">
        <v>124</v>
      </c>
      <c r="C1096" s="123">
        <v>198836</v>
      </c>
      <c r="D1096" s="124">
        <v>45583</v>
      </c>
      <c r="E1096" s="125">
        <v>15660.87</v>
      </c>
      <c r="F1096" s="125">
        <v>16.4</v>
      </c>
      <c r="G1096" s="125">
        <v>32.72</v>
      </c>
      <c r="H1096" s="125">
        <v>15611.75</v>
      </c>
      <c r="I1096" s="133">
        <v>591</v>
      </c>
      <c r="J1096" s="126">
        <v>15660.87</v>
      </c>
      <c r="K1096" s="126">
        <v>46878.28</v>
      </c>
      <c r="L1096" s="127">
        <v>45609</v>
      </c>
      <c r="N1096" s="127">
        <v>45597</v>
      </c>
      <c r="Q1096" s="127">
        <v>45793</v>
      </c>
      <c r="R1096" s="56" t="str">
        <f ca="1" t="array" ref="R1096">IF(AND(ISNUMBER(INDIRECT("L"&amp;ROW())),INDIRECT("L"&amp;ROW())&lt;INDIRECT("D"&amp;ROW())),1,"")</f>
        <v/>
      </c>
    </row>
    <row r="1097" hidden="1" spans="1:18">
      <c r="A1097" s="56" t="s">
        <v>164</v>
      </c>
      <c r="B1097" s="57" t="s">
        <v>110</v>
      </c>
      <c r="C1097" s="133">
        <v>6108757</v>
      </c>
      <c r="D1097" s="124">
        <v>45583</v>
      </c>
      <c r="E1097" s="125">
        <v>3662</v>
      </c>
      <c r="F1097" s="125">
        <v>0</v>
      </c>
      <c r="G1097" s="125">
        <v>0</v>
      </c>
      <c r="H1097" s="125">
        <v>3662</v>
      </c>
      <c r="I1097" s="57">
        <v>530</v>
      </c>
      <c r="J1097" s="126">
        <v>3662</v>
      </c>
      <c r="K1097" s="126">
        <v>3662</v>
      </c>
      <c r="L1097" s="127">
        <v>45590</v>
      </c>
      <c r="N1097" s="127">
        <v>45597</v>
      </c>
      <c r="Q1097" s="127">
        <v>45798</v>
      </c>
      <c r="R1097" s="56" t="str">
        <f ca="1" t="array" ref="R1097">IF(AND(ISNUMBER(INDIRECT("L"&amp;ROW())),INDIRECT("L"&amp;ROW())&lt;INDIRECT("D"&amp;ROW())),1,"")</f>
        <v/>
      </c>
    </row>
    <row r="1098" hidden="1" spans="1:18">
      <c r="A1098" s="56" t="s">
        <v>394</v>
      </c>
      <c r="B1098" s="57" t="s">
        <v>110</v>
      </c>
      <c r="C1098" s="133">
        <v>2679691</v>
      </c>
      <c r="D1098" s="124">
        <v>45583</v>
      </c>
      <c r="E1098" s="125">
        <v>5761</v>
      </c>
      <c r="F1098" s="125">
        <v>0</v>
      </c>
      <c r="G1098" s="125">
        <v>0</v>
      </c>
      <c r="H1098" s="125">
        <v>5761</v>
      </c>
      <c r="I1098" s="57">
        <v>531</v>
      </c>
      <c r="J1098" s="126">
        <v>5761</v>
      </c>
      <c r="K1098" s="126">
        <v>16533</v>
      </c>
      <c r="L1098" s="127">
        <v>45590</v>
      </c>
      <c r="N1098" s="127">
        <v>45597</v>
      </c>
      <c r="Q1098" s="127">
        <v>45799</v>
      </c>
      <c r="R1098" s="56" t="str">
        <f ca="1" t="array" ref="R1098">IF(AND(ISNUMBER(INDIRECT("L"&amp;ROW())),INDIRECT("L"&amp;ROW())&lt;INDIRECT("D"&amp;ROW())),1,"")</f>
        <v/>
      </c>
    </row>
    <row r="1099" hidden="1" spans="1:18">
      <c r="A1099" s="56" t="s">
        <v>225</v>
      </c>
      <c r="B1099" s="57" t="s">
        <v>65</v>
      </c>
      <c r="C1099" s="133">
        <v>136346</v>
      </c>
      <c r="D1099" s="124">
        <v>45583</v>
      </c>
      <c r="E1099" s="125">
        <v>788.01</v>
      </c>
      <c r="F1099" s="125">
        <v>0</v>
      </c>
      <c r="G1099" s="125">
        <v>0</v>
      </c>
      <c r="H1099" s="125">
        <v>788.01</v>
      </c>
      <c r="I1099" s="133">
        <v>998539</v>
      </c>
      <c r="J1099" s="126">
        <v>788.01</v>
      </c>
      <c r="K1099" s="126">
        <v>4341.24</v>
      </c>
      <c r="L1099" s="127">
        <v>45623</v>
      </c>
      <c r="N1099" s="127">
        <v>45627</v>
      </c>
      <c r="O1099" s="147">
        <v>0</v>
      </c>
      <c r="Q1099" s="127">
        <v>45784</v>
      </c>
      <c r="R1099" s="56" t="str">
        <f ca="1" t="array" ref="R1099">IF(AND(ISNUMBER(INDIRECT("L"&amp;ROW())),INDIRECT("L"&amp;ROW())&lt;INDIRECT("D"&amp;ROW())),1,"")</f>
        <v/>
      </c>
    </row>
    <row r="1100" hidden="1" spans="1:18">
      <c r="A1100" s="56" t="s">
        <v>91</v>
      </c>
      <c r="B1100" s="57" t="s">
        <v>19</v>
      </c>
      <c r="C1100" s="123">
        <v>424101</v>
      </c>
      <c r="D1100" s="124">
        <v>45583</v>
      </c>
      <c r="E1100" s="125">
        <v>540</v>
      </c>
      <c r="F1100" s="125">
        <v>0</v>
      </c>
      <c r="G1100" s="125">
        <v>0</v>
      </c>
      <c r="I1100" s="133">
        <v>657</v>
      </c>
      <c r="J1100" s="126">
        <v>540</v>
      </c>
      <c r="K1100" s="126">
        <v>540</v>
      </c>
      <c r="L1100" s="127">
        <v>45622</v>
      </c>
      <c r="N1100" s="127">
        <v>45627</v>
      </c>
      <c r="R1100" s="56" t="str">
        <f ca="1" t="array" ref="R1100">IF(AND(ISNUMBER(INDIRECT("L"&amp;ROW())),INDIRECT("L"&amp;ROW())&lt;INDIRECT("D"&amp;ROW())),1,"")</f>
        <v/>
      </c>
    </row>
    <row r="1101" hidden="1" spans="1:18">
      <c r="A1101" s="56" t="s">
        <v>173</v>
      </c>
      <c r="B1101" s="57" t="s">
        <v>163</v>
      </c>
      <c r="C1101" s="133">
        <v>2490</v>
      </c>
      <c r="D1101" s="124">
        <v>45583</v>
      </c>
      <c r="E1101" s="125">
        <v>4179.4</v>
      </c>
      <c r="F1101" s="125">
        <v>0</v>
      </c>
      <c r="G1101" s="125">
        <v>0</v>
      </c>
      <c r="H1101" s="125">
        <v>4179.4</v>
      </c>
      <c r="I1101" s="133">
        <v>701</v>
      </c>
      <c r="J1101" s="126">
        <v>4179.4</v>
      </c>
      <c r="K1101" s="126">
        <v>31265.6</v>
      </c>
      <c r="L1101" s="127">
        <v>45637</v>
      </c>
      <c r="N1101" s="127">
        <v>45627</v>
      </c>
      <c r="Q1101" s="127">
        <v>45793</v>
      </c>
      <c r="R1101" s="56" t="str">
        <f ca="1" t="array" ref="R1101">IF(AND(ISNUMBER(INDIRECT("L"&amp;ROW())),INDIRECT("L"&amp;ROW())&lt;INDIRECT("D"&amp;ROW())),1,"")</f>
        <v/>
      </c>
    </row>
    <row r="1102" hidden="1" spans="1:18">
      <c r="A1102" s="56" t="s">
        <v>524</v>
      </c>
      <c r="B1102" s="57" t="s">
        <v>110</v>
      </c>
      <c r="C1102" s="123" t="s">
        <v>573</v>
      </c>
      <c r="D1102" s="124">
        <v>45568</v>
      </c>
      <c r="E1102" s="125">
        <v>2947.75</v>
      </c>
      <c r="F1102" s="125">
        <v>0</v>
      </c>
      <c r="G1102" s="125">
        <v>0</v>
      </c>
      <c r="H1102" s="125">
        <v>2947.75</v>
      </c>
      <c r="I1102" s="57" t="s">
        <v>526</v>
      </c>
      <c r="J1102" s="126">
        <v>2947.75</v>
      </c>
      <c r="K1102" s="126">
        <v>2947.75</v>
      </c>
      <c r="L1102" s="127">
        <v>45568</v>
      </c>
      <c r="N1102" s="127">
        <v>45584</v>
      </c>
      <c r="Q1102" s="127">
        <v>45799</v>
      </c>
      <c r="R1102" s="56" t="str">
        <f ca="1" t="array" ref="R1102">IF(AND(ISNUMBER(INDIRECT("L"&amp;ROW())),INDIRECT("L"&amp;ROW())&lt;INDIRECT("D"&amp;ROW())),1,"")</f>
        <v/>
      </c>
    </row>
    <row r="1103" spans="1:18">
      <c r="A1103" s="56" t="s">
        <v>42</v>
      </c>
      <c r="B1103" s="57" t="s">
        <v>37</v>
      </c>
      <c r="C1103" s="123">
        <v>121404</v>
      </c>
      <c r="D1103" s="124">
        <v>45583</v>
      </c>
      <c r="E1103" s="125">
        <v>1818</v>
      </c>
      <c r="F1103" s="125">
        <v>0</v>
      </c>
      <c r="G1103" s="125">
        <v>0</v>
      </c>
      <c r="I1103" s="133">
        <v>732</v>
      </c>
      <c r="J1103" s="126">
        <v>1818</v>
      </c>
      <c r="K1103" s="126">
        <v>25701</v>
      </c>
      <c r="L1103" s="127">
        <v>45644</v>
      </c>
      <c r="N1103" s="127">
        <v>45658</v>
      </c>
      <c r="R1103" s="56" t="str">
        <f ca="1" t="array" ref="R1103">IF(AND(ISNUMBER(INDIRECT("L"&amp;ROW())),INDIRECT("L"&amp;ROW())&lt;INDIRECT("D"&amp;ROW())),1,"")</f>
        <v/>
      </c>
    </row>
    <row r="1104" hidden="1" spans="1:18">
      <c r="A1104" s="56" t="s">
        <v>211</v>
      </c>
      <c r="B1104" s="57" t="s">
        <v>37</v>
      </c>
      <c r="C1104" s="133">
        <v>9786010880</v>
      </c>
      <c r="D1104" s="124">
        <v>45583</v>
      </c>
      <c r="E1104" s="125">
        <v>2330.51</v>
      </c>
      <c r="F1104" s="125">
        <v>5.25</v>
      </c>
      <c r="G1104" s="125">
        <v>10.48</v>
      </c>
      <c r="H1104" s="125">
        <v>2314.78</v>
      </c>
      <c r="I1104" s="133">
        <v>791</v>
      </c>
      <c r="J1104" s="126">
        <v>2330.51</v>
      </c>
      <c r="K1104" s="126">
        <v>11127.24</v>
      </c>
      <c r="L1104" s="127">
        <v>45664</v>
      </c>
      <c r="N1104" s="127">
        <v>45658</v>
      </c>
      <c r="Q1104" s="127">
        <v>45791</v>
      </c>
      <c r="R1104" s="56" t="str">
        <f ca="1" t="array" ref="R1104">IF(AND(ISNUMBER(INDIRECT("L"&amp;ROW())),INDIRECT("L"&amp;ROW())&lt;INDIRECT("D"&amp;ROW())),1,"")</f>
        <v/>
      </c>
    </row>
    <row r="1105" hidden="1" spans="1:18">
      <c r="A1105" s="56" t="s">
        <v>211</v>
      </c>
      <c r="B1105" s="57" t="s">
        <v>37</v>
      </c>
      <c r="C1105" s="133">
        <v>9786010881</v>
      </c>
      <c r="D1105" s="124">
        <v>45583</v>
      </c>
      <c r="E1105" s="125">
        <v>-676.05</v>
      </c>
      <c r="F1105" s="125">
        <v>-29.4</v>
      </c>
      <c r="G1105" s="125">
        <v>-58.65</v>
      </c>
      <c r="H1105" s="125">
        <v>-588</v>
      </c>
      <c r="I1105" s="133">
        <v>791</v>
      </c>
      <c r="J1105" s="126">
        <v>-676.05</v>
      </c>
      <c r="K1105" s="126">
        <v>11127.24</v>
      </c>
      <c r="L1105" s="127">
        <v>45664</v>
      </c>
      <c r="N1105" s="127">
        <v>45658</v>
      </c>
      <c r="Q1105" s="127">
        <v>45791</v>
      </c>
      <c r="R1105" s="56" t="str">
        <f ca="1" t="array" ref="R1105">IF(AND(ISNUMBER(INDIRECT("L"&amp;ROW())),INDIRECT("L"&amp;ROW())&lt;INDIRECT("D"&amp;ROW())),1,"")</f>
        <v/>
      </c>
    </row>
    <row r="1106" hidden="1" spans="1:18">
      <c r="A1106" s="56" t="s">
        <v>164</v>
      </c>
      <c r="B1106" s="57" t="s">
        <v>110</v>
      </c>
      <c r="C1106" s="133">
        <v>160700</v>
      </c>
      <c r="D1106" s="124">
        <v>45584</v>
      </c>
      <c r="E1106" s="125">
        <v>-490</v>
      </c>
      <c r="F1106" s="125">
        <v>0</v>
      </c>
      <c r="G1106" s="125">
        <v>0</v>
      </c>
      <c r="H1106" s="125">
        <v>-490</v>
      </c>
      <c r="I1106" s="57">
        <v>528</v>
      </c>
      <c r="J1106" s="126">
        <v>-490</v>
      </c>
      <c r="K1106" s="126">
        <v>8774</v>
      </c>
      <c r="L1106" s="127">
        <v>45590</v>
      </c>
      <c r="N1106" s="127">
        <v>45597</v>
      </c>
      <c r="Q1106" s="127">
        <v>45798</v>
      </c>
      <c r="R1106" s="56" t="str">
        <f ca="1" t="array" ref="R1106">IF(AND(ISNUMBER(INDIRECT("L"&amp;ROW())),INDIRECT("L"&amp;ROW())&lt;INDIRECT("D"&amp;ROW())),1,"")</f>
        <v/>
      </c>
    </row>
    <row r="1107" hidden="1" spans="1:18">
      <c r="A1107" s="56" t="s">
        <v>524</v>
      </c>
      <c r="B1107" s="57" t="s">
        <v>110</v>
      </c>
      <c r="C1107" s="123" t="s">
        <v>574</v>
      </c>
      <c r="D1107" s="124">
        <v>45573</v>
      </c>
      <c r="E1107" s="125">
        <v>2145.25</v>
      </c>
      <c r="F1107" s="125">
        <v>0</v>
      </c>
      <c r="G1107" s="125">
        <v>0</v>
      </c>
      <c r="H1107" s="125">
        <v>2145.25</v>
      </c>
      <c r="I1107" s="57" t="s">
        <v>526</v>
      </c>
      <c r="J1107" s="126">
        <v>2145.25</v>
      </c>
      <c r="K1107" s="126">
        <v>2145.25</v>
      </c>
      <c r="L1107" s="127">
        <v>45573</v>
      </c>
      <c r="N1107" s="127">
        <v>45584</v>
      </c>
      <c r="Q1107" s="127">
        <v>45799</v>
      </c>
      <c r="R1107" s="56" t="str">
        <f ca="1" t="array" ref="R1107">IF(AND(ISNUMBER(INDIRECT("L"&amp;ROW())),INDIRECT("L"&amp;ROW())&lt;INDIRECT("D"&amp;ROW())),1,"")</f>
        <v/>
      </c>
    </row>
    <row r="1108" hidden="1" spans="1:18">
      <c r="A1108" s="56" t="s">
        <v>45</v>
      </c>
      <c r="B1108" s="57" t="s">
        <v>19</v>
      </c>
      <c r="C1108" s="123" t="s">
        <v>575</v>
      </c>
      <c r="D1108" s="124">
        <v>45584</v>
      </c>
      <c r="E1108" s="125">
        <v>14406.87</v>
      </c>
      <c r="F1108" s="125">
        <v>35.35</v>
      </c>
      <c r="G1108" s="125">
        <v>70.52</v>
      </c>
      <c r="I1108" s="133">
        <v>653</v>
      </c>
      <c r="J1108" s="126">
        <v>14406.87</v>
      </c>
      <c r="K1108" s="126">
        <v>14406.87</v>
      </c>
      <c r="L1108" s="127">
        <v>45618</v>
      </c>
      <c r="N1108" s="127">
        <v>45627</v>
      </c>
      <c r="R1108" s="56" t="str">
        <f ca="1" t="array" ref="R1108">IF(AND(ISNUMBER(INDIRECT("L"&amp;ROW())),INDIRECT("L"&amp;ROW())&lt;INDIRECT("D"&amp;ROW())),1,"")</f>
        <v/>
      </c>
    </row>
    <row r="1109" hidden="1" spans="1:18">
      <c r="A1109" s="56" t="s">
        <v>31</v>
      </c>
      <c r="B1109" s="57" t="s">
        <v>19</v>
      </c>
      <c r="C1109" s="123">
        <v>348927</v>
      </c>
      <c r="D1109" s="124">
        <v>45584</v>
      </c>
      <c r="E1109" s="125">
        <v>665.32</v>
      </c>
      <c r="F1109" s="125">
        <v>15.24</v>
      </c>
      <c r="G1109" s="125">
        <v>30.4</v>
      </c>
      <c r="I1109" s="133">
        <v>998550</v>
      </c>
      <c r="J1109" s="126">
        <v>665.32</v>
      </c>
      <c r="K1109" s="126">
        <v>15463.45</v>
      </c>
      <c r="L1109" s="127">
        <v>45630</v>
      </c>
      <c r="N1109" s="127">
        <v>45584</v>
      </c>
      <c r="R1109" s="56" t="str">
        <f ca="1" t="array" ref="R1109">IF(AND(ISNUMBER(INDIRECT("L"&amp;ROW())),INDIRECT("L"&amp;ROW())&lt;INDIRECT("D"&amp;ROW())),1,"")</f>
        <v/>
      </c>
    </row>
    <row r="1110" hidden="1" spans="1:18">
      <c r="A1110" s="56" t="s">
        <v>96</v>
      </c>
      <c r="B1110" s="57" t="s">
        <v>19</v>
      </c>
      <c r="C1110" s="133">
        <v>62474</v>
      </c>
      <c r="D1110" s="124">
        <v>45585</v>
      </c>
      <c r="E1110" s="125">
        <v>11775</v>
      </c>
      <c r="F1110" s="125">
        <v>582.4</v>
      </c>
      <c r="G1110" s="125">
        <v>0</v>
      </c>
      <c r="I1110" s="133">
        <v>752</v>
      </c>
      <c r="J1110" s="126">
        <v>11775</v>
      </c>
      <c r="K1110" s="126">
        <v>60272.74</v>
      </c>
      <c r="L1110" s="127">
        <v>45652</v>
      </c>
      <c r="N1110" s="127">
        <v>45658</v>
      </c>
      <c r="R1110" s="56" t="str">
        <f ca="1" t="array" ref="R1110">IF(AND(ISNUMBER(INDIRECT("L"&amp;ROW())),INDIRECT("L"&amp;ROW())&lt;INDIRECT("D"&amp;ROW())),1,"")</f>
        <v/>
      </c>
    </row>
    <row r="1111" hidden="1" spans="1:18">
      <c r="A1111" s="56" t="s">
        <v>72</v>
      </c>
      <c r="B1111" s="57" t="s">
        <v>19</v>
      </c>
      <c r="C1111" s="123" t="s">
        <v>576</v>
      </c>
      <c r="D1111" s="124">
        <v>45586</v>
      </c>
      <c r="E1111" s="125">
        <v>9037.84</v>
      </c>
      <c r="F1111" s="125">
        <v>64.86</v>
      </c>
      <c r="G1111" s="125">
        <v>129.38</v>
      </c>
      <c r="I1111" s="133">
        <v>761</v>
      </c>
      <c r="J1111" s="126">
        <v>9037.84</v>
      </c>
      <c r="K1111" s="126">
        <v>9037.84</v>
      </c>
      <c r="L1111" s="127">
        <v>45657</v>
      </c>
      <c r="N1111" s="127">
        <v>45658</v>
      </c>
      <c r="R1111" s="56" t="str">
        <f ca="1" t="array" ref="R1111">IF(AND(ISNUMBER(INDIRECT("L"&amp;ROW())),INDIRECT("L"&amp;ROW())&lt;INDIRECT("D"&amp;ROW())),1,"")</f>
        <v/>
      </c>
    </row>
    <row r="1112" hidden="1" spans="1:18">
      <c r="A1112" s="56" t="s">
        <v>64</v>
      </c>
      <c r="B1112" s="57" t="s">
        <v>19</v>
      </c>
      <c r="C1112" s="123" t="s">
        <v>577</v>
      </c>
      <c r="D1112" s="124">
        <v>45586</v>
      </c>
      <c r="E1112" s="125">
        <v>19275.71</v>
      </c>
      <c r="F1112" s="125">
        <v>630.56</v>
      </c>
      <c r="G1112" s="125">
        <v>0</v>
      </c>
      <c r="I1112" s="133">
        <v>634</v>
      </c>
      <c r="J1112" s="126">
        <v>19275.71</v>
      </c>
      <c r="K1112" s="126">
        <v>20636.51</v>
      </c>
      <c r="L1112" s="127">
        <v>45615</v>
      </c>
      <c r="N1112" s="127">
        <v>45584</v>
      </c>
      <c r="R1112" s="56" t="str">
        <f ca="1" t="array" ref="R1112">IF(AND(ISNUMBER(INDIRECT("L"&amp;ROW())),INDIRECT("L"&amp;ROW())&lt;INDIRECT("D"&amp;ROW())),1,"")</f>
        <v/>
      </c>
    </row>
    <row r="1113" hidden="1" spans="1:18">
      <c r="A1113" s="56" t="s">
        <v>524</v>
      </c>
      <c r="B1113" s="57" t="s">
        <v>110</v>
      </c>
      <c r="C1113" s="133">
        <v>555453</v>
      </c>
      <c r="D1113" s="124">
        <v>45573</v>
      </c>
      <c r="E1113" s="125">
        <v>-482.5</v>
      </c>
      <c r="F1113" s="125">
        <v>0</v>
      </c>
      <c r="G1113" s="125">
        <v>0</v>
      </c>
      <c r="H1113" s="125">
        <v>-482.5</v>
      </c>
      <c r="I1113" s="57" t="s">
        <v>526</v>
      </c>
      <c r="J1113" s="126">
        <v>-482.5</v>
      </c>
      <c r="K1113" s="126">
        <v>-482.5</v>
      </c>
      <c r="L1113" s="127">
        <v>45573</v>
      </c>
      <c r="N1113" s="127">
        <v>45584</v>
      </c>
      <c r="Q1113" s="127">
        <v>45799</v>
      </c>
      <c r="R1113" s="56" t="str">
        <f ca="1" t="array" ref="R1113">IF(AND(ISNUMBER(INDIRECT("L"&amp;ROW())),INDIRECT("L"&amp;ROW())&lt;INDIRECT("D"&amp;ROW())),1,"")</f>
        <v/>
      </c>
    </row>
    <row r="1114" hidden="1" spans="1:18">
      <c r="A1114" s="56" t="s">
        <v>164</v>
      </c>
      <c r="B1114" s="57" t="s">
        <v>110</v>
      </c>
      <c r="C1114" s="133">
        <v>6108929</v>
      </c>
      <c r="D1114" s="124">
        <v>45586</v>
      </c>
      <c r="E1114" s="125">
        <v>2956</v>
      </c>
      <c r="F1114" s="125">
        <v>0</v>
      </c>
      <c r="G1114" s="125">
        <v>0</v>
      </c>
      <c r="H1114" s="125">
        <v>2956</v>
      </c>
      <c r="I1114" s="57">
        <v>559</v>
      </c>
      <c r="J1114" s="126">
        <v>2956</v>
      </c>
      <c r="K1114" s="126">
        <v>12538</v>
      </c>
      <c r="L1114" s="127">
        <v>45600</v>
      </c>
      <c r="N1114" s="127">
        <v>45597</v>
      </c>
      <c r="Q1114" s="127">
        <v>45798</v>
      </c>
      <c r="R1114" s="56" t="str">
        <f ca="1" t="array" ref="R1114">IF(AND(ISNUMBER(INDIRECT("L"&amp;ROW())),INDIRECT("L"&amp;ROW())&lt;INDIRECT("D"&amp;ROW())),1,"")</f>
        <v/>
      </c>
    </row>
    <row r="1115" hidden="1" spans="1:18">
      <c r="A1115" s="56" t="s">
        <v>164</v>
      </c>
      <c r="B1115" s="57" t="s">
        <v>110</v>
      </c>
      <c r="C1115" s="133">
        <v>6109297</v>
      </c>
      <c r="D1115" s="124">
        <v>45586</v>
      </c>
      <c r="E1115" s="125">
        <v>5296</v>
      </c>
      <c r="F1115" s="125">
        <v>0</v>
      </c>
      <c r="G1115" s="125">
        <v>0</v>
      </c>
      <c r="H1115" s="125">
        <v>5296</v>
      </c>
      <c r="I1115" s="57">
        <v>528</v>
      </c>
      <c r="J1115" s="126">
        <v>5296</v>
      </c>
      <c r="K1115" s="126">
        <v>8774</v>
      </c>
      <c r="L1115" s="127">
        <v>45590</v>
      </c>
      <c r="N1115" s="127">
        <v>45597</v>
      </c>
      <c r="Q1115" s="127">
        <v>45798</v>
      </c>
      <c r="R1115" s="56" t="str">
        <f ca="1" t="array" ref="R1115">IF(AND(ISNUMBER(INDIRECT("L"&amp;ROW())),INDIRECT("L"&amp;ROW())&lt;INDIRECT("D"&amp;ROW())),1,"")</f>
        <v/>
      </c>
    </row>
    <row r="1116" hidden="1" spans="1:18">
      <c r="A1116" s="56" t="s">
        <v>233</v>
      </c>
      <c r="B1116" s="57" t="s">
        <v>124</v>
      </c>
      <c r="C1116" s="133">
        <v>211837</v>
      </c>
      <c r="D1116" s="124">
        <v>45586</v>
      </c>
      <c r="E1116" s="125">
        <v>3496.82</v>
      </c>
      <c r="F1116" s="125">
        <v>0</v>
      </c>
      <c r="G1116" s="125">
        <v>0</v>
      </c>
      <c r="H1116" s="125">
        <v>3496.82</v>
      </c>
      <c r="I1116" s="57" t="s">
        <v>234</v>
      </c>
      <c r="J1116" s="126">
        <v>3496.82</v>
      </c>
      <c r="K1116" s="126">
        <v>15559.54</v>
      </c>
      <c r="L1116" s="127">
        <v>45601</v>
      </c>
      <c r="N1116" s="127">
        <v>45584</v>
      </c>
      <c r="Q1116" s="127">
        <v>45793</v>
      </c>
      <c r="R1116" s="56" t="str">
        <f ca="1" t="array" ref="R1116">IF(AND(ISNUMBER(INDIRECT("L"&amp;ROW())),INDIRECT("L"&amp;ROW())&lt;INDIRECT("D"&amp;ROW())),1,"")</f>
        <v/>
      </c>
    </row>
    <row r="1117" hidden="1" spans="1:18">
      <c r="A1117" s="56" t="s">
        <v>233</v>
      </c>
      <c r="B1117" s="57" t="s">
        <v>124</v>
      </c>
      <c r="C1117" s="133">
        <v>211834</v>
      </c>
      <c r="D1117" s="124">
        <v>45586</v>
      </c>
      <c r="E1117" s="125">
        <v>5008.6</v>
      </c>
      <c r="F1117" s="125">
        <v>0</v>
      </c>
      <c r="G1117" s="125">
        <v>0</v>
      </c>
      <c r="H1117" s="125">
        <v>5008.6</v>
      </c>
      <c r="I1117" s="57" t="s">
        <v>234</v>
      </c>
      <c r="J1117" s="126">
        <v>5008.6</v>
      </c>
      <c r="K1117" s="126">
        <v>15559.54</v>
      </c>
      <c r="L1117" s="127">
        <v>45601</v>
      </c>
      <c r="N1117" s="127">
        <v>45584</v>
      </c>
      <c r="Q1117" s="127">
        <v>45793</v>
      </c>
      <c r="R1117" s="56" t="str">
        <f ca="1" t="array" ref="R1117">IF(AND(ISNUMBER(INDIRECT("L"&amp;ROW())),INDIRECT("L"&amp;ROW())&lt;INDIRECT("D"&amp;ROW())),1,"")</f>
        <v/>
      </c>
    </row>
    <row r="1118" hidden="1" spans="1:18">
      <c r="A1118" s="56" t="s">
        <v>394</v>
      </c>
      <c r="B1118" s="57" t="s">
        <v>110</v>
      </c>
      <c r="C1118" s="133">
        <v>2681161</v>
      </c>
      <c r="D1118" s="124">
        <v>45586</v>
      </c>
      <c r="E1118" s="125">
        <v>3250</v>
      </c>
      <c r="F1118" s="125">
        <v>0</v>
      </c>
      <c r="G1118" s="125">
        <v>0</v>
      </c>
      <c r="H1118" s="125">
        <v>3250</v>
      </c>
      <c r="I1118" s="57">
        <v>531</v>
      </c>
      <c r="J1118" s="126">
        <v>3250</v>
      </c>
      <c r="K1118" s="126">
        <v>16533</v>
      </c>
      <c r="L1118" s="127">
        <v>45590</v>
      </c>
      <c r="N1118" s="127">
        <v>45597</v>
      </c>
      <c r="Q1118" s="127">
        <v>45799</v>
      </c>
      <c r="R1118" s="56" t="str">
        <f ca="1" t="array" ref="R1118">IF(AND(ISNUMBER(INDIRECT("L"&amp;ROW())),INDIRECT("L"&amp;ROW())&lt;INDIRECT("D"&amp;ROW())),1,"")</f>
        <v/>
      </c>
    </row>
    <row r="1119" hidden="1" spans="1:18">
      <c r="A1119" s="56" t="s">
        <v>89</v>
      </c>
      <c r="B1119" s="57" t="s">
        <v>19</v>
      </c>
      <c r="C1119" s="133">
        <v>87025</v>
      </c>
      <c r="D1119" s="124">
        <v>45586</v>
      </c>
      <c r="E1119" s="125">
        <v>3002.41</v>
      </c>
      <c r="F1119" s="125">
        <v>112.01</v>
      </c>
      <c r="G1119" s="125">
        <v>0</v>
      </c>
      <c r="I1119" s="133">
        <v>743</v>
      </c>
      <c r="J1119" s="126">
        <v>3002.41</v>
      </c>
      <c r="K1119" s="126">
        <v>17278.82</v>
      </c>
      <c r="L1119" s="127">
        <v>45649</v>
      </c>
      <c r="N1119" s="127">
        <v>45658</v>
      </c>
      <c r="R1119" s="56" t="str">
        <f ca="1" t="array" ref="R1119">IF(AND(ISNUMBER(INDIRECT("L"&amp;ROW())),INDIRECT("L"&amp;ROW())&lt;INDIRECT("D"&amp;ROW())),1,"")</f>
        <v/>
      </c>
    </row>
    <row r="1120" hidden="1" spans="1:18">
      <c r="A1120" s="56" t="s">
        <v>33</v>
      </c>
      <c r="B1120" s="57" t="s">
        <v>19</v>
      </c>
      <c r="C1120" s="123" t="s">
        <v>578</v>
      </c>
      <c r="D1120" s="124">
        <v>45586</v>
      </c>
      <c r="E1120" s="125">
        <v>1425.56</v>
      </c>
      <c r="F1120" s="125">
        <v>45.9</v>
      </c>
      <c r="G1120" s="125">
        <v>91.56</v>
      </c>
      <c r="I1120" s="57">
        <v>625</v>
      </c>
      <c r="J1120" s="126">
        <v>1425.56</v>
      </c>
      <c r="K1120" s="126">
        <v>39562.69</v>
      </c>
      <c r="L1120" s="127">
        <v>45611</v>
      </c>
      <c r="N1120" s="127">
        <v>45597</v>
      </c>
      <c r="R1120" s="56" t="str">
        <f ca="1" t="array" ref="R1120">IF(AND(ISNUMBER(INDIRECT("L"&amp;ROW())),INDIRECT("L"&amp;ROW())&lt;INDIRECT("D"&amp;ROW())),1,"")</f>
        <v/>
      </c>
    </row>
    <row r="1121" hidden="1" spans="1:18">
      <c r="A1121" s="56" t="s">
        <v>33</v>
      </c>
      <c r="B1121" s="57" t="s">
        <v>19</v>
      </c>
      <c r="C1121" s="123" t="s">
        <v>579</v>
      </c>
      <c r="D1121" s="124">
        <v>45586</v>
      </c>
      <c r="E1121" s="125">
        <v>1605.53</v>
      </c>
      <c r="F1121" s="125">
        <v>33.42</v>
      </c>
      <c r="G1121" s="125">
        <v>66.66</v>
      </c>
      <c r="I1121" s="57">
        <v>625</v>
      </c>
      <c r="J1121" s="126">
        <v>1605.53</v>
      </c>
      <c r="K1121" s="126">
        <v>39562.69</v>
      </c>
      <c r="L1121" s="127">
        <v>45611</v>
      </c>
      <c r="N1121" s="127">
        <v>45597</v>
      </c>
      <c r="R1121" s="56" t="str">
        <f ca="1" t="array" ref="R1121">IF(AND(ISNUMBER(INDIRECT("L"&amp;ROW())),INDIRECT("L"&amp;ROW())&lt;INDIRECT("D"&amp;ROW())),1,"")</f>
        <v/>
      </c>
    </row>
    <row r="1122" hidden="1" spans="1:18">
      <c r="A1122" s="56" t="s">
        <v>33</v>
      </c>
      <c r="B1122" s="57" t="s">
        <v>19</v>
      </c>
      <c r="C1122" s="123" t="s">
        <v>580</v>
      </c>
      <c r="D1122" s="124">
        <v>45586</v>
      </c>
      <c r="E1122" s="125">
        <v>12134.07</v>
      </c>
      <c r="F1122" s="125">
        <v>157.05</v>
      </c>
      <c r="G1122" s="125">
        <v>313.32</v>
      </c>
      <c r="I1122" s="57">
        <v>625</v>
      </c>
      <c r="J1122" s="126">
        <v>12134.07</v>
      </c>
      <c r="K1122" s="126">
        <v>39562.69</v>
      </c>
      <c r="L1122" s="127">
        <v>45611</v>
      </c>
      <c r="N1122" s="127">
        <v>45597</v>
      </c>
      <c r="R1122" s="56" t="str">
        <f ca="1" t="array" ref="R1122">IF(AND(ISNUMBER(INDIRECT("L"&amp;ROW())),INDIRECT("L"&amp;ROW())&lt;INDIRECT("D"&amp;ROW())),1,"")</f>
        <v/>
      </c>
    </row>
    <row r="1123" hidden="1" spans="1:18">
      <c r="A1123" s="56" t="s">
        <v>33</v>
      </c>
      <c r="B1123" s="57" t="s">
        <v>19</v>
      </c>
      <c r="C1123" s="123" t="s">
        <v>581</v>
      </c>
      <c r="D1123" s="124">
        <v>45586</v>
      </c>
      <c r="E1123" s="125">
        <v>4904.03</v>
      </c>
      <c r="F1123" s="125">
        <v>21</v>
      </c>
      <c r="G1123" s="125">
        <v>41.92</v>
      </c>
      <c r="I1123" s="57">
        <v>625</v>
      </c>
      <c r="J1123" s="126">
        <v>4904.03</v>
      </c>
      <c r="K1123" s="126">
        <v>39562.69</v>
      </c>
      <c r="L1123" s="127">
        <v>45611</v>
      </c>
      <c r="N1123" s="127">
        <v>45597</v>
      </c>
      <c r="R1123" s="56" t="str">
        <f ca="1" t="array" ref="R1123">IF(AND(ISNUMBER(INDIRECT("L"&amp;ROW())),INDIRECT("L"&amp;ROW())&lt;INDIRECT("D"&amp;ROW())),1,"")</f>
        <v/>
      </c>
    </row>
    <row r="1124" s="114" customFormat="1" hidden="1" spans="1:18">
      <c r="A1124" s="56" t="s">
        <v>80</v>
      </c>
      <c r="B1124" s="57" t="s">
        <v>19</v>
      </c>
      <c r="C1124" s="123">
        <v>74477</v>
      </c>
      <c r="D1124" s="124">
        <v>45586</v>
      </c>
      <c r="E1124" s="125">
        <v>2255</v>
      </c>
      <c r="F1124" s="125">
        <v>0</v>
      </c>
      <c r="G1124" s="125">
        <v>0</v>
      </c>
      <c r="H1124" s="125"/>
      <c r="I1124" s="57">
        <v>750</v>
      </c>
      <c r="J1124" s="126">
        <v>2255</v>
      </c>
      <c r="K1124" s="126">
        <v>5985</v>
      </c>
      <c r="L1124" s="127">
        <v>45652</v>
      </c>
      <c r="M1124" s="127"/>
      <c r="N1124" s="127">
        <v>45658</v>
      </c>
      <c r="O1124" s="56"/>
      <c r="P1124" s="56"/>
      <c r="Q1124" s="127"/>
      <c r="R1124" s="56" t="str">
        <f ca="1" t="array" ref="R1124">IF(AND(ISNUMBER(INDIRECT("L"&amp;ROW())),INDIRECT("L"&amp;ROW())&lt;INDIRECT("D"&amp;ROW())),1,"")</f>
        <v/>
      </c>
    </row>
    <row r="1125" hidden="1" spans="1:18">
      <c r="A1125" s="56" t="s">
        <v>56</v>
      </c>
      <c r="B1125" s="57" t="s">
        <v>19</v>
      </c>
      <c r="C1125" s="244" t="s">
        <v>582</v>
      </c>
      <c r="D1125" s="124">
        <v>45586</v>
      </c>
      <c r="E1125" s="125">
        <v>8120.65</v>
      </c>
      <c r="F1125" s="125">
        <v>54.45</v>
      </c>
      <c r="G1125" s="125">
        <v>0</v>
      </c>
      <c r="I1125" s="133">
        <v>758</v>
      </c>
      <c r="J1125" s="126">
        <v>8120.65</v>
      </c>
      <c r="K1125" s="126">
        <v>95617.76</v>
      </c>
      <c r="L1125" s="127">
        <v>45657</v>
      </c>
      <c r="N1125" s="127">
        <v>45658</v>
      </c>
      <c r="R1125" s="56" t="str">
        <f ca="1" t="array" ref="R1125">IF(AND(ISNUMBER(INDIRECT("L"&amp;ROW())),INDIRECT("L"&amp;ROW())&lt;INDIRECT("D"&amp;ROW())),1,"")</f>
        <v/>
      </c>
    </row>
    <row r="1126" hidden="1" spans="1:18">
      <c r="A1126" s="56" t="s">
        <v>192</v>
      </c>
      <c r="B1126" s="57" t="s">
        <v>65</v>
      </c>
      <c r="C1126" s="133">
        <v>1564902</v>
      </c>
      <c r="D1126" s="124">
        <v>45586</v>
      </c>
      <c r="E1126" s="125">
        <v>744</v>
      </c>
      <c r="F1126" s="125">
        <v>0</v>
      </c>
      <c r="G1126" s="125">
        <v>0</v>
      </c>
      <c r="H1126" s="125">
        <v>744</v>
      </c>
      <c r="I1126" s="133">
        <v>154</v>
      </c>
      <c r="J1126" s="126">
        <v>744</v>
      </c>
      <c r="K1126" s="126">
        <v>2576</v>
      </c>
      <c r="L1126" s="127">
        <v>45607</v>
      </c>
      <c r="N1126" s="127">
        <v>45597</v>
      </c>
      <c r="O1126" s="56">
        <v>0</v>
      </c>
      <c r="Q1126" s="127">
        <v>45784</v>
      </c>
      <c r="R1126" s="56" t="str">
        <f ca="1" t="array" ref="R1126">IF(AND(ISNUMBER(INDIRECT("L"&amp;ROW())),INDIRECT("L"&amp;ROW())&lt;INDIRECT("D"&amp;ROW())),1,"")</f>
        <v/>
      </c>
    </row>
    <row r="1127" hidden="1" spans="1:18">
      <c r="A1127" s="56" t="s">
        <v>52</v>
      </c>
      <c r="B1127" s="57" t="s">
        <v>37</v>
      </c>
      <c r="C1127" s="123">
        <v>266149</v>
      </c>
      <c r="D1127" s="124">
        <v>45586</v>
      </c>
      <c r="E1127" s="125">
        <v>6534.5</v>
      </c>
      <c r="F1127" s="125">
        <v>0</v>
      </c>
      <c r="G1127" s="125">
        <v>0</v>
      </c>
      <c r="I1127" s="57">
        <v>998544</v>
      </c>
      <c r="J1127" s="126">
        <v>6534.5</v>
      </c>
      <c r="K1127" s="126">
        <v>16244.03</v>
      </c>
      <c r="L1127" s="127">
        <v>45631</v>
      </c>
      <c r="N1127" s="127">
        <v>45627</v>
      </c>
      <c r="Q1127" s="127">
        <v>45791</v>
      </c>
      <c r="R1127" s="56" t="str">
        <f ca="1" t="array" ref="R1127">IF(AND(ISNUMBER(INDIRECT("L"&amp;ROW())),INDIRECT("L"&amp;ROW())&lt;INDIRECT("D"&amp;ROW())),1,"")</f>
        <v/>
      </c>
    </row>
    <row r="1128" hidden="1" spans="1:18">
      <c r="A1128" s="56" t="s">
        <v>52</v>
      </c>
      <c r="B1128" s="57" t="s">
        <v>37</v>
      </c>
      <c r="C1128" s="133">
        <v>266158</v>
      </c>
      <c r="D1128" s="124">
        <v>45586</v>
      </c>
      <c r="E1128" s="125">
        <v>632</v>
      </c>
      <c r="F1128" s="125">
        <v>0</v>
      </c>
      <c r="G1128" s="125">
        <v>0</v>
      </c>
      <c r="I1128" s="57">
        <v>998544</v>
      </c>
      <c r="J1128" s="126">
        <v>632</v>
      </c>
      <c r="K1128" s="126">
        <v>16244.03</v>
      </c>
      <c r="L1128" s="127">
        <v>45631</v>
      </c>
      <c r="N1128" s="127">
        <v>45627</v>
      </c>
      <c r="Q1128" s="127">
        <v>45791</v>
      </c>
      <c r="R1128" s="56" t="str">
        <f ca="1" t="array" ref="R1128">IF(AND(ISNUMBER(INDIRECT("L"&amp;ROW())),INDIRECT("L"&amp;ROW())&lt;INDIRECT("D"&amp;ROW())),1,"")</f>
        <v/>
      </c>
    </row>
    <row r="1129" hidden="1" spans="1:18">
      <c r="A1129" s="56" t="s">
        <v>52</v>
      </c>
      <c r="B1129" s="57" t="s">
        <v>37</v>
      </c>
      <c r="C1129" s="133">
        <v>266164</v>
      </c>
      <c r="D1129" s="124">
        <v>45586</v>
      </c>
      <c r="E1129" s="125">
        <v>2918</v>
      </c>
      <c r="F1129" s="125">
        <v>0</v>
      </c>
      <c r="G1129" s="125">
        <v>0</v>
      </c>
      <c r="I1129" s="57">
        <v>998544</v>
      </c>
      <c r="J1129" s="126">
        <v>2918</v>
      </c>
      <c r="K1129" s="126">
        <v>16244.03</v>
      </c>
      <c r="L1129" s="127">
        <v>45631</v>
      </c>
      <c r="N1129" s="127">
        <v>45627</v>
      </c>
      <c r="Q1129" s="127">
        <v>45791</v>
      </c>
      <c r="R1129" s="56" t="str">
        <f ca="1" t="array" ref="R1129">IF(AND(ISNUMBER(INDIRECT("L"&amp;ROW())),INDIRECT("L"&amp;ROW())&lt;INDIRECT("D"&amp;ROW())),1,"")</f>
        <v/>
      </c>
    </row>
    <row r="1130" hidden="1" spans="1:18">
      <c r="A1130" s="56" t="s">
        <v>52</v>
      </c>
      <c r="B1130" s="57" t="s">
        <v>37</v>
      </c>
      <c r="C1130" s="133">
        <v>266167</v>
      </c>
      <c r="D1130" s="124">
        <v>45586</v>
      </c>
      <c r="E1130" s="125">
        <v>946.98</v>
      </c>
      <c r="F1130" s="125">
        <v>0</v>
      </c>
      <c r="G1130" s="125">
        <v>0</v>
      </c>
      <c r="I1130" s="57">
        <v>998544</v>
      </c>
      <c r="J1130" s="126">
        <v>946.98</v>
      </c>
      <c r="K1130" s="126">
        <v>16244.03</v>
      </c>
      <c r="L1130" s="127">
        <v>45631</v>
      </c>
      <c r="N1130" s="127">
        <v>45627</v>
      </c>
      <c r="Q1130" s="127">
        <v>45791</v>
      </c>
      <c r="R1130" s="56" t="str">
        <f ca="1" t="array" ref="R1130">IF(AND(ISNUMBER(INDIRECT("L"&amp;ROW())),INDIRECT("L"&amp;ROW())&lt;INDIRECT("D"&amp;ROW())),1,"")</f>
        <v/>
      </c>
    </row>
    <row r="1131" hidden="1" spans="1:18">
      <c r="A1131" s="56" t="s">
        <v>52</v>
      </c>
      <c r="B1131" s="57" t="s">
        <v>37</v>
      </c>
      <c r="C1131" s="133">
        <v>266174</v>
      </c>
      <c r="D1131" s="124">
        <v>45586</v>
      </c>
      <c r="E1131" s="125">
        <v>714</v>
      </c>
      <c r="F1131" s="125">
        <v>0</v>
      </c>
      <c r="G1131" s="125">
        <v>0</v>
      </c>
      <c r="I1131" s="57">
        <v>998544</v>
      </c>
      <c r="J1131" s="126">
        <v>714</v>
      </c>
      <c r="K1131" s="126">
        <v>16244.03</v>
      </c>
      <c r="L1131" s="127">
        <v>45631</v>
      </c>
      <c r="N1131" s="127">
        <v>45627</v>
      </c>
      <c r="Q1131" s="127">
        <v>45791</v>
      </c>
      <c r="R1131" s="56" t="str">
        <f ca="1" t="array" ref="R1131">IF(AND(ISNUMBER(INDIRECT("L"&amp;ROW())),INDIRECT("L"&amp;ROW())&lt;INDIRECT("D"&amp;ROW())),1,"")</f>
        <v/>
      </c>
    </row>
    <row r="1132" hidden="1" spans="1:18">
      <c r="A1132" s="56" t="s">
        <v>52</v>
      </c>
      <c r="B1132" s="57" t="s">
        <v>37</v>
      </c>
      <c r="C1132" s="133">
        <v>266177</v>
      </c>
      <c r="D1132" s="124">
        <v>45586</v>
      </c>
      <c r="E1132" s="125">
        <v>264</v>
      </c>
      <c r="F1132" s="125">
        <v>0</v>
      </c>
      <c r="G1132" s="125">
        <v>0</v>
      </c>
      <c r="I1132" s="57">
        <v>998544</v>
      </c>
      <c r="J1132" s="126">
        <v>264</v>
      </c>
      <c r="K1132" s="126">
        <v>16244.03</v>
      </c>
      <c r="L1132" s="127">
        <v>45631</v>
      </c>
      <c r="N1132" s="127">
        <v>45627</v>
      </c>
      <c r="Q1132" s="127">
        <v>45791</v>
      </c>
      <c r="R1132" s="56" t="str">
        <f ca="1" t="array" ref="R1132">IF(AND(ISNUMBER(INDIRECT("L"&amp;ROW())),INDIRECT("L"&amp;ROW())&lt;INDIRECT("D"&amp;ROW())),1,"")</f>
        <v/>
      </c>
    </row>
    <row r="1133" hidden="1" spans="1:18">
      <c r="A1133" s="56" t="s">
        <v>255</v>
      </c>
      <c r="B1133" s="57" t="s">
        <v>19</v>
      </c>
      <c r="C1133" s="123" t="s">
        <v>583</v>
      </c>
      <c r="D1133" s="124">
        <v>45586</v>
      </c>
      <c r="E1133" s="125">
        <v>6561.24</v>
      </c>
      <c r="F1133" s="125">
        <v>0</v>
      </c>
      <c r="G1133" s="125">
        <v>0</v>
      </c>
      <c r="I1133" s="133">
        <v>514</v>
      </c>
      <c r="J1133" s="126">
        <v>6561.24</v>
      </c>
      <c r="K1133" s="126">
        <v>6561.24</v>
      </c>
      <c r="L1133" s="127">
        <v>45586</v>
      </c>
      <c r="N1133" s="127">
        <v>45566</v>
      </c>
      <c r="R1133" s="56" t="str">
        <f ca="1" t="array" ref="R1133">IF(AND(ISNUMBER(INDIRECT("L"&amp;ROW())),INDIRECT("L"&amp;ROW())&lt;INDIRECT("D"&amp;ROW())),1,"")</f>
        <v/>
      </c>
    </row>
    <row r="1134" hidden="1" spans="1:18">
      <c r="A1134" s="56" t="s">
        <v>64</v>
      </c>
      <c r="B1134" s="57" t="s">
        <v>19</v>
      </c>
      <c r="C1134" s="123" t="s">
        <v>584</v>
      </c>
      <c r="D1134" s="124">
        <v>45587</v>
      </c>
      <c r="E1134" s="125">
        <v>460.8</v>
      </c>
      <c r="F1134" s="125">
        <v>0</v>
      </c>
      <c r="G1134" s="125">
        <v>0</v>
      </c>
      <c r="I1134" s="133">
        <v>634</v>
      </c>
      <c r="J1134" s="126">
        <v>460.8</v>
      </c>
      <c r="K1134" s="126">
        <v>20636.51</v>
      </c>
      <c r="L1134" s="127">
        <v>45615</v>
      </c>
      <c r="N1134" s="127">
        <v>45584</v>
      </c>
      <c r="R1134" s="56" t="str">
        <f ca="1" t="array" ref="R1134">IF(AND(ISNUMBER(INDIRECT("L"&amp;ROW())),INDIRECT("L"&amp;ROW())&lt;INDIRECT("D"&amp;ROW())),1,"")</f>
        <v/>
      </c>
    </row>
    <row r="1135" hidden="1" spans="1:18">
      <c r="A1135" s="56" t="s">
        <v>144</v>
      </c>
      <c r="B1135" s="57" t="s">
        <v>110</v>
      </c>
      <c r="C1135" s="133">
        <v>131464</v>
      </c>
      <c r="D1135" s="124">
        <v>45587</v>
      </c>
      <c r="E1135" s="125">
        <v>3651</v>
      </c>
      <c r="F1135" s="125">
        <v>0</v>
      </c>
      <c r="G1135" s="125">
        <v>0</v>
      </c>
      <c r="H1135" s="125">
        <v>3651</v>
      </c>
      <c r="I1135" s="57" t="s">
        <v>145</v>
      </c>
      <c r="J1135" s="126">
        <v>3651</v>
      </c>
      <c r="K1135" s="126">
        <v>3651</v>
      </c>
      <c r="L1135" s="127">
        <v>45587</v>
      </c>
      <c r="N1135" s="127">
        <v>45584</v>
      </c>
      <c r="Q1135" s="127">
        <v>45798</v>
      </c>
      <c r="R1135" s="56" t="str">
        <f ca="1" t="array" ref="R1135">IF(AND(ISNUMBER(INDIRECT("L"&amp;ROW())),INDIRECT("L"&amp;ROW())&lt;INDIRECT("D"&amp;ROW())),1,"")</f>
        <v/>
      </c>
    </row>
    <row r="1136" hidden="1" spans="1:18">
      <c r="A1136" s="56" t="s">
        <v>164</v>
      </c>
      <c r="B1136" s="57" t="s">
        <v>110</v>
      </c>
      <c r="C1136" s="123" t="s">
        <v>585</v>
      </c>
      <c r="D1136" s="124">
        <v>45587</v>
      </c>
      <c r="E1136" s="125">
        <v>-363</v>
      </c>
      <c r="F1136" s="125">
        <v>0</v>
      </c>
      <c r="G1136" s="125">
        <v>0</v>
      </c>
      <c r="H1136" s="125">
        <v>-363</v>
      </c>
      <c r="I1136" s="57">
        <v>559</v>
      </c>
      <c r="J1136" s="126">
        <v>-363</v>
      </c>
      <c r="K1136" s="126">
        <v>12538</v>
      </c>
      <c r="L1136" s="127">
        <v>45600</v>
      </c>
      <c r="N1136" s="127">
        <v>45597</v>
      </c>
      <c r="Q1136" s="127">
        <v>45798</v>
      </c>
      <c r="R1136" s="56" t="str">
        <f ca="1" t="array" ref="R1136">IF(AND(ISNUMBER(INDIRECT("L"&amp;ROW())),INDIRECT("L"&amp;ROW())&lt;INDIRECT("D"&amp;ROW())),1,"")</f>
        <v/>
      </c>
    </row>
    <row r="1137" hidden="1" spans="1:18">
      <c r="A1137" s="56" t="s">
        <v>164</v>
      </c>
      <c r="B1137" s="57" t="s">
        <v>110</v>
      </c>
      <c r="C1137" s="123" t="s">
        <v>586</v>
      </c>
      <c r="D1137" s="124">
        <v>45587</v>
      </c>
      <c r="E1137" s="125">
        <v>-402</v>
      </c>
      <c r="F1137" s="125">
        <v>0</v>
      </c>
      <c r="G1137" s="125">
        <v>0</v>
      </c>
      <c r="H1137" s="125">
        <v>-402</v>
      </c>
      <c r="I1137" s="57">
        <v>559</v>
      </c>
      <c r="J1137" s="126">
        <v>-402</v>
      </c>
      <c r="K1137" s="126">
        <v>12538</v>
      </c>
      <c r="L1137" s="127">
        <v>45600</v>
      </c>
      <c r="N1137" s="127">
        <v>45597</v>
      </c>
      <c r="Q1137" s="127">
        <v>45798</v>
      </c>
      <c r="R1137" s="56" t="str">
        <f ca="1" t="array" ref="R1137">IF(AND(ISNUMBER(INDIRECT("L"&amp;ROW())),INDIRECT("L"&amp;ROW())&lt;INDIRECT("D"&amp;ROW())),1,"")</f>
        <v/>
      </c>
    </row>
    <row r="1138" hidden="1" spans="1:18">
      <c r="A1138" s="56" t="s">
        <v>164</v>
      </c>
      <c r="B1138" s="57" t="s">
        <v>110</v>
      </c>
      <c r="C1138" s="123" t="s">
        <v>587</v>
      </c>
      <c r="D1138" s="124">
        <v>45587</v>
      </c>
      <c r="E1138" s="125">
        <v>-262</v>
      </c>
      <c r="F1138" s="125">
        <v>0</v>
      </c>
      <c r="G1138" s="125">
        <v>0</v>
      </c>
      <c r="H1138" s="125">
        <v>-262</v>
      </c>
      <c r="I1138" s="57">
        <v>626</v>
      </c>
      <c r="J1138" s="126">
        <v>-262</v>
      </c>
      <c r="K1138" s="126">
        <v>14538.5</v>
      </c>
      <c r="L1138" s="127">
        <v>45611</v>
      </c>
      <c r="N1138" s="127">
        <v>45597</v>
      </c>
      <c r="Q1138" s="127">
        <v>45798</v>
      </c>
      <c r="R1138" s="56" t="str">
        <f ca="1" t="array" ref="R1138">IF(AND(ISNUMBER(INDIRECT("L"&amp;ROW())),INDIRECT("L"&amp;ROW())&lt;INDIRECT("D"&amp;ROW())),1,"")</f>
        <v/>
      </c>
    </row>
    <row r="1139" hidden="1" spans="1:18">
      <c r="A1139" s="56" t="s">
        <v>524</v>
      </c>
      <c r="B1139" s="57" t="s">
        <v>110</v>
      </c>
      <c r="C1139" s="123" t="s">
        <v>588</v>
      </c>
      <c r="D1139" s="124">
        <v>45581</v>
      </c>
      <c r="E1139" s="125">
        <v>3487.25</v>
      </c>
      <c r="F1139" s="125">
        <v>0</v>
      </c>
      <c r="G1139" s="125">
        <v>0</v>
      </c>
      <c r="H1139" s="125">
        <v>3487.25</v>
      </c>
      <c r="I1139" s="57" t="s">
        <v>526</v>
      </c>
      <c r="J1139" s="126">
        <v>3487.25</v>
      </c>
      <c r="K1139" s="126">
        <v>3487.25</v>
      </c>
      <c r="L1139" s="127">
        <v>45581</v>
      </c>
      <c r="N1139" s="127">
        <v>45584</v>
      </c>
      <c r="Q1139" s="127">
        <v>45799</v>
      </c>
      <c r="R1139" s="56" t="str">
        <f ca="1" t="array" ref="R1139">IF(AND(ISNUMBER(INDIRECT("L"&amp;ROW())),INDIRECT("L"&amp;ROW())&lt;INDIRECT("D"&amp;ROW())),1,"")</f>
        <v/>
      </c>
    </row>
    <row r="1140" hidden="1" spans="1:18">
      <c r="A1140" s="56" t="s">
        <v>237</v>
      </c>
      <c r="B1140" s="57" t="s">
        <v>110</v>
      </c>
      <c r="C1140" s="133">
        <v>270851</v>
      </c>
      <c r="D1140" s="124">
        <v>45587</v>
      </c>
      <c r="E1140" s="125">
        <v>1491.35</v>
      </c>
      <c r="F1140" s="125">
        <v>0</v>
      </c>
      <c r="G1140" s="125">
        <v>0</v>
      </c>
      <c r="H1140" s="125">
        <v>1491.35</v>
      </c>
      <c r="I1140" s="133">
        <v>543</v>
      </c>
      <c r="J1140" s="126">
        <v>1491.35</v>
      </c>
      <c r="K1140" s="126">
        <v>5887.3</v>
      </c>
      <c r="L1140" s="127">
        <v>45595</v>
      </c>
      <c r="N1140" s="127">
        <v>45597</v>
      </c>
      <c r="Q1140" s="127">
        <v>45798</v>
      </c>
      <c r="R1140" s="56" t="str">
        <f ca="1" t="array" ref="R1140">IF(AND(ISNUMBER(INDIRECT("L"&amp;ROW())),INDIRECT("L"&amp;ROW())&lt;INDIRECT("D"&amp;ROW())),1,"")</f>
        <v/>
      </c>
    </row>
    <row r="1141" hidden="1" spans="1:18">
      <c r="A1141" s="56" t="s">
        <v>111</v>
      </c>
      <c r="B1141" s="57" t="s">
        <v>19</v>
      </c>
      <c r="C1141" s="123" t="s">
        <v>589</v>
      </c>
      <c r="D1141" s="124">
        <v>45587</v>
      </c>
      <c r="E1141" s="125">
        <v>3860.67</v>
      </c>
      <c r="F1141" s="125">
        <v>261.87</v>
      </c>
      <c r="G1141" s="125">
        <v>0</v>
      </c>
      <c r="I1141" s="133">
        <v>769</v>
      </c>
      <c r="J1141" s="126">
        <v>3860.67</v>
      </c>
      <c r="K1141" s="126">
        <v>3860.67</v>
      </c>
      <c r="L1141" s="127">
        <v>45660</v>
      </c>
      <c r="N1141" s="127">
        <v>45658</v>
      </c>
      <c r="R1141" s="56" t="str">
        <f ca="1" t="array" ref="R1141">IF(AND(ISNUMBER(INDIRECT("L"&amp;ROW())),INDIRECT("L"&amp;ROW())&lt;INDIRECT("D"&amp;ROW())),1,"")</f>
        <v/>
      </c>
    </row>
    <row r="1142" hidden="1" spans="1:18">
      <c r="A1142" s="56" t="s">
        <v>21</v>
      </c>
      <c r="B1142" s="57" t="s">
        <v>19</v>
      </c>
      <c r="C1142" s="133">
        <v>43557</v>
      </c>
      <c r="D1142" s="124">
        <v>45587</v>
      </c>
      <c r="E1142" s="125">
        <v>1123.15</v>
      </c>
      <c r="F1142" s="125">
        <v>129.21</v>
      </c>
      <c r="G1142" s="125">
        <v>0</v>
      </c>
      <c r="I1142" s="133">
        <v>846</v>
      </c>
      <c r="J1142" s="126">
        <v>1123.15</v>
      </c>
      <c r="K1142" s="126">
        <v>33607.68</v>
      </c>
      <c r="L1142" s="127">
        <v>45666</v>
      </c>
      <c r="N1142" s="127">
        <v>45658</v>
      </c>
      <c r="R1142" s="56" t="str">
        <f ca="1" t="array" ref="R1142">IF(AND(ISNUMBER(INDIRECT("L"&amp;ROW())),INDIRECT("L"&amp;ROW())&lt;INDIRECT("D"&amp;ROW())),1,"")</f>
        <v/>
      </c>
    </row>
    <row r="1143" hidden="1" spans="1:18">
      <c r="A1143" s="56" t="s">
        <v>394</v>
      </c>
      <c r="B1143" s="57" t="s">
        <v>110</v>
      </c>
      <c r="C1143" s="133">
        <v>2682496</v>
      </c>
      <c r="D1143" s="124">
        <v>45587</v>
      </c>
      <c r="E1143" s="125">
        <v>4351</v>
      </c>
      <c r="F1143" s="125">
        <v>0</v>
      </c>
      <c r="G1143" s="125">
        <v>0</v>
      </c>
      <c r="H1143" s="125">
        <v>4351</v>
      </c>
      <c r="I1143" s="57">
        <v>554</v>
      </c>
      <c r="J1143" s="126">
        <v>4351</v>
      </c>
      <c r="K1143" s="126">
        <v>5252</v>
      </c>
      <c r="L1143" s="127">
        <v>45597</v>
      </c>
      <c r="N1143" s="127">
        <v>45597</v>
      </c>
      <c r="Q1143" s="127">
        <v>45799</v>
      </c>
      <c r="R1143" s="56" t="str">
        <f ca="1" t="array" ref="R1143">IF(AND(ISNUMBER(INDIRECT("L"&amp;ROW())),INDIRECT("L"&amp;ROW())&lt;INDIRECT("D"&amp;ROW())),1,"")</f>
        <v/>
      </c>
    </row>
    <row r="1144" hidden="1" spans="1:18">
      <c r="A1144" s="56" t="s">
        <v>148</v>
      </c>
      <c r="B1144" s="57" t="s">
        <v>110</v>
      </c>
      <c r="C1144" s="133">
        <v>25220476</v>
      </c>
      <c r="D1144" s="124">
        <v>45587</v>
      </c>
      <c r="E1144" s="125">
        <v>6046.5</v>
      </c>
      <c r="F1144" s="125">
        <v>0</v>
      </c>
      <c r="G1144" s="125">
        <v>0</v>
      </c>
      <c r="H1144" s="125">
        <v>6046.5</v>
      </c>
      <c r="I1144" s="133">
        <v>998549</v>
      </c>
      <c r="J1144" s="126">
        <v>6046.5</v>
      </c>
      <c r="K1144" s="126">
        <v>32372</v>
      </c>
      <c r="L1144" s="127">
        <v>45630</v>
      </c>
      <c r="N1144" s="127">
        <v>45627</v>
      </c>
      <c r="Q1144" s="127">
        <v>45799</v>
      </c>
      <c r="R1144" s="56" t="str">
        <f ca="1" t="array" ref="R1144">IF(AND(ISNUMBER(INDIRECT("L"&amp;ROW())),INDIRECT("L"&amp;ROW())&lt;INDIRECT("D"&amp;ROW())),1,"")</f>
        <v/>
      </c>
    </row>
    <row r="1145" hidden="1" spans="1:18">
      <c r="A1145" s="56" t="s">
        <v>149</v>
      </c>
      <c r="B1145" s="57" t="s">
        <v>110</v>
      </c>
      <c r="C1145" s="123" t="s">
        <v>590</v>
      </c>
      <c r="D1145" s="124">
        <v>45587</v>
      </c>
      <c r="E1145" s="125">
        <v>5692</v>
      </c>
      <c r="F1145" s="125">
        <v>0</v>
      </c>
      <c r="G1145" s="125">
        <v>0</v>
      </c>
      <c r="I1145" s="133">
        <v>715</v>
      </c>
      <c r="J1145" s="126">
        <v>5692</v>
      </c>
      <c r="K1145" s="126">
        <v>26788.54</v>
      </c>
      <c r="L1145" s="127">
        <v>45639</v>
      </c>
      <c r="N1145" s="127">
        <v>45627</v>
      </c>
      <c r="R1145" s="56" t="str">
        <f ca="1" t="array" ref="R1145">IF(AND(ISNUMBER(INDIRECT("L"&amp;ROW())),INDIRECT("L"&amp;ROW())&lt;INDIRECT("D"&amp;ROW())),1,"")</f>
        <v/>
      </c>
    </row>
    <row r="1146" hidden="1" spans="1:18">
      <c r="A1146" s="56" t="s">
        <v>524</v>
      </c>
      <c r="B1146" s="57" t="s">
        <v>110</v>
      </c>
      <c r="C1146" s="123" t="s">
        <v>591</v>
      </c>
      <c r="D1146" s="124">
        <v>45581</v>
      </c>
      <c r="E1146" s="125">
        <v>198</v>
      </c>
      <c r="F1146" s="125">
        <v>0</v>
      </c>
      <c r="G1146" s="125">
        <v>0</v>
      </c>
      <c r="H1146" s="125">
        <v>198</v>
      </c>
      <c r="I1146" s="57" t="s">
        <v>526</v>
      </c>
      <c r="J1146" s="126">
        <v>198</v>
      </c>
      <c r="K1146" s="126">
        <v>198</v>
      </c>
      <c r="L1146" s="127">
        <v>45581</v>
      </c>
      <c r="N1146" s="127">
        <v>45584</v>
      </c>
      <c r="Q1146" s="127">
        <v>45799</v>
      </c>
      <c r="R1146" s="56" t="str">
        <f ca="1" t="array" ref="R1146">IF(AND(ISNUMBER(INDIRECT("L"&amp;ROW())),INDIRECT("L"&amp;ROW())&lt;INDIRECT("D"&amp;ROW())),1,"")</f>
        <v/>
      </c>
    </row>
    <row r="1147" hidden="1" spans="1:18">
      <c r="A1147" s="56" t="s">
        <v>406</v>
      </c>
      <c r="B1147" s="132" t="s">
        <v>407</v>
      </c>
      <c r="C1147" s="133">
        <v>2410123</v>
      </c>
      <c r="D1147" s="124">
        <v>45587</v>
      </c>
      <c r="E1147" s="125">
        <v>4599</v>
      </c>
      <c r="F1147" s="125">
        <v>200</v>
      </c>
      <c r="G1147" s="125">
        <v>399</v>
      </c>
      <c r="I1147" s="57">
        <v>401</v>
      </c>
      <c r="J1147" s="126">
        <v>4599</v>
      </c>
      <c r="K1147" s="126">
        <v>4599</v>
      </c>
      <c r="L1147" s="127">
        <v>45590</v>
      </c>
      <c r="N1147" s="127">
        <v>45584</v>
      </c>
      <c r="R1147" s="56" t="str">
        <f ca="1" t="array" ref="R1147">IF(AND(ISNUMBER(INDIRECT("L"&amp;ROW())),INDIRECT("L"&amp;ROW())&lt;INDIRECT("D"&amp;ROW())),1,"")</f>
        <v/>
      </c>
    </row>
    <row r="1148" hidden="1" spans="1:18">
      <c r="A1148" s="56" t="s">
        <v>173</v>
      </c>
      <c r="B1148" s="57" t="s">
        <v>163</v>
      </c>
      <c r="C1148" s="133">
        <v>2560</v>
      </c>
      <c r="D1148" s="124">
        <v>45587</v>
      </c>
      <c r="E1148" s="125">
        <v>5540.29</v>
      </c>
      <c r="F1148" s="125">
        <v>0</v>
      </c>
      <c r="G1148" s="125">
        <v>0</v>
      </c>
      <c r="H1148" s="125">
        <v>5540.29</v>
      </c>
      <c r="I1148" s="133">
        <v>701</v>
      </c>
      <c r="J1148" s="126">
        <v>5540.29</v>
      </c>
      <c r="K1148" s="126">
        <v>31265.6</v>
      </c>
      <c r="L1148" s="127">
        <v>45637</v>
      </c>
      <c r="N1148" s="127">
        <v>45627</v>
      </c>
      <c r="Q1148" s="127">
        <v>45793</v>
      </c>
      <c r="R1148" s="56" t="str">
        <f ca="1" t="array" ref="R1148">IF(AND(ISNUMBER(INDIRECT("L"&amp;ROW())),INDIRECT("L"&amp;ROW())&lt;INDIRECT("D"&amp;ROW())),1,"")</f>
        <v/>
      </c>
    </row>
    <row r="1149" hidden="1" spans="1:18">
      <c r="A1149" s="56" t="s">
        <v>102</v>
      </c>
      <c r="B1149" s="57" t="s">
        <v>37</v>
      </c>
      <c r="C1149" s="133">
        <v>924812</v>
      </c>
      <c r="D1149" s="124">
        <v>45587</v>
      </c>
      <c r="E1149" s="125">
        <v>5680</v>
      </c>
      <c r="F1149" s="125">
        <v>0</v>
      </c>
      <c r="G1149" s="125">
        <v>0</v>
      </c>
      <c r="H1149" s="125">
        <v>5680</v>
      </c>
      <c r="I1149" s="133">
        <v>863</v>
      </c>
      <c r="J1149" s="126">
        <v>5680</v>
      </c>
      <c r="K1149" s="126">
        <v>48105.43</v>
      </c>
      <c r="L1149" s="127">
        <v>45672</v>
      </c>
      <c r="N1149" s="127">
        <v>45689</v>
      </c>
      <c r="Q1149" s="127">
        <v>45792</v>
      </c>
      <c r="R1149" s="56" t="str">
        <f ca="1" t="array" ref="R1149">IF(AND(ISNUMBER(INDIRECT("L"&amp;ROW())),INDIRECT("L"&amp;ROW())&lt;INDIRECT("D"&amp;ROW())),1,"")</f>
        <v/>
      </c>
    </row>
    <row r="1150" hidden="1" spans="1:18">
      <c r="A1150" s="56" t="s">
        <v>94</v>
      </c>
      <c r="B1150" s="132" t="s">
        <v>95</v>
      </c>
      <c r="C1150" s="133">
        <v>31661</v>
      </c>
      <c r="D1150" s="124">
        <v>45587</v>
      </c>
      <c r="E1150" s="125">
        <v>1432.48</v>
      </c>
      <c r="F1150" s="125">
        <v>62.3</v>
      </c>
      <c r="G1150" s="125">
        <v>124.28</v>
      </c>
      <c r="I1150" s="57">
        <v>400</v>
      </c>
      <c r="J1150" s="126">
        <v>1432.48</v>
      </c>
      <c r="K1150" s="126">
        <v>1432.48</v>
      </c>
      <c r="L1150" s="127">
        <v>45618</v>
      </c>
      <c r="N1150" s="127">
        <v>45584</v>
      </c>
      <c r="R1150" s="56" t="str">
        <f ca="1" t="array" ref="R1150">IF(AND(ISNUMBER(INDIRECT("L"&amp;ROW())),INDIRECT("L"&amp;ROW())&lt;INDIRECT("D"&amp;ROW())),1,"")</f>
        <v/>
      </c>
    </row>
    <row r="1151" hidden="1" spans="1:18">
      <c r="A1151" s="56" t="s">
        <v>524</v>
      </c>
      <c r="B1151" s="57" t="s">
        <v>110</v>
      </c>
      <c r="C1151" s="123" t="s">
        <v>592</v>
      </c>
      <c r="D1151" s="124">
        <v>45591</v>
      </c>
      <c r="E1151" s="125">
        <v>2379.75</v>
      </c>
      <c r="F1151" s="125">
        <v>0</v>
      </c>
      <c r="G1151" s="125">
        <v>0</v>
      </c>
      <c r="H1151" s="125">
        <v>2379.75</v>
      </c>
      <c r="I1151" s="57" t="s">
        <v>526</v>
      </c>
      <c r="J1151" s="126">
        <v>2379.75</v>
      </c>
      <c r="K1151" s="126">
        <v>2379.75</v>
      </c>
      <c r="L1151" s="127">
        <v>45591</v>
      </c>
      <c r="N1151" s="127">
        <v>45584</v>
      </c>
      <c r="Q1151" s="127">
        <v>45799</v>
      </c>
      <c r="R1151" s="56" t="str">
        <f ca="1" t="array" ref="R1151">IF(AND(ISNUMBER(INDIRECT("L"&amp;ROW())),INDIRECT("L"&amp;ROW())&lt;INDIRECT("D"&amp;ROW())),1,"")</f>
        <v/>
      </c>
    </row>
    <row r="1152" hidden="1" spans="1:18">
      <c r="A1152" s="56" t="s">
        <v>524</v>
      </c>
      <c r="B1152" s="57" t="s">
        <v>110</v>
      </c>
      <c r="C1152" s="133">
        <v>547308</v>
      </c>
      <c r="D1152" s="124">
        <v>45591</v>
      </c>
      <c r="E1152" s="125">
        <v>-35.5</v>
      </c>
      <c r="F1152" s="125">
        <v>0</v>
      </c>
      <c r="G1152" s="125">
        <v>0</v>
      </c>
      <c r="H1152" s="125">
        <v>-35.5</v>
      </c>
      <c r="I1152" s="57" t="s">
        <v>526</v>
      </c>
      <c r="J1152" s="126">
        <v>-35.5</v>
      </c>
      <c r="K1152" s="126">
        <v>-35.5</v>
      </c>
      <c r="L1152" s="127">
        <v>45591</v>
      </c>
      <c r="N1152" s="127">
        <v>45584</v>
      </c>
      <c r="Q1152" s="127">
        <v>45799</v>
      </c>
      <c r="R1152" s="56" t="str">
        <f ca="1" t="array" ref="R1152">IF(AND(ISNUMBER(INDIRECT("L"&amp;ROW())),INDIRECT("L"&amp;ROW())&lt;INDIRECT("D"&amp;ROW())),1,"")</f>
        <v/>
      </c>
    </row>
    <row r="1153" hidden="1" spans="1:18">
      <c r="A1153" s="56" t="s">
        <v>524</v>
      </c>
      <c r="B1153" s="57" t="s">
        <v>110</v>
      </c>
      <c r="C1153" s="123" t="s">
        <v>593</v>
      </c>
      <c r="D1153" s="124">
        <v>45596</v>
      </c>
      <c r="E1153" s="125">
        <v>3357.25</v>
      </c>
      <c r="F1153" s="125">
        <v>0</v>
      </c>
      <c r="G1153" s="125">
        <v>0</v>
      </c>
      <c r="H1153" s="125">
        <v>3357.25</v>
      </c>
      <c r="I1153" s="57" t="s">
        <v>526</v>
      </c>
      <c r="J1153" s="126">
        <v>3357.25</v>
      </c>
      <c r="K1153" s="126">
        <v>3357.25</v>
      </c>
      <c r="L1153" s="127">
        <v>45596</v>
      </c>
      <c r="N1153" s="127">
        <v>45584</v>
      </c>
      <c r="Q1153" s="127">
        <v>45799</v>
      </c>
      <c r="R1153" s="56" t="str">
        <f ca="1" t="array" ref="R1153">IF(AND(ISNUMBER(INDIRECT("L"&amp;ROW())),INDIRECT("L"&amp;ROW())&lt;INDIRECT("D"&amp;ROW())),1,"")</f>
        <v/>
      </c>
    </row>
    <row r="1154" hidden="1" spans="1:18">
      <c r="A1154" s="56" t="s">
        <v>209</v>
      </c>
      <c r="B1154" s="57" t="s">
        <v>37</v>
      </c>
      <c r="C1154" s="123" t="s">
        <v>594</v>
      </c>
      <c r="D1154" s="124">
        <v>45587</v>
      </c>
      <c r="E1154" s="125">
        <v>1672.1</v>
      </c>
      <c r="F1154" s="125">
        <v>0</v>
      </c>
      <c r="G1154" s="125">
        <v>0</v>
      </c>
      <c r="H1154" s="125">
        <v>1672.1</v>
      </c>
      <c r="I1154" s="133">
        <v>998552</v>
      </c>
      <c r="J1154" s="126">
        <v>1672.1</v>
      </c>
      <c r="K1154" s="126">
        <v>3382.5</v>
      </c>
      <c r="L1154" s="127">
        <v>45629</v>
      </c>
      <c r="N1154" s="127">
        <v>45627</v>
      </c>
      <c r="Q1154" s="127">
        <v>45792</v>
      </c>
      <c r="R1154" s="56" t="str">
        <f ca="1" t="array" ref="R1154">IF(AND(ISNUMBER(INDIRECT("L"&amp;ROW())),INDIRECT("L"&amp;ROW())&lt;INDIRECT("D"&amp;ROW())),1,"")</f>
        <v/>
      </c>
    </row>
    <row r="1155" spans="1:18">
      <c r="A1155" s="56" t="s">
        <v>42</v>
      </c>
      <c r="B1155" s="57" t="s">
        <v>37</v>
      </c>
      <c r="C1155" s="123">
        <v>121476</v>
      </c>
      <c r="D1155" s="124">
        <v>45587</v>
      </c>
      <c r="E1155" s="125">
        <v>10079</v>
      </c>
      <c r="F1155" s="125">
        <v>0</v>
      </c>
      <c r="G1155" s="125">
        <v>0</v>
      </c>
      <c r="I1155" s="133">
        <v>732</v>
      </c>
      <c r="J1155" s="126">
        <v>10079</v>
      </c>
      <c r="K1155" s="126">
        <v>25701</v>
      </c>
      <c r="L1155" s="127">
        <v>45644</v>
      </c>
      <c r="N1155" s="127">
        <v>45658</v>
      </c>
      <c r="R1155" s="56" t="str">
        <f ca="1" t="array" ref="R1155">IF(AND(ISNUMBER(INDIRECT("L"&amp;ROW())),INDIRECT("L"&amp;ROW())&lt;INDIRECT("D"&amp;ROW())),1,"")</f>
        <v/>
      </c>
    </row>
    <row r="1156" s="109" customFormat="1" hidden="1" spans="1:18">
      <c r="A1156" s="56" t="s">
        <v>524</v>
      </c>
      <c r="B1156" s="57" t="s">
        <v>110</v>
      </c>
      <c r="C1156" s="123" t="s">
        <v>595</v>
      </c>
      <c r="D1156" s="124">
        <v>45596</v>
      </c>
      <c r="E1156" s="125">
        <v>-120</v>
      </c>
      <c r="F1156" s="125">
        <v>0</v>
      </c>
      <c r="G1156" s="125">
        <v>0</v>
      </c>
      <c r="H1156" s="125">
        <v>-120</v>
      </c>
      <c r="I1156" s="57" t="s">
        <v>526</v>
      </c>
      <c r="J1156" s="126">
        <v>-120</v>
      </c>
      <c r="K1156" s="126">
        <v>-120</v>
      </c>
      <c r="L1156" s="127">
        <v>45596</v>
      </c>
      <c r="M1156" s="127"/>
      <c r="N1156" s="127">
        <v>45584</v>
      </c>
      <c r="O1156" s="56"/>
      <c r="P1156" s="56"/>
      <c r="Q1156" s="127">
        <v>45799</v>
      </c>
      <c r="R1156" s="56" t="str">
        <f ca="1" t="array" ref="R1156">IF(AND(ISNUMBER(INDIRECT("L"&amp;ROW())),INDIRECT("L"&amp;ROW())&lt;INDIRECT("D"&amp;ROW())),1,"")</f>
        <v/>
      </c>
    </row>
    <row r="1157" hidden="1" spans="1:18">
      <c r="A1157" s="56" t="s">
        <v>158</v>
      </c>
      <c r="B1157" s="57" t="s">
        <v>159</v>
      </c>
      <c r="C1157" s="133">
        <v>240462</v>
      </c>
      <c r="D1157" s="124">
        <v>45587</v>
      </c>
      <c r="E1157" s="125">
        <v>1152</v>
      </c>
      <c r="F1157" s="125">
        <v>0</v>
      </c>
      <c r="G1157" s="125">
        <v>0</v>
      </c>
      <c r="H1157" s="125">
        <v>1152</v>
      </c>
      <c r="I1157" s="133">
        <v>539</v>
      </c>
      <c r="J1157" s="126">
        <v>1152</v>
      </c>
      <c r="K1157" s="126">
        <v>1152</v>
      </c>
      <c r="L1157" s="127">
        <v>45595</v>
      </c>
      <c r="N1157" s="127">
        <v>45597</v>
      </c>
      <c r="O1157" s="147">
        <v>0</v>
      </c>
      <c r="Q1157" s="127">
        <v>45785</v>
      </c>
      <c r="R1157" s="56" t="str">
        <f ca="1" t="array" ref="R1157">IF(AND(ISNUMBER(INDIRECT("L"&amp;ROW())),INDIRECT("L"&amp;ROW())&lt;INDIRECT("D"&amp;ROW())),1,"")</f>
        <v/>
      </c>
    </row>
    <row r="1158" hidden="1" spans="1:18">
      <c r="A1158" s="56" t="s">
        <v>109</v>
      </c>
      <c r="B1158" s="57" t="s">
        <v>110</v>
      </c>
      <c r="C1158" s="133">
        <v>18547</v>
      </c>
      <c r="D1158" s="124">
        <v>45587</v>
      </c>
      <c r="E1158" s="125">
        <v>5860.01</v>
      </c>
      <c r="F1158" s="125">
        <v>674.16</v>
      </c>
      <c r="G1158" s="125">
        <v>0</v>
      </c>
      <c r="I1158" s="57">
        <v>759</v>
      </c>
      <c r="J1158" s="126">
        <v>5860.01</v>
      </c>
      <c r="K1158" s="126">
        <v>24433.73</v>
      </c>
      <c r="L1158" s="127">
        <v>45657</v>
      </c>
      <c r="N1158" s="127">
        <v>45658</v>
      </c>
      <c r="R1158" s="56" t="str">
        <f ca="1" t="array" ref="R1158">IF(AND(ISNUMBER(INDIRECT("L"&amp;ROW())),INDIRECT("L"&amp;ROW())&lt;INDIRECT("D"&amp;ROW())),1,"")</f>
        <v/>
      </c>
    </row>
    <row r="1159" hidden="1" spans="1:18">
      <c r="A1159" s="56" t="s">
        <v>164</v>
      </c>
      <c r="B1159" s="57" t="s">
        <v>110</v>
      </c>
      <c r="C1159" s="133">
        <v>6110199</v>
      </c>
      <c r="D1159" s="124">
        <v>45588</v>
      </c>
      <c r="E1159" s="125">
        <v>2328</v>
      </c>
      <c r="F1159" s="125">
        <v>0</v>
      </c>
      <c r="G1159" s="125">
        <v>0</v>
      </c>
      <c r="H1159" s="125">
        <v>2328</v>
      </c>
      <c r="I1159" s="57">
        <v>559</v>
      </c>
      <c r="J1159" s="126">
        <v>2328</v>
      </c>
      <c r="K1159" s="126">
        <v>12538</v>
      </c>
      <c r="L1159" s="127">
        <v>45600</v>
      </c>
      <c r="N1159" s="127">
        <v>45597</v>
      </c>
      <c r="Q1159" s="127">
        <v>45798</v>
      </c>
      <c r="R1159" s="56" t="str">
        <f ca="1" t="array" ref="R1159">IF(AND(ISNUMBER(INDIRECT("L"&amp;ROW())),INDIRECT("L"&amp;ROW())&lt;INDIRECT("D"&amp;ROW())),1,"")</f>
        <v/>
      </c>
    </row>
    <row r="1160" hidden="1" spans="1:18">
      <c r="A1160" s="56" t="s">
        <v>394</v>
      </c>
      <c r="B1160" s="57" t="s">
        <v>110</v>
      </c>
      <c r="C1160" s="133">
        <v>2671162</v>
      </c>
      <c r="D1160" s="124">
        <v>45588</v>
      </c>
      <c r="E1160" s="125">
        <v>410</v>
      </c>
      <c r="F1160" s="125">
        <v>0</v>
      </c>
      <c r="G1160" s="125">
        <v>0</v>
      </c>
      <c r="H1160" s="125">
        <v>410</v>
      </c>
      <c r="I1160" s="57">
        <v>554</v>
      </c>
      <c r="J1160" s="126">
        <v>410</v>
      </c>
      <c r="K1160" s="126">
        <v>5252</v>
      </c>
      <c r="L1160" s="127">
        <v>45597</v>
      </c>
      <c r="N1160" s="127">
        <v>45597</v>
      </c>
      <c r="Q1160" s="127">
        <v>45799</v>
      </c>
      <c r="R1160" s="56" t="str">
        <f ca="1" t="array" ref="R1160">IF(AND(ISNUMBER(INDIRECT("L"&amp;ROW())),INDIRECT("L"&amp;ROW())&lt;INDIRECT("D"&amp;ROW())),1,"")</f>
        <v/>
      </c>
    </row>
    <row r="1161" hidden="1" spans="1:18">
      <c r="A1161" s="56" t="s">
        <v>453</v>
      </c>
      <c r="B1161" s="57" t="s">
        <v>37</v>
      </c>
      <c r="C1161" s="133">
        <v>84696</v>
      </c>
      <c r="D1161" s="124">
        <v>45588</v>
      </c>
      <c r="E1161" s="125">
        <v>1512</v>
      </c>
      <c r="F1161" s="125">
        <v>0</v>
      </c>
      <c r="G1161" s="125">
        <v>0</v>
      </c>
      <c r="H1161" s="125">
        <v>1512</v>
      </c>
      <c r="I1161" s="133">
        <v>643</v>
      </c>
      <c r="J1161" s="126">
        <v>1512</v>
      </c>
      <c r="K1161" s="126">
        <v>1512</v>
      </c>
      <c r="L1161" s="127">
        <v>45616</v>
      </c>
      <c r="N1161" s="127">
        <v>45627</v>
      </c>
      <c r="Q1161" s="127">
        <v>45791</v>
      </c>
      <c r="R1161" s="56" t="str">
        <f ca="1" t="array" ref="R1161">IF(AND(ISNUMBER(INDIRECT("L"&amp;ROW())),INDIRECT("L"&amp;ROW())&lt;INDIRECT("D"&amp;ROW())),1,"")</f>
        <v/>
      </c>
    </row>
    <row r="1162" hidden="1" spans="1:18">
      <c r="A1162" s="56" t="s">
        <v>104</v>
      </c>
      <c r="B1162" s="57" t="s">
        <v>124</v>
      </c>
      <c r="C1162" s="133">
        <v>59114372913</v>
      </c>
      <c r="D1162" s="124">
        <v>45588</v>
      </c>
      <c r="E1162" s="125">
        <v>3215</v>
      </c>
      <c r="F1162" s="125">
        <v>0</v>
      </c>
      <c r="G1162" s="125">
        <v>0</v>
      </c>
      <c r="H1162" s="125">
        <v>3215</v>
      </c>
      <c r="I1162" s="133">
        <v>763</v>
      </c>
      <c r="J1162" s="126">
        <v>3215</v>
      </c>
      <c r="K1162" s="126">
        <v>27115.98</v>
      </c>
      <c r="L1162" s="127">
        <v>45657</v>
      </c>
      <c r="N1162" s="127">
        <v>45658</v>
      </c>
      <c r="O1162" s="147">
        <v>0</v>
      </c>
      <c r="Q1162" s="127">
        <v>45785</v>
      </c>
      <c r="R1162" s="56" t="str">
        <f ca="1" t="array" ref="R1162">IF(AND(ISNUMBER(INDIRECT("L"&amp;ROW())),INDIRECT("L"&amp;ROW())&lt;INDIRECT("D"&amp;ROW())),1,"")</f>
        <v/>
      </c>
    </row>
    <row r="1163" hidden="1" spans="1:18">
      <c r="A1163" s="56" t="s">
        <v>596</v>
      </c>
      <c r="B1163" s="132" t="s">
        <v>442</v>
      </c>
      <c r="C1163" s="133">
        <v>6895.5</v>
      </c>
      <c r="D1163" s="124">
        <v>45589</v>
      </c>
      <c r="E1163" s="125">
        <v>6898.5</v>
      </c>
      <c r="F1163" s="125">
        <v>300</v>
      </c>
      <c r="G1163" s="125">
        <v>598.5</v>
      </c>
      <c r="I1163" s="57">
        <v>601</v>
      </c>
      <c r="J1163" s="126">
        <v>6898.5</v>
      </c>
      <c r="K1163" s="126">
        <v>6898.5</v>
      </c>
      <c r="L1163" s="127">
        <v>45602</v>
      </c>
      <c r="N1163" s="127">
        <v>45584</v>
      </c>
      <c r="R1163" s="56" t="str">
        <f ca="1" t="array" ref="R1163">IF(AND(ISNUMBER(INDIRECT("L"&amp;ROW())),INDIRECT("L"&amp;ROW())&lt;INDIRECT("D"&amp;ROW())),1,"")</f>
        <v/>
      </c>
    </row>
    <row r="1164" hidden="1" spans="1:18">
      <c r="A1164" s="56" t="s">
        <v>164</v>
      </c>
      <c r="B1164" s="57" t="s">
        <v>110</v>
      </c>
      <c r="C1164" s="123" t="s">
        <v>597</v>
      </c>
      <c r="D1164" s="124">
        <v>45589</v>
      </c>
      <c r="E1164" s="125">
        <v>-398</v>
      </c>
      <c r="F1164" s="125">
        <v>0</v>
      </c>
      <c r="G1164" s="125">
        <v>0</v>
      </c>
      <c r="H1164" s="125">
        <v>-398</v>
      </c>
      <c r="I1164" s="57">
        <v>528</v>
      </c>
      <c r="J1164" s="126">
        <v>-398</v>
      </c>
      <c r="K1164" s="126">
        <v>8774</v>
      </c>
      <c r="L1164" s="127">
        <v>45590</v>
      </c>
      <c r="N1164" s="127">
        <v>45597</v>
      </c>
      <c r="Q1164" s="127">
        <v>45798</v>
      </c>
      <c r="R1164" s="56" t="str">
        <f ca="1" t="array" ref="R1164">IF(AND(ISNUMBER(INDIRECT("L"&amp;ROW())),INDIRECT("L"&amp;ROW())&lt;INDIRECT("D"&amp;ROW())),1,"")</f>
        <v/>
      </c>
    </row>
    <row r="1165" hidden="1" spans="1:18">
      <c r="A1165" s="56" t="s">
        <v>524</v>
      </c>
      <c r="B1165" s="57" t="s">
        <v>110</v>
      </c>
      <c r="C1165" s="123" t="s">
        <v>598</v>
      </c>
      <c r="D1165" s="124">
        <v>45605</v>
      </c>
      <c r="E1165" s="125">
        <v>2726.5</v>
      </c>
      <c r="F1165" s="125">
        <v>0</v>
      </c>
      <c r="G1165" s="125">
        <v>0</v>
      </c>
      <c r="H1165" s="125">
        <v>2726.5</v>
      </c>
      <c r="I1165" s="57" t="s">
        <v>526</v>
      </c>
      <c r="J1165" s="126">
        <v>2726.5</v>
      </c>
      <c r="K1165" s="126">
        <v>2726.5</v>
      </c>
      <c r="L1165" s="127">
        <v>45605</v>
      </c>
      <c r="N1165" s="127">
        <v>45584</v>
      </c>
      <c r="Q1165" s="127">
        <v>45799</v>
      </c>
      <c r="R1165" s="56" t="str">
        <f ca="1" t="array" ref="R1165">IF(AND(ISNUMBER(INDIRECT("L"&amp;ROW())),INDIRECT("L"&amp;ROW())&lt;INDIRECT("D"&amp;ROW())),1,"")</f>
        <v/>
      </c>
    </row>
    <row r="1166" hidden="1" spans="1:18">
      <c r="A1166" s="56" t="s">
        <v>524</v>
      </c>
      <c r="B1166" s="57" t="s">
        <v>110</v>
      </c>
      <c r="C1166" s="133">
        <v>556609</v>
      </c>
      <c r="D1166" s="124">
        <v>45605</v>
      </c>
      <c r="E1166" s="125">
        <v>-45.5</v>
      </c>
      <c r="F1166" s="125">
        <v>0</v>
      </c>
      <c r="G1166" s="125">
        <v>0</v>
      </c>
      <c r="H1166" s="125">
        <v>-45.5</v>
      </c>
      <c r="I1166" s="57" t="s">
        <v>526</v>
      </c>
      <c r="J1166" s="126">
        <v>-45.5</v>
      </c>
      <c r="K1166" s="126">
        <v>-45.5</v>
      </c>
      <c r="L1166" s="127">
        <v>45605</v>
      </c>
      <c r="N1166" s="127">
        <v>45584</v>
      </c>
      <c r="Q1166" s="127">
        <v>45799</v>
      </c>
      <c r="R1166" s="56" t="str">
        <f ca="1" t="array" ref="R1166">IF(AND(ISNUMBER(INDIRECT("L"&amp;ROW())),INDIRECT("L"&amp;ROW())&lt;INDIRECT("D"&amp;ROW())),1,"")</f>
        <v/>
      </c>
    </row>
    <row r="1167" hidden="1" spans="1:18">
      <c r="A1167" s="56" t="s">
        <v>63</v>
      </c>
      <c r="B1167" s="57" t="s">
        <v>19</v>
      </c>
      <c r="C1167" s="133">
        <v>1295243</v>
      </c>
      <c r="D1167" s="124">
        <v>45589</v>
      </c>
      <c r="E1167" s="125">
        <v>2808.12</v>
      </c>
      <c r="F1167" s="125">
        <v>0</v>
      </c>
      <c r="G1167" s="125">
        <v>0</v>
      </c>
      <c r="H1167" s="125">
        <v>2808.12</v>
      </c>
      <c r="I1167" s="133">
        <v>796</v>
      </c>
      <c r="J1167" s="126">
        <v>2808.12</v>
      </c>
      <c r="K1167" s="126">
        <v>12211.71</v>
      </c>
      <c r="L1167" s="127">
        <v>45665</v>
      </c>
      <c r="N1167" s="127">
        <v>45658</v>
      </c>
      <c r="Q1167" s="127">
        <v>45793</v>
      </c>
      <c r="R1167" s="56" t="str">
        <f ca="1" t="array" ref="R1167">IF(AND(ISNUMBER(INDIRECT("L"&amp;ROW())),INDIRECT("L"&amp;ROW())&lt;INDIRECT("D"&amp;ROW())),1,"")</f>
        <v/>
      </c>
    </row>
    <row r="1168" hidden="1" spans="1:18">
      <c r="A1168" s="56" t="s">
        <v>146</v>
      </c>
      <c r="B1168" s="57" t="s">
        <v>124</v>
      </c>
      <c r="C1168" s="123">
        <v>199097</v>
      </c>
      <c r="D1168" s="124">
        <v>45590</v>
      </c>
      <c r="E1168" s="125">
        <v>11725.33</v>
      </c>
      <c r="F1168" s="125">
        <v>20.5</v>
      </c>
      <c r="G1168" s="125">
        <v>40.9</v>
      </c>
      <c r="H1168" s="125">
        <v>11663.93</v>
      </c>
      <c r="I1168" s="133">
        <v>591</v>
      </c>
      <c r="J1168" s="126">
        <v>11725.33</v>
      </c>
      <c r="K1168" s="126">
        <v>46878.28</v>
      </c>
      <c r="L1168" s="127">
        <v>45609</v>
      </c>
      <c r="N1168" s="127">
        <v>45597</v>
      </c>
      <c r="Q1168" s="127">
        <v>45793</v>
      </c>
      <c r="R1168" s="56" t="str">
        <f ca="1" t="array" ref="R1168">IF(AND(ISNUMBER(INDIRECT("L"&amp;ROW())),INDIRECT("L"&amp;ROW())&lt;INDIRECT("D"&amp;ROW())),1,"")</f>
        <v/>
      </c>
    </row>
    <row r="1169" hidden="1" spans="1:18">
      <c r="A1169" s="56" t="s">
        <v>394</v>
      </c>
      <c r="B1169" s="57" t="s">
        <v>110</v>
      </c>
      <c r="C1169" s="133">
        <v>491001</v>
      </c>
      <c r="D1169" s="124">
        <v>45590</v>
      </c>
      <c r="E1169" s="125">
        <v>-150</v>
      </c>
      <c r="F1169" s="125">
        <v>0</v>
      </c>
      <c r="G1169" s="125">
        <v>0</v>
      </c>
      <c r="H1169" s="125">
        <v>-150</v>
      </c>
      <c r="I1169" s="57">
        <v>596</v>
      </c>
      <c r="J1169" s="126">
        <v>-150</v>
      </c>
      <c r="K1169" s="126">
        <v>18521.5</v>
      </c>
      <c r="L1169" s="127">
        <v>45609</v>
      </c>
      <c r="N1169" s="127">
        <v>45597</v>
      </c>
      <c r="Q1169" s="127">
        <v>45799</v>
      </c>
      <c r="R1169" s="56" t="str">
        <f ca="1" t="array" ref="R1169">IF(AND(ISNUMBER(INDIRECT("L"&amp;ROW())),INDIRECT("L"&amp;ROW())&lt;INDIRECT("D"&amp;ROW())),1,"")</f>
        <v/>
      </c>
    </row>
    <row r="1170" hidden="1" spans="1:18">
      <c r="A1170" s="56" t="s">
        <v>394</v>
      </c>
      <c r="B1170" s="57" t="s">
        <v>110</v>
      </c>
      <c r="C1170" s="133">
        <v>2682539</v>
      </c>
      <c r="D1170" s="124">
        <v>45590</v>
      </c>
      <c r="E1170" s="125">
        <v>2778</v>
      </c>
      <c r="F1170" s="125">
        <v>0</v>
      </c>
      <c r="G1170" s="125">
        <v>0</v>
      </c>
      <c r="H1170" s="125">
        <v>2778</v>
      </c>
      <c r="I1170" s="57">
        <v>596</v>
      </c>
      <c r="J1170" s="126">
        <v>2778</v>
      </c>
      <c r="K1170" s="126">
        <v>18521.5</v>
      </c>
      <c r="L1170" s="127">
        <v>45609</v>
      </c>
      <c r="N1170" s="127">
        <v>45597</v>
      </c>
      <c r="Q1170" s="127">
        <v>45799</v>
      </c>
      <c r="R1170" s="56" t="str">
        <f ca="1" t="array" ref="R1170">IF(AND(ISNUMBER(INDIRECT("L"&amp;ROW())),INDIRECT("L"&amp;ROW())&lt;INDIRECT("D"&amp;ROW())),1,"")</f>
        <v/>
      </c>
    </row>
    <row r="1171" hidden="1" spans="1:18">
      <c r="A1171" s="56" t="s">
        <v>394</v>
      </c>
      <c r="B1171" s="57" t="s">
        <v>110</v>
      </c>
      <c r="C1171" s="133">
        <v>6484312</v>
      </c>
      <c r="D1171" s="124">
        <v>45590</v>
      </c>
      <c r="E1171" s="125">
        <v>595</v>
      </c>
      <c r="F1171" s="125">
        <v>0</v>
      </c>
      <c r="G1171" s="125">
        <v>0</v>
      </c>
      <c r="H1171" s="125">
        <v>595</v>
      </c>
      <c r="I1171" s="57">
        <v>596</v>
      </c>
      <c r="J1171" s="126">
        <v>595</v>
      </c>
      <c r="K1171" s="126">
        <v>18521.5</v>
      </c>
      <c r="L1171" s="127">
        <v>45609</v>
      </c>
      <c r="N1171" s="127">
        <v>45597</v>
      </c>
      <c r="Q1171" s="127">
        <v>45799</v>
      </c>
      <c r="R1171" s="56" t="str">
        <f ca="1" t="array" ref="R1171">IF(AND(ISNUMBER(INDIRECT("L"&amp;ROW())),INDIRECT("L"&amp;ROW())&lt;INDIRECT("D"&amp;ROW())),1,"")</f>
        <v/>
      </c>
    </row>
    <row r="1172" hidden="1" spans="1:18">
      <c r="A1172" s="56" t="s">
        <v>225</v>
      </c>
      <c r="B1172" s="57" t="s">
        <v>65</v>
      </c>
      <c r="C1172" s="133">
        <v>137067</v>
      </c>
      <c r="D1172" s="124">
        <v>45590</v>
      </c>
      <c r="E1172" s="125">
        <v>1034</v>
      </c>
      <c r="F1172" s="125">
        <v>0</v>
      </c>
      <c r="G1172" s="125">
        <v>0</v>
      </c>
      <c r="H1172" s="125">
        <v>1034</v>
      </c>
      <c r="I1172" s="133">
        <v>998539</v>
      </c>
      <c r="J1172" s="126">
        <v>1034</v>
      </c>
      <c r="K1172" s="126">
        <v>4341.24</v>
      </c>
      <c r="L1172" s="127">
        <v>45623</v>
      </c>
      <c r="N1172" s="127">
        <v>45627</v>
      </c>
      <c r="O1172" s="147">
        <v>0</v>
      </c>
      <c r="Q1172" s="127">
        <v>45784</v>
      </c>
      <c r="R1172" s="56" t="str">
        <f ca="1" t="array" ref="R1172">IF(AND(ISNUMBER(INDIRECT("L"&amp;ROW())),INDIRECT("L"&amp;ROW())&lt;INDIRECT("D"&amp;ROW())),1,"")</f>
        <v/>
      </c>
    </row>
    <row r="1173" hidden="1" spans="1:18">
      <c r="A1173" s="56" t="s">
        <v>148</v>
      </c>
      <c r="B1173" s="57" t="s">
        <v>110</v>
      </c>
      <c r="C1173" s="133">
        <v>25220595</v>
      </c>
      <c r="D1173" s="124">
        <v>45590</v>
      </c>
      <c r="E1173" s="125">
        <v>2673</v>
      </c>
      <c r="F1173" s="125">
        <v>0</v>
      </c>
      <c r="G1173" s="125">
        <v>0</v>
      </c>
      <c r="H1173" s="125">
        <v>2673</v>
      </c>
      <c r="I1173" s="133">
        <v>998549</v>
      </c>
      <c r="J1173" s="126">
        <v>2673</v>
      </c>
      <c r="K1173" s="126">
        <v>32372</v>
      </c>
      <c r="L1173" s="127">
        <v>45630</v>
      </c>
      <c r="N1173" s="127">
        <v>45627</v>
      </c>
      <c r="Q1173" s="127">
        <v>45799</v>
      </c>
      <c r="R1173" s="56" t="str">
        <f ca="1" t="array" ref="R1173">IF(AND(ISNUMBER(INDIRECT("L"&amp;ROW())),INDIRECT("L"&amp;ROW())&lt;INDIRECT("D"&amp;ROW())),1,"")</f>
        <v/>
      </c>
    </row>
    <row r="1174" hidden="1" spans="1:18">
      <c r="A1174" s="56" t="s">
        <v>287</v>
      </c>
      <c r="B1174" s="57" t="s">
        <v>37</v>
      </c>
      <c r="C1174" s="123">
        <v>4665</v>
      </c>
      <c r="D1174" s="124">
        <v>45590</v>
      </c>
      <c r="E1174" s="125">
        <v>1600</v>
      </c>
      <c r="F1174" s="125">
        <v>0</v>
      </c>
      <c r="G1174" s="125">
        <v>0</v>
      </c>
      <c r="H1174" s="125">
        <v>1600</v>
      </c>
      <c r="I1174" s="57">
        <v>998543</v>
      </c>
      <c r="J1174" s="126">
        <v>1600</v>
      </c>
      <c r="K1174" s="126">
        <v>5599.4</v>
      </c>
      <c r="L1174" s="127">
        <v>45631</v>
      </c>
      <c r="N1174" s="127">
        <v>45627</v>
      </c>
      <c r="Q1174" s="127">
        <v>45791</v>
      </c>
      <c r="R1174" s="56" t="str">
        <f ca="1" t="array" ref="R1174">IF(AND(ISNUMBER(INDIRECT("L"&amp;ROW())),INDIRECT("L"&amp;ROW())&lt;INDIRECT("D"&amp;ROW())),1,"")</f>
        <v/>
      </c>
    </row>
    <row r="1175" hidden="1" spans="1:18">
      <c r="A1175" s="56" t="s">
        <v>151</v>
      </c>
      <c r="B1175" s="57" t="s">
        <v>110</v>
      </c>
      <c r="C1175" s="123" t="s">
        <v>599</v>
      </c>
      <c r="D1175" s="124">
        <v>45590</v>
      </c>
      <c r="E1175" s="125">
        <v>2136.8</v>
      </c>
      <c r="F1175" s="141">
        <v>0</v>
      </c>
      <c r="G1175" s="141">
        <v>0</v>
      </c>
      <c r="I1175" s="133">
        <v>998551</v>
      </c>
      <c r="J1175" s="126">
        <v>2136.8</v>
      </c>
      <c r="K1175" s="126">
        <v>8237.08</v>
      </c>
      <c r="L1175" s="127">
        <v>45630</v>
      </c>
      <c r="N1175" s="127">
        <v>45627</v>
      </c>
      <c r="R1175" s="56" t="str">
        <f ca="1" t="array" ref="R1175">IF(AND(ISNUMBER(INDIRECT("L"&amp;ROW())),INDIRECT("L"&amp;ROW())&lt;INDIRECT("D"&amp;ROW())),1,"")</f>
        <v/>
      </c>
    </row>
    <row r="1176" hidden="1" spans="1:18">
      <c r="A1176" s="56" t="s">
        <v>395</v>
      </c>
      <c r="B1176" s="57" t="s">
        <v>110</v>
      </c>
      <c r="C1176" s="155" t="s">
        <v>600</v>
      </c>
      <c r="D1176" s="124">
        <v>45590</v>
      </c>
      <c r="E1176" s="125">
        <v>2336</v>
      </c>
      <c r="F1176" s="125">
        <v>0</v>
      </c>
      <c r="G1176" s="125">
        <v>0</v>
      </c>
      <c r="I1176" s="57">
        <v>513</v>
      </c>
      <c r="J1176" s="126">
        <v>4000</v>
      </c>
      <c r="K1176" s="126">
        <v>10000</v>
      </c>
      <c r="L1176" s="127">
        <v>45587</v>
      </c>
      <c r="N1176" s="127">
        <f t="array" ref="N1176">_xlfn.XLOOKUP(INDEX(I:I,ROW())&amp;"-"&amp;INDEX(K:K,ROW()),银行对账信息!J:J,银行对账信息!H:H,"")</f>
        <v>45597</v>
      </c>
      <c r="R1176" s="56">
        <f ca="1" t="array" ref="R1176">IF(AND(ISNUMBER(INDIRECT("L"&amp;ROW())),INDIRECT("L"&amp;ROW())&lt;INDIRECT("D"&amp;ROW())),1,"")</f>
        <v>1</v>
      </c>
    </row>
    <row r="1177" hidden="1" spans="1:18">
      <c r="A1177" s="56" t="s">
        <v>358</v>
      </c>
      <c r="B1177" s="57" t="s">
        <v>110</v>
      </c>
      <c r="C1177" s="133">
        <v>90582</v>
      </c>
      <c r="D1177" s="124">
        <v>45590</v>
      </c>
      <c r="E1177" s="125">
        <v>855</v>
      </c>
      <c r="F1177" s="125">
        <v>0</v>
      </c>
      <c r="G1177" s="125">
        <v>0</v>
      </c>
      <c r="I1177" s="57">
        <v>774</v>
      </c>
      <c r="J1177" s="126">
        <v>855</v>
      </c>
      <c r="K1177" s="126">
        <v>12673</v>
      </c>
      <c r="L1177" s="127">
        <v>45660</v>
      </c>
      <c r="N1177" s="127">
        <v>45658</v>
      </c>
      <c r="R1177" s="56" t="str">
        <f ca="1" t="array" ref="R1177">IF(AND(ISNUMBER(INDIRECT("L"&amp;ROW())),INDIRECT("L"&amp;ROW())&lt;INDIRECT("D"&amp;ROW())),1,"")</f>
        <v/>
      </c>
    </row>
    <row r="1178" hidden="1" spans="1:18">
      <c r="A1178" s="56" t="s">
        <v>524</v>
      </c>
      <c r="B1178" s="57" t="s">
        <v>110</v>
      </c>
      <c r="C1178" s="123" t="s">
        <v>601</v>
      </c>
      <c r="D1178" s="124">
        <v>45611</v>
      </c>
      <c r="E1178" s="125">
        <v>2119</v>
      </c>
      <c r="F1178" s="125">
        <v>0</v>
      </c>
      <c r="G1178" s="125">
        <v>0</v>
      </c>
      <c r="H1178" s="125">
        <v>2119</v>
      </c>
      <c r="I1178" s="57" t="s">
        <v>526</v>
      </c>
      <c r="J1178" s="126">
        <v>2119</v>
      </c>
      <c r="K1178" s="126">
        <v>2119</v>
      </c>
      <c r="L1178" s="127">
        <v>45611</v>
      </c>
      <c r="N1178" s="127">
        <v>45584</v>
      </c>
      <c r="Q1178" s="127">
        <v>45799</v>
      </c>
      <c r="R1178" s="56" t="str">
        <f ca="1" t="array" ref="R1178">IF(AND(ISNUMBER(INDIRECT("L"&amp;ROW())),INDIRECT("L"&amp;ROW())&lt;INDIRECT("D"&amp;ROW())),1,"")</f>
        <v/>
      </c>
    </row>
    <row r="1179" hidden="1" spans="1:18">
      <c r="A1179" s="56" t="s">
        <v>524</v>
      </c>
      <c r="B1179" s="57" t="s">
        <v>110</v>
      </c>
      <c r="C1179" s="133">
        <v>543533</v>
      </c>
      <c r="D1179" s="124">
        <v>45611</v>
      </c>
      <c r="E1179" s="125">
        <v>31.5</v>
      </c>
      <c r="F1179" s="125">
        <v>0</v>
      </c>
      <c r="G1179" s="125">
        <v>0</v>
      </c>
      <c r="H1179" s="125">
        <v>31.5</v>
      </c>
      <c r="I1179" s="57" t="s">
        <v>526</v>
      </c>
      <c r="J1179" s="126">
        <v>31.5</v>
      </c>
      <c r="K1179" s="126">
        <v>31.5</v>
      </c>
      <c r="L1179" s="127">
        <v>45611</v>
      </c>
      <c r="N1179" s="127">
        <v>45584</v>
      </c>
      <c r="Q1179" s="127">
        <v>45799</v>
      </c>
      <c r="R1179" s="56" t="str">
        <f ca="1" t="array" ref="R1179">IF(AND(ISNUMBER(INDIRECT("L"&amp;ROW())),INDIRECT("L"&amp;ROW())&lt;INDIRECT("D"&amp;ROW())),1,"")</f>
        <v/>
      </c>
    </row>
    <row r="1180" hidden="1" spans="1:18">
      <c r="A1180" s="56" t="s">
        <v>31</v>
      </c>
      <c r="B1180" s="57" t="s">
        <v>19</v>
      </c>
      <c r="C1180" s="123">
        <v>349744</v>
      </c>
      <c r="D1180" s="124">
        <v>45591</v>
      </c>
      <c r="E1180" s="125">
        <v>57.49</v>
      </c>
      <c r="F1180" s="125">
        <v>2.5</v>
      </c>
      <c r="G1180" s="125">
        <v>4.99</v>
      </c>
      <c r="I1180" s="57">
        <v>756</v>
      </c>
      <c r="J1180" s="126">
        <v>57.49</v>
      </c>
      <c r="K1180" s="126">
        <v>8214.45</v>
      </c>
      <c r="L1180" s="127">
        <v>45657</v>
      </c>
      <c r="N1180" s="127">
        <v>45658</v>
      </c>
      <c r="R1180" s="56" t="str">
        <f ca="1" t="array" ref="R1180">IF(AND(ISNUMBER(INDIRECT("L"&amp;ROW())),INDIRECT("L"&amp;ROW())&lt;INDIRECT("D"&amp;ROW())),1,"")</f>
        <v/>
      </c>
    </row>
    <row r="1181" hidden="1" spans="1:18">
      <c r="A1181" s="56" t="s">
        <v>173</v>
      </c>
      <c r="B1181" s="57" t="s">
        <v>163</v>
      </c>
      <c r="C1181" s="133">
        <v>2617</v>
      </c>
      <c r="D1181" s="124">
        <v>45591</v>
      </c>
      <c r="E1181" s="125">
        <v>722.5</v>
      </c>
      <c r="F1181" s="125">
        <v>0</v>
      </c>
      <c r="G1181" s="125">
        <v>0</v>
      </c>
      <c r="H1181" s="125">
        <v>722.5</v>
      </c>
      <c r="I1181" s="133">
        <v>701</v>
      </c>
      <c r="J1181" s="126">
        <v>722.5</v>
      </c>
      <c r="K1181" s="126">
        <v>31265.6</v>
      </c>
      <c r="L1181" s="127">
        <v>45637</v>
      </c>
      <c r="N1181" s="127">
        <v>45627</v>
      </c>
      <c r="Q1181" s="127">
        <v>45793</v>
      </c>
      <c r="R1181" s="56" t="str">
        <f ca="1" t="array" ref="R1181">IF(AND(ISNUMBER(INDIRECT("L"&amp;ROW())),INDIRECT("L"&amp;ROW())&lt;INDIRECT("D"&amp;ROW())),1,"")</f>
        <v/>
      </c>
    </row>
    <row r="1182" hidden="1" spans="1:18">
      <c r="A1182" s="56" t="s">
        <v>602</v>
      </c>
      <c r="B1182" s="57" t="s">
        <v>163</v>
      </c>
      <c r="C1182" s="133">
        <v>240477</v>
      </c>
      <c r="D1182" s="124">
        <v>45591</v>
      </c>
      <c r="E1182" s="125">
        <v>1344</v>
      </c>
      <c r="F1182" s="125">
        <v>0</v>
      </c>
      <c r="G1182" s="125">
        <v>0</v>
      </c>
      <c r="H1182" s="125">
        <v>1344</v>
      </c>
      <c r="I1182" s="133">
        <v>600</v>
      </c>
      <c r="J1182" s="126">
        <v>1344</v>
      </c>
      <c r="K1182" s="126">
        <v>1344</v>
      </c>
      <c r="L1182" s="127">
        <v>45594</v>
      </c>
      <c r="N1182" s="127">
        <v>45597</v>
      </c>
      <c r="O1182" s="147">
        <v>0</v>
      </c>
      <c r="Q1182" s="127">
        <v>45785</v>
      </c>
      <c r="R1182" s="56" t="str">
        <f ca="1" t="array" ref="R1182">IF(AND(ISNUMBER(INDIRECT("L"&amp;ROW())),INDIRECT("L"&amp;ROW())&lt;INDIRECT("D"&amp;ROW())),1,"")</f>
        <v/>
      </c>
    </row>
    <row r="1183" hidden="1" spans="1:18">
      <c r="A1183" s="56" t="s">
        <v>547</v>
      </c>
      <c r="B1183" s="57" t="s">
        <v>19</v>
      </c>
      <c r="C1183" s="133">
        <v>53053911</v>
      </c>
      <c r="D1183" s="124">
        <v>45591</v>
      </c>
      <c r="E1183" s="125">
        <v>7930.44</v>
      </c>
      <c r="F1183" s="125">
        <v>16.37</v>
      </c>
      <c r="G1183" s="125">
        <v>32.67</v>
      </c>
      <c r="I1183" s="57">
        <v>751</v>
      </c>
      <c r="J1183" s="126">
        <v>7930.44</v>
      </c>
      <c r="K1183" s="126">
        <v>14736.01</v>
      </c>
      <c r="L1183" s="127">
        <v>45652</v>
      </c>
      <c r="N1183" s="127">
        <v>45584</v>
      </c>
      <c r="R1183" s="56" t="str">
        <f ca="1" t="array" ref="R1183">IF(AND(ISNUMBER(INDIRECT("L"&amp;ROW())),INDIRECT("L"&amp;ROW())&lt;INDIRECT("D"&amp;ROW())),1,"")</f>
        <v/>
      </c>
    </row>
    <row r="1184" hidden="1" spans="1:18">
      <c r="A1184" s="56" t="s">
        <v>144</v>
      </c>
      <c r="B1184" s="57" t="s">
        <v>110</v>
      </c>
      <c r="C1184" s="133">
        <v>131754</v>
      </c>
      <c r="D1184" s="124">
        <v>45593</v>
      </c>
      <c r="E1184" s="125">
        <v>4827</v>
      </c>
      <c r="F1184" s="125">
        <v>0</v>
      </c>
      <c r="G1184" s="125">
        <v>0</v>
      </c>
      <c r="H1184" s="125">
        <v>4827</v>
      </c>
      <c r="I1184" s="57" t="s">
        <v>145</v>
      </c>
      <c r="J1184" s="126">
        <v>4827</v>
      </c>
      <c r="K1184" s="126">
        <v>4827</v>
      </c>
      <c r="L1184" s="127">
        <v>45597</v>
      </c>
      <c r="N1184" s="127">
        <v>45584</v>
      </c>
      <c r="Q1184" s="127">
        <v>45798</v>
      </c>
      <c r="R1184" s="56" t="str">
        <f ca="1" t="array" ref="R1184">IF(AND(ISNUMBER(INDIRECT("L"&amp;ROW())),INDIRECT("L"&amp;ROW())&lt;INDIRECT("D"&amp;ROW())),1,"")</f>
        <v/>
      </c>
    </row>
    <row r="1185" hidden="1" spans="1:18">
      <c r="A1185" s="56" t="s">
        <v>164</v>
      </c>
      <c r="B1185" s="57" t="s">
        <v>110</v>
      </c>
      <c r="C1185" s="133">
        <v>611362</v>
      </c>
      <c r="D1185" s="124">
        <v>45593</v>
      </c>
      <c r="E1185" s="125">
        <v>5759</v>
      </c>
      <c r="F1185" s="125">
        <v>0</v>
      </c>
      <c r="G1185" s="125">
        <v>0</v>
      </c>
      <c r="H1185" s="125">
        <v>5759</v>
      </c>
      <c r="I1185" s="57">
        <v>559</v>
      </c>
      <c r="J1185" s="126">
        <v>5759</v>
      </c>
      <c r="K1185" s="126">
        <v>12538</v>
      </c>
      <c r="L1185" s="127">
        <v>45600</v>
      </c>
      <c r="N1185" s="127">
        <v>45597</v>
      </c>
      <c r="Q1185" s="127">
        <v>45798</v>
      </c>
      <c r="R1185" s="56" t="str">
        <f ca="1" t="array" ref="R1185">IF(AND(ISNUMBER(INDIRECT("L"&amp;ROW())),INDIRECT("L"&amp;ROW())&lt;INDIRECT("D"&amp;ROW())),1,"")</f>
        <v/>
      </c>
    </row>
    <row r="1186" hidden="1" spans="1:18">
      <c r="A1186" s="56" t="s">
        <v>233</v>
      </c>
      <c r="B1186" s="57" t="s">
        <v>124</v>
      </c>
      <c r="C1186" s="133">
        <v>212195</v>
      </c>
      <c r="D1186" s="124">
        <v>45593</v>
      </c>
      <c r="E1186" s="125">
        <v>4472.38</v>
      </c>
      <c r="F1186" s="125">
        <v>0</v>
      </c>
      <c r="G1186" s="125">
        <v>0</v>
      </c>
      <c r="H1186" s="125">
        <v>4472.38</v>
      </c>
      <c r="I1186" s="57" t="s">
        <v>234</v>
      </c>
      <c r="J1186" s="126">
        <v>4472.38</v>
      </c>
      <c r="K1186" s="126">
        <v>15559.54</v>
      </c>
      <c r="L1186" s="127">
        <v>45601</v>
      </c>
      <c r="N1186" s="127">
        <v>45584</v>
      </c>
      <c r="Q1186" s="127">
        <v>45793</v>
      </c>
      <c r="R1186" s="56" t="str">
        <f ca="1" t="array" ref="R1186">IF(AND(ISNUMBER(INDIRECT("L"&amp;ROW())),INDIRECT("L"&amp;ROW())&lt;INDIRECT("D"&amp;ROW())),1,"")</f>
        <v/>
      </c>
    </row>
    <row r="1187" hidden="1" spans="1:18">
      <c r="A1187" s="56" t="s">
        <v>233</v>
      </c>
      <c r="B1187" s="57" t="s">
        <v>124</v>
      </c>
      <c r="C1187" s="133">
        <v>212200</v>
      </c>
      <c r="D1187" s="124">
        <v>45593</v>
      </c>
      <c r="E1187" s="125">
        <v>2581.74</v>
      </c>
      <c r="F1187" s="125">
        <v>0</v>
      </c>
      <c r="G1187" s="125">
        <v>0</v>
      </c>
      <c r="H1187" s="125">
        <v>2581.74</v>
      </c>
      <c r="I1187" s="57" t="s">
        <v>234</v>
      </c>
      <c r="J1187" s="126">
        <v>2581.74</v>
      </c>
      <c r="K1187" s="126">
        <v>15559.54</v>
      </c>
      <c r="L1187" s="127">
        <v>45601</v>
      </c>
      <c r="N1187" s="127">
        <v>45584</v>
      </c>
      <c r="Q1187" s="127">
        <v>45793</v>
      </c>
      <c r="R1187" s="56" t="str">
        <f ca="1" t="array" ref="R1187">IF(AND(ISNUMBER(INDIRECT("L"&amp;ROW())),INDIRECT("L"&amp;ROW())&lt;INDIRECT("D"&amp;ROW())),1,"")</f>
        <v/>
      </c>
    </row>
    <row r="1188" hidden="1" spans="1:18">
      <c r="A1188" s="56" t="s">
        <v>394</v>
      </c>
      <c r="B1188" s="57" t="s">
        <v>110</v>
      </c>
      <c r="C1188" s="133">
        <v>491214</v>
      </c>
      <c r="D1188" s="124">
        <v>45593</v>
      </c>
      <c r="E1188" s="125">
        <v>-427</v>
      </c>
      <c r="F1188" s="125">
        <v>0</v>
      </c>
      <c r="G1188" s="125">
        <v>0</v>
      </c>
      <c r="H1188" s="125">
        <v>-427</v>
      </c>
      <c r="I1188" s="57">
        <v>596</v>
      </c>
      <c r="J1188" s="126">
        <v>-427</v>
      </c>
      <c r="K1188" s="126">
        <v>18521.5</v>
      </c>
      <c r="L1188" s="127">
        <v>45609</v>
      </c>
      <c r="N1188" s="127">
        <v>45597</v>
      </c>
      <c r="Q1188" s="127">
        <v>45799</v>
      </c>
      <c r="R1188" s="56" t="str">
        <f ca="1" t="array" ref="R1188">IF(AND(ISNUMBER(INDIRECT("L"&amp;ROW())),INDIRECT("L"&amp;ROW())&lt;INDIRECT("D"&amp;ROW())),1,"")</f>
        <v/>
      </c>
    </row>
    <row r="1189" s="109" customFormat="1" hidden="1" spans="1:18">
      <c r="A1189" s="56" t="s">
        <v>394</v>
      </c>
      <c r="B1189" s="57" t="s">
        <v>110</v>
      </c>
      <c r="C1189" s="133">
        <v>491215</v>
      </c>
      <c r="D1189" s="124">
        <v>45593</v>
      </c>
      <c r="E1189" s="125">
        <v>-595</v>
      </c>
      <c r="F1189" s="125">
        <v>0</v>
      </c>
      <c r="G1189" s="125">
        <v>0</v>
      </c>
      <c r="H1189" s="125">
        <v>-595</v>
      </c>
      <c r="I1189" s="57">
        <v>596</v>
      </c>
      <c r="J1189" s="126">
        <v>-595</v>
      </c>
      <c r="K1189" s="126">
        <v>18521.5</v>
      </c>
      <c r="L1189" s="127">
        <v>45609</v>
      </c>
      <c r="M1189" s="127"/>
      <c r="N1189" s="127">
        <v>45597</v>
      </c>
      <c r="O1189" s="56"/>
      <c r="P1189" s="56"/>
      <c r="Q1189" s="127">
        <v>45799</v>
      </c>
      <c r="R1189" s="56" t="str">
        <f ca="1" t="array" ref="R1189">IF(AND(ISNUMBER(INDIRECT("L"&amp;ROW())),INDIRECT("L"&amp;ROW())&lt;INDIRECT("D"&amp;ROW())),1,"")</f>
        <v/>
      </c>
    </row>
    <row r="1190" s="109" customFormat="1" hidden="1" spans="1:18">
      <c r="A1190" s="56" t="s">
        <v>394</v>
      </c>
      <c r="B1190" s="57" t="s">
        <v>110</v>
      </c>
      <c r="C1190" s="133">
        <v>491261</v>
      </c>
      <c r="D1190" s="124">
        <v>45593</v>
      </c>
      <c r="E1190" s="125">
        <v>-175</v>
      </c>
      <c r="F1190" s="125">
        <v>0</v>
      </c>
      <c r="G1190" s="125">
        <v>0</v>
      </c>
      <c r="H1190" s="125">
        <v>-175</v>
      </c>
      <c r="I1190" s="57">
        <v>596</v>
      </c>
      <c r="J1190" s="126">
        <v>-175</v>
      </c>
      <c r="K1190" s="126">
        <v>18521.5</v>
      </c>
      <c r="L1190" s="127">
        <v>45609</v>
      </c>
      <c r="M1190" s="127"/>
      <c r="N1190" s="127">
        <v>45597</v>
      </c>
      <c r="O1190" s="56"/>
      <c r="P1190" s="56"/>
      <c r="Q1190" s="127">
        <v>45799</v>
      </c>
      <c r="R1190" s="56" t="str">
        <f ca="1" t="array" ref="R1190">IF(AND(ISNUMBER(INDIRECT("L"&amp;ROW())),INDIRECT("L"&amp;ROW())&lt;INDIRECT("D"&amp;ROW())),1,"")</f>
        <v/>
      </c>
    </row>
    <row r="1191" s="109" customFormat="1" hidden="1" spans="1:18">
      <c r="A1191" s="56" t="s">
        <v>394</v>
      </c>
      <c r="B1191" s="57" t="s">
        <v>110</v>
      </c>
      <c r="C1191" s="133">
        <v>491263</v>
      </c>
      <c r="D1191" s="124">
        <v>45593</v>
      </c>
      <c r="E1191" s="125">
        <v>-246</v>
      </c>
      <c r="F1191" s="125">
        <v>0</v>
      </c>
      <c r="G1191" s="125">
        <v>0</v>
      </c>
      <c r="H1191" s="125">
        <v>-246</v>
      </c>
      <c r="I1191" s="57">
        <v>596</v>
      </c>
      <c r="J1191" s="126">
        <v>-246</v>
      </c>
      <c r="K1191" s="126">
        <v>18521.5</v>
      </c>
      <c r="L1191" s="127">
        <v>45609</v>
      </c>
      <c r="M1191" s="127"/>
      <c r="N1191" s="127">
        <v>45597</v>
      </c>
      <c r="O1191" s="56"/>
      <c r="P1191" s="56"/>
      <c r="Q1191" s="127">
        <v>45799</v>
      </c>
      <c r="R1191" s="56" t="str">
        <f ca="1" t="array" ref="R1191">IF(AND(ISNUMBER(INDIRECT("L"&amp;ROW())),INDIRECT("L"&amp;ROW())&lt;INDIRECT("D"&amp;ROW())),1,"")</f>
        <v/>
      </c>
    </row>
    <row r="1192" s="109" customFormat="1" hidden="1" spans="1:18">
      <c r="A1192" s="56" t="s">
        <v>394</v>
      </c>
      <c r="B1192" s="57" t="s">
        <v>110</v>
      </c>
      <c r="C1192" s="133">
        <v>2684310</v>
      </c>
      <c r="D1192" s="124">
        <v>45593</v>
      </c>
      <c r="E1192" s="125">
        <v>3553.5</v>
      </c>
      <c r="F1192" s="125">
        <v>0</v>
      </c>
      <c r="G1192" s="125">
        <v>0</v>
      </c>
      <c r="H1192" s="125">
        <v>3553.5</v>
      </c>
      <c r="I1192" s="57">
        <v>596</v>
      </c>
      <c r="J1192" s="126">
        <v>3553.5</v>
      </c>
      <c r="K1192" s="126">
        <v>18521.5</v>
      </c>
      <c r="L1192" s="127">
        <v>45609</v>
      </c>
      <c r="M1192" s="127"/>
      <c r="N1192" s="127">
        <v>45597</v>
      </c>
      <c r="O1192" s="56"/>
      <c r="P1192" s="56"/>
      <c r="Q1192" s="127">
        <v>45799</v>
      </c>
      <c r="R1192" s="56" t="str">
        <f ca="1" t="array" ref="R1192">IF(AND(ISNUMBER(INDIRECT("L"&amp;ROW())),INDIRECT("L"&amp;ROW())&lt;INDIRECT("D"&amp;ROW())),1,"")</f>
        <v/>
      </c>
    </row>
    <row r="1193" s="109" customFormat="1" hidden="1" spans="1:18">
      <c r="A1193" s="56" t="s">
        <v>394</v>
      </c>
      <c r="B1193" s="57" t="s">
        <v>110</v>
      </c>
      <c r="C1193" s="123" t="s">
        <v>603</v>
      </c>
      <c r="D1193" s="124">
        <v>45593</v>
      </c>
      <c r="E1193" s="125">
        <v>67</v>
      </c>
      <c r="F1193" s="125">
        <v>0</v>
      </c>
      <c r="G1193" s="125">
        <v>0</v>
      </c>
      <c r="H1193" s="125">
        <v>67</v>
      </c>
      <c r="I1193" s="57">
        <v>998559</v>
      </c>
      <c r="J1193" s="126">
        <v>67</v>
      </c>
      <c r="K1193" s="126">
        <v>16475.5</v>
      </c>
      <c r="L1193" s="127">
        <v>45628</v>
      </c>
      <c r="M1193" s="127"/>
      <c r="N1193" s="127">
        <v>45627</v>
      </c>
      <c r="O1193" s="56"/>
      <c r="P1193" s="56"/>
      <c r="Q1193" s="127">
        <v>45799</v>
      </c>
      <c r="R1193" s="56" t="str">
        <f ca="1" t="array" ref="R1193">IF(AND(ISNUMBER(INDIRECT("L"&amp;ROW())),INDIRECT("L"&amp;ROW())&lt;INDIRECT("D"&amp;ROW())),1,"")</f>
        <v/>
      </c>
    </row>
    <row r="1194" s="109" customFormat="1" hidden="1" spans="1:18">
      <c r="A1194" s="56" t="s">
        <v>30</v>
      </c>
      <c r="B1194" s="57" t="s">
        <v>19</v>
      </c>
      <c r="C1194" s="123" t="s">
        <v>604</v>
      </c>
      <c r="D1194" s="124">
        <v>45593</v>
      </c>
      <c r="E1194" s="125">
        <v>5672.7</v>
      </c>
      <c r="F1194" s="125">
        <v>0</v>
      </c>
      <c r="G1194" s="125">
        <v>0</v>
      </c>
      <c r="H1194" s="125"/>
      <c r="I1194" s="133">
        <v>563</v>
      </c>
      <c r="J1194" s="126">
        <v>5672.7</v>
      </c>
      <c r="K1194" s="126">
        <v>5672.7</v>
      </c>
      <c r="L1194" s="127">
        <v>45601</v>
      </c>
      <c r="M1194" s="127"/>
      <c r="N1194" s="127">
        <v>45597</v>
      </c>
      <c r="O1194" s="56"/>
      <c r="P1194" s="56"/>
      <c r="Q1194" s="127"/>
      <c r="R1194" s="56" t="str">
        <f ca="1" t="array" ref="R1194">IF(AND(ISNUMBER(INDIRECT("L"&amp;ROW())),INDIRECT("L"&amp;ROW())&lt;INDIRECT("D"&amp;ROW())),1,"")</f>
        <v/>
      </c>
    </row>
    <row r="1195" s="109" customFormat="1" hidden="1" spans="1:18">
      <c r="A1195" s="56" t="s">
        <v>52</v>
      </c>
      <c r="B1195" s="57" t="s">
        <v>37</v>
      </c>
      <c r="C1195" s="133">
        <v>267239</v>
      </c>
      <c r="D1195" s="124">
        <v>45593</v>
      </c>
      <c r="E1195" s="125">
        <v>2108.5</v>
      </c>
      <c r="F1195" s="125">
        <v>41.25</v>
      </c>
      <c r="G1195" s="125">
        <v>0</v>
      </c>
      <c r="H1195" s="125"/>
      <c r="I1195" s="57">
        <v>998544</v>
      </c>
      <c r="J1195" s="126">
        <v>2108.5</v>
      </c>
      <c r="K1195" s="126">
        <v>16244.03</v>
      </c>
      <c r="L1195" s="127">
        <v>45631</v>
      </c>
      <c r="M1195" s="127"/>
      <c r="N1195" s="127">
        <v>45627</v>
      </c>
      <c r="O1195" s="56"/>
      <c r="P1195" s="56"/>
      <c r="Q1195" s="127">
        <v>45791</v>
      </c>
      <c r="R1195" s="56" t="str">
        <f ca="1" t="array" ref="R1195">IF(AND(ISNUMBER(INDIRECT("L"&amp;ROW())),INDIRECT("L"&amp;ROW())&lt;INDIRECT("D"&amp;ROW())),1,"")</f>
        <v/>
      </c>
    </row>
    <row r="1196" s="109" customFormat="1" hidden="1" spans="1:18">
      <c r="A1196" s="56" t="s">
        <v>52</v>
      </c>
      <c r="B1196" s="57" t="s">
        <v>37</v>
      </c>
      <c r="C1196" s="133">
        <v>267240</v>
      </c>
      <c r="D1196" s="124">
        <v>45593</v>
      </c>
      <c r="E1196" s="125">
        <v>1659.21</v>
      </c>
      <c r="F1196" s="125">
        <v>0</v>
      </c>
      <c r="G1196" s="125">
        <v>0</v>
      </c>
      <c r="H1196" s="125"/>
      <c r="I1196" s="57">
        <v>998544</v>
      </c>
      <c r="J1196" s="126">
        <v>1659.21</v>
      </c>
      <c r="K1196" s="126">
        <v>16244.03</v>
      </c>
      <c r="L1196" s="127">
        <v>45631</v>
      </c>
      <c r="M1196" s="127"/>
      <c r="N1196" s="127">
        <v>45627</v>
      </c>
      <c r="O1196" s="56"/>
      <c r="P1196" s="56"/>
      <c r="Q1196" s="127">
        <v>45791</v>
      </c>
      <c r="R1196" s="56" t="str">
        <f ca="1" t="array" ref="R1196">IF(AND(ISNUMBER(INDIRECT("L"&amp;ROW())),INDIRECT("L"&amp;ROW())&lt;INDIRECT("D"&amp;ROW())),1,"")</f>
        <v/>
      </c>
    </row>
    <row r="1197" s="109" customFormat="1" hidden="1" spans="1:18">
      <c r="A1197" s="56" t="s">
        <v>52</v>
      </c>
      <c r="B1197" s="57" t="s">
        <v>37</v>
      </c>
      <c r="C1197" s="133">
        <v>267241</v>
      </c>
      <c r="D1197" s="124">
        <v>45593</v>
      </c>
      <c r="E1197" s="125">
        <v>140</v>
      </c>
      <c r="F1197" s="125">
        <v>0</v>
      </c>
      <c r="G1197" s="125">
        <v>0</v>
      </c>
      <c r="H1197" s="125"/>
      <c r="I1197" s="57">
        <v>998544</v>
      </c>
      <c r="J1197" s="126">
        <v>140</v>
      </c>
      <c r="K1197" s="126">
        <v>16244.03</v>
      </c>
      <c r="L1197" s="127">
        <v>45631</v>
      </c>
      <c r="M1197" s="127"/>
      <c r="N1197" s="127">
        <v>45627</v>
      </c>
      <c r="O1197" s="56"/>
      <c r="P1197" s="56"/>
      <c r="Q1197" s="127">
        <v>45791</v>
      </c>
      <c r="R1197" s="56" t="str">
        <f ca="1" t="array" ref="R1197">IF(AND(ISNUMBER(INDIRECT("L"&amp;ROW())),INDIRECT("L"&amp;ROW())&lt;INDIRECT("D"&amp;ROW())),1,"")</f>
        <v/>
      </c>
    </row>
    <row r="1198" s="109" customFormat="1" hidden="1" spans="1:18">
      <c r="A1198" s="56" t="s">
        <v>52</v>
      </c>
      <c r="B1198" s="57" t="s">
        <v>37</v>
      </c>
      <c r="C1198" s="133">
        <v>267269</v>
      </c>
      <c r="D1198" s="124">
        <v>45593</v>
      </c>
      <c r="E1198" s="125">
        <v>382</v>
      </c>
      <c r="F1198" s="125">
        <v>0</v>
      </c>
      <c r="G1198" s="125">
        <v>0</v>
      </c>
      <c r="H1198" s="125"/>
      <c r="I1198" s="57">
        <v>998544</v>
      </c>
      <c r="J1198" s="126">
        <v>382</v>
      </c>
      <c r="K1198" s="126">
        <v>16244.03</v>
      </c>
      <c r="L1198" s="127">
        <v>45631</v>
      </c>
      <c r="M1198" s="127"/>
      <c r="N1198" s="127">
        <v>45627</v>
      </c>
      <c r="O1198" s="56"/>
      <c r="P1198" s="56"/>
      <c r="Q1198" s="127">
        <v>45791</v>
      </c>
      <c r="R1198" s="56" t="str">
        <f ca="1" t="array" ref="R1198">IF(AND(ISNUMBER(INDIRECT("L"&amp;ROW())),INDIRECT("L"&amp;ROW())&lt;INDIRECT("D"&amp;ROW())),1,"")</f>
        <v/>
      </c>
    </row>
    <row r="1199" s="109" customFormat="1" hidden="1" spans="1:18">
      <c r="A1199" s="56" t="s">
        <v>605</v>
      </c>
      <c r="B1199" s="57" t="s">
        <v>19</v>
      </c>
      <c r="C1199" s="123" t="s">
        <v>606</v>
      </c>
      <c r="D1199" s="124">
        <v>45593</v>
      </c>
      <c r="E1199" s="125">
        <v>2519</v>
      </c>
      <c r="F1199" s="125">
        <v>0</v>
      </c>
      <c r="G1199" s="125">
        <v>0</v>
      </c>
      <c r="H1199" s="125"/>
      <c r="I1199" s="133">
        <v>855</v>
      </c>
      <c r="J1199" s="126">
        <v>2519</v>
      </c>
      <c r="K1199" s="126">
        <v>6671.32</v>
      </c>
      <c r="L1199" s="127">
        <v>45671</v>
      </c>
      <c r="M1199" s="127"/>
      <c r="N1199" s="127">
        <v>45689</v>
      </c>
      <c r="O1199" s="56"/>
      <c r="P1199" s="56"/>
      <c r="Q1199" s="127"/>
      <c r="R1199" s="56" t="str">
        <f ca="1" t="array" ref="R1199">IF(AND(ISNUMBER(INDIRECT("L"&amp;ROW())),INDIRECT("L"&amp;ROW())&lt;INDIRECT("D"&amp;ROW())),1,"")</f>
        <v/>
      </c>
    </row>
    <row r="1200" s="109" customFormat="1" hidden="1" spans="1:18">
      <c r="A1200" s="56" t="s">
        <v>605</v>
      </c>
      <c r="B1200" s="57" t="s">
        <v>19</v>
      </c>
      <c r="C1200" s="123" t="s">
        <v>607</v>
      </c>
      <c r="D1200" s="124">
        <v>45593</v>
      </c>
      <c r="E1200" s="125">
        <v>561.9</v>
      </c>
      <c r="F1200" s="125">
        <v>0</v>
      </c>
      <c r="G1200" s="125">
        <v>0</v>
      </c>
      <c r="H1200" s="125"/>
      <c r="I1200" s="133">
        <v>855</v>
      </c>
      <c r="J1200" s="126">
        <v>561.9</v>
      </c>
      <c r="K1200" s="126">
        <v>6671.32</v>
      </c>
      <c r="L1200" s="127">
        <v>45671</v>
      </c>
      <c r="M1200" s="127"/>
      <c r="N1200" s="127">
        <v>45689</v>
      </c>
      <c r="O1200" s="56"/>
      <c r="P1200" s="56"/>
      <c r="Q1200" s="127"/>
      <c r="R1200" s="56" t="str">
        <f ca="1" t="array" ref="R1200">IF(AND(ISNUMBER(INDIRECT("L"&amp;ROW())),INDIRECT("L"&amp;ROW())&lt;INDIRECT("D"&amp;ROW())),1,"")</f>
        <v/>
      </c>
    </row>
    <row r="1201" s="109" customFormat="1" hidden="1" spans="1:18">
      <c r="A1201" s="56" t="s">
        <v>158</v>
      </c>
      <c r="B1201" s="57" t="s">
        <v>159</v>
      </c>
      <c r="C1201" s="123" t="s">
        <v>608</v>
      </c>
      <c r="D1201" s="124">
        <v>45593</v>
      </c>
      <c r="E1201" s="125">
        <v>1742</v>
      </c>
      <c r="F1201" s="125">
        <v>0</v>
      </c>
      <c r="G1201" s="125">
        <v>0</v>
      </c>
      <c r="H1201" s="125">
        <v>1742</v>
      </c>
      <c r="I1201" s="133">
        <v>654</v>
      </c>
      <c r="J1201" s="126">
        <v>1742</v>
      </c>
      <c r="K1201" s="126">
        <v>1742</v>
      </c>
      <c r="L1201" s="127">
        <v>45618</v>
      </c>
      <c r="M1201" s="127"/>
      <c r="N1201" s="127">
        <v>45627</v>
      </c>
      <c r="O1201" s="56">
        <v>0</v>
      </c>
      <c r="P1201" s="56"/>
      <c r="Q1201" s="127">
        <v>45800</v>
      </c>
      <c r="R1201" s="56" t="str">
        <f ca="1" t="array" ref="R1201">IF(AND(ISNUMBER(INDIRECT("L"&amp;ROW())),INDIRECT("L"&amp;ROW())&lt;INDIRECT("D"&amp;ROW())),1,"")</f>
        <v/>
      </c>
    </row>
    <row r="1202" s="109" customFormat="1" hidden="1" spans="1:18">
      <c r="A1202" s="56" t="s">
        <v>524</v>
      </c>
      <c r="B1202" s="57" t="s">
        <v>110</v>
      </c>
      <c r="C1202" s="123" t="s">
        <v>609</v>
      </c>
      <c r="D1202" s="124">
        <v>45619</v>
      </c>
      <c r="E1202" s="125">
        <v>3116.75</v>
      </c>
      <c r="F1202" s="125">
        <v>0</v>
      </c>
      <c r="G1202" s="125">
        <v>0</v>
      </c>
      <c r="H1202" s="125">
        <v>3116.75</v>
      </c>
      <c r="I1202" s="57" t="s">
        <v>526</v>
      </c>
      <c r="J1202" s="126">
        <v>3116.75</v>
      </c>
      <c r="K1202" s="126">
        <v>3116.75</v>
      </c>
      <c r="L1202" s="127">
        <v>45619</v>
      </c>
      <c r="M1202" s="127"/>
      <c r="N1202" s="127">
        <v>45584</v>
      </c>
      <c r="O1202" s="56"/>
      <c r="P1202" s="56"/>
      <c r="Q1202" s="127">
        <v>45799</v>
      </c>
      <c r="R1202" s="56" t="str">
        <f ca="1" t="array" ref="R1202">IF(AND(ISNUMBER(INDIRECT("L"&amp;ROW())),INDIRECT("L"&amp;ROW())&lt;INDIRECT("D"&amp;ROW())),1,"")</f>
        <v/>
      </c>
    </row>
    <row r="1203" s="109" customFormat="1" hidden="1" spans="1:18">
      <c r="A1203" s="56" t="s">
        <v>237</v>
      </c>
      <c r="B1203" s="57" t="s">
        <v>110</v>
      </c>
      <c r="C1203" s="133">
        <v>271093</v>
      </c>
      <c r="D1203" s="124">
        <v>45594</v>
      </c>
      <c r="E1203" s="125">
        <v>1590.65</v>
      </c>
      <c r="F1203" s="125">
        <v>0</v>
      </c>
      <c r="G1203" s="125">
        <v>0</v>
      </c>
      <c r="H1203" s="125">
        <v>1590.65</v>
      </c>
      <c r="I1203" s="133">
        <v>543</v>
      </c>
      <c r="J1203" s="126">
        <v>1590.65</v>
      </c>
      <c r="K1203" s="126">
        <v>5887.3</v>
      </c>
      <c r="L1203" s="127">
        <v>45595</v>
      </c>
      <c r="M1203" s="127"/>
      <c r="N1203" s="127">
        <v>45597</v>
      </c>
      <c r="O1203" s="56"/>
      <c r="P1203" s="56"/>
      <c r="Q1203" s="127">
        <v>45798</v>
      </c>
      <c r="R1203" s="56" t="str">
        <f ca="1" t="array" ref="R1203">IF(AND(ISNUMBER(INDIRECT("L"&amp;ROW())),INDIRECT("L"&amp;ROW())&lt;INDIRECT("D"&amp;ROW())),1,"")</f>
        <v/>
      </c>
    </row>
    <row r="1204" s="109" customFormat="1" hidden="1" spans="1:18">
      <c r="A1204" s="109" t="s">
        <v>40</v>
      </c>
      <c r="B1204" s="138" t="s">
        <v>19</v>
      </c>
      <c r="C1204" s="139">
        <v>1790</v>
      </c>
      <c r="D1204" s="140">
        <v>45594</v>
      </c>
      <c r="E1204" s="141">
        <v>4420</v>
      </c>
      <c r="F1204" s="141">
        <v>0</v>
      </c>
      <c r="G1204" s="141">
        <v>0</v>
      </c>
      <c r="H1204" s="141"/>
      <c r="I1204" s="139">
        <v>655</v>
      </c>
      <c r="J1204" s="145">
        <v>4420</v>
      </c>
      <c r="K1204" s="126">
        <v>6867</v>
      </c>
      <c r="L1204" s="146">
        <v>45621</v>
      </c>
      <c r="M1204" s="146"/>
      <c r="N1204" s="146">
        <v>45627</v>
      </c>
      <c r="O1204" s="109"/>
      <c r="P1204" s="109"/>
      <c r="Q1204" s="146"/>
      <c r="R1204" s="56" t="str">
        <f ca="1" t="array" ref="R1204">IF(AND(ISNUMBER(INDIRECT("L"&amp;ROW())),INDIRECT("L"&amp;ROW())&lt;INDIRECT("D"&amp;ROW())),1,"")</f>
        <v/>
      </c>
    </row>
    <row r="1205" s="109" customFormat="1" hidden="1" spans="1:18">
      <c r="A1205" s="56" t="s">
        <v>148</v>
      </c>
      <c r="B1205" s="57" t="s">
        <v>110</v>
      </c>
      <c r="C1205" s="133">
        <v>25220740</v>
      </c>
      <c r="D1205" s="124">
        <v>45594</v>
      </c>
      <c r="E1205" s="125">
        <v>9336</v>
      </c>
      <c r="F1205" s="125">
        <v>0</v>
      </c>
      <c r="G1205" s="125">
        <v>0</v>
      </c>
      <c r="H1205" s="125">
        <v>9336</v>
      </c>
      <c r="I1205" s="133">
        <v>998549</v>
      </c>
      <c r="J1205" s="126">
        <v>9336</v>
      </c>
      <c r="K1205" s="126">
        <v>32372</v>
      </c>
      <c r="L1205" s="127">
        <v>45630</v>
      </c>
      <c r="M1205" s="127"/>
      <c r="N1205" s="127">
        <v>45627</v>
      </c>
      <c r="O1205" s="56"/>
      <c r="P1205" s="56"/>
      <c r="Q1205" s="127">
        <v>45799</v>
      </c>
      <c r="R1205" s="56" t="str">
        <f ca="1" t="array" ref="R1205">IF(AND(ISNUMBER(INDIRECT("L"&amp;ROW())),INDIRECT("L"&amp;ROW())&lt;INDIRECT("D"&amp;ROW())),1,"")</f>
        <v/>
      </c>
    </row>
    <row r="1206" s="109" customFormat="1" hidden="1" spans="1:18">
      <c r="A1206" s="56" t="s">
        <v>98</v>
      </c>
      <c r="B1206" s="57" t="s">
        <v>37</v>
      </c>
      <c r="C1206" s="133">
        <v>129002</v>
      </c>
      <c r="D1206" s="124">
        <v>45594</v>
      </c>
      <c r="E1206" s="125">
        <v>3872</v>
      </c>
      <c r="F1206" s="125">
        <v>0</v>
      </c>
      <c r="G1206" s="125">
        <v>0</v>
      </c>
      <c r="H1206" s="125"/>
      <c r="I1206" s="133">
        <v>848</v>
      </c>
      <c r="J1206" s="126">
        <v>3872</v>
      </c>
      <c r="K1206" s="126">
        <v>11772.2</v>
      </c>
      <c r="L1206" s="127">
        <v>45629</v>
      </c>
      <c r="M1206" s="127"/>
      <c r="N1206" s="127">
        <v>45658</v>
      </c>
      <c r="O1206" s="56"/>
      <c r="P1206" s="56"/>
      <c r="Q1206" s="127"/>
      <c r="R1206" s="56" t="str">
        <f ca="1" t="array" ref="R1206">IF(AND(ISNUMBER(INDIRECT("L"&amp;ROW())),INDIRECT("L"&amp;ROW())&lt;INDIRECT("D"&amp;ROW())),1,"")</f>
        <v/>
      </c>
    </row>
    <row r="1207" s="109" customFormat="1" hidden="1" spans="1:18">
      <c r="A1207" s="56" t="s">
        <v>98</v>
      </c>
      <c r="B1207" s="57" t="s">
        <v>37</v>
      </c>
      <c r="C1207" s="133">
        <v>129003</v>
      </c>
      <c r="D1207" s="124">
        <v>45594</v>
      </c>
      <c r="E1207" s="125">
        <v>681</v>
      </c>
      <c r="F1207" s="125">
        <v>0</v>
      </c>
      <c r="G1207" s="125">
        <v>0</v>
      </c>
      <c r="H1207" s="125"/>
      <c r="I1207" s="133">
        <v>848</v>
      </c>
      <c r="J1207" s="126">
        <v>681</v>
      </c>
      <c r="K1207" s="126">
        <v>11772.2</v>
      </c>
      <c r="L1207" s="127">
        <v>45667</v>
      </c>
      <c r="M1207" s="127"/>
      <c r="N1207" s="127">
        <v>45658</v>
      </c>
      <c r="O1207" s="56"/>
      <c r="P1207" s="56"/>
      <c r="Q1207" s="127"/>
      <c r="R1207" s="56" t="str">
        <f ca="1" t="array" ref="R1207">IF(AND(ISNUMBER(INDIRECT("L"&amp;ROW())),INDIRECT("L"&amp;ROW())&lt;INDIRECT("D"&amp;ROW())),1,"")</f>
        <v/>
      </c>
    </row>
    <row r="1208" s="109" customFormat="1" hidden="1" spans="1:18">
      <c r="A1208" s="56" t="s">
        <v>149</v>
      </c>
      <c r="B1208" s="57" t="s">
        <v>110</v>
      </c>
      <c r="C1208" s="123" t="s">
        <v>610</v>
      </c>
      <c r="D1208" s="124">
        <v>45594</v>
      </c>
      <c r="E1208" s="125">
        <v>2756</v>
      </c>
      <c r="F1208" s="125">
        <v>0</v>
      </c>
      <c r="G1208" s="125">
        <v>0</v>
      </c>
      <c r="H1208" s="125"/>
      <c r="I1208" s="133">
        <v>715</v>
      </c>
      <c r="J1208" s="126">
        <v>2756</v>
      </c>
      <c r="K1208" s="126">
        <v>26788.54</v>
      </c>
      <c r="L1208" s="127">
        <v>45639</v>
      </c>
      <c r="M1208" s="127"/>
      <c r="N1208" s="127">
        <v>45627</v>
      </c>
      <c r="O1208" s="56"/>
      <c r="P1208" s="56"/>
      <c r="Q1208" s="127"/>
      <c r="R1208" s="56" t="str">
        <f ca="1" t="array" ref="R1208">IF(AND(ISNUMBER(INDIRECT("L"&amp;ROW())),INDIRECT("L"&amp;ROW())&lt;INDIRECT("D"&amp;ROW())),1,"")</f>
        <v/>
      </c>
    </row>
    <row r="1209" s="109" customFormat="1" hidden="1" spans="1:18">
      <c r="A1209" s="56" t="s">
        <v>325</v>
      </c>
      <c r="B1209" s="57" t="s">
        <v>37</v>
      </c>
      <c r="C1209" s="123" t="s">
        <v>611</v>
      </c>
      <c r="D1209" s="124">
        <v>45594</v>
      </c>
      <c r="E1209" s="125">
        <v>6407.2</v>
      </c>
      <c r="F1209" s="125">
        <v>0</v>
      </c>
      <c r="G1209" s="125">
        <v>0</v>
      </c>
      <c r="H1209" s="125">
        <v>6407.2</v>
      </c>
      <c r="I1209" s="133">
        <v>998547</v>
      </c>
      <c r="J1209" s="126">
        <v>6407.2</v>
      </c>
      <c r="K1209" s="126">
        <v>14597.4</v>
      </c>
      <c r="L1209" s="127">
        <v>45630</v>
      </c>
      <c r="M1209" s="127"/>
      <c r="N1209" s="127">
        <v>45627</v>
      </c>
      <c r="O1209" s="56"/>
      <c r="P1209" s="56"/>
      <c r="Q1209" s="127">
        <v>45791</v>
      </c>
      <c r="R1209" s="56" t="str">
        <f ca="1" t="array" ref="R1209">IF(AND(ISNUMBER(INDIRECT("L"&amp;ROW())),INDIRECT("L"&amp;ROW())&lt;INDIRECT("D"&amp;ROW())),1,"")</f>
        <v/>
      </c>
    </row>
    <row r="1210" s="109" customFormat="1" hidden="1" spans="1:18">
      <c r="A1210" s="56" t="s">
        <v>208</v>
      </c>
      <c r="B1210" s="57" t="s">
        <v>19</v>
      </c>
      <c r="C1210" s="123" t="s">
        <v>612</v>
      </c>
      <c r="D1210" s="124">
        <v>45594</v>
      </c>
      <c r="E1210" s="125">
        <v>8303.31</v>
      </c>
      <c r="F1210" s="125">
        <v>0</v>
      </c>
      <c r="G1210" s="125">
        <v>0</v>
      </c>
      <c r="H1210" s="125"/>
      <c r="I1210" s="133">
        <v>880</v>
      </c>
      <c r="J1210" s="126">
        <v>8303.31</v>
      </c>
      <c r="K1210" s="126">
        <v>18624.38</v>
      </c>
      <c r="L1210" s="127">
        <v>45678</v>
      </c>
      <c r="M1210" s="127"/>
      <c r="N1210" s="127">
        <v>45689</v>
      </c>
      <c r="O1210" s="56"/>
      <c r="P1210" s="56"/>
      <c r="Q1210" s="127"/>
      <c r="R1210" s="56" t="str">
        <f ca="1" t="array" ref="R1210">IF(AND(ISNUMBER(INDIRECT("L"&amp;ROW())),INDIRECT("L"&amp;ROW())&lt;INDIRECT("D"&amp;ROW())),1,"")</f>
        <v/>
      </c>
    </row>
    <row r="1211" s="109" customFormat="1" hidden="1" spans="1:18">
      <c r="A1211" s="56" t="s">
        <v>208</v>
      </c>
      <c r="B1211" s="57" t="s">
        <v>19</v>
      </c>
      <c r="C1211" s="123" t="s">
        <v>613</v>
      </c>
      <c r="D1211" s="124">
        <v>45594</v>
      </c>
      <c r="E1211" s="125">
        <v>2159.9</v>
      </c>
      <c r="F1211" s="125">
        <v>0</v>
      </c>
      <c r="G1211" s="125">
        <v>0</v>
      </c>
      <c r="H1211" s="125"/>
      <c r="I1211" s="133">
        <v>880</v>
      </c>
      <c r="J1211" s="126">
        <v>2159.9</v>
      </c>
      <c r="K1211" s="126">
        <v>18624.38</v>
      </c>
      <c r="L1211" s="127">
        <v>45678</v>
      </c>
      <c r="M1211" s="127"/>
      <c r="N1211" s="127">
        <v>45689</v>
      </c>
      <c r="O1211" s="56"/>
      <c r="P1211" s="56"/>
      <c r="Q1211" s="127"/>
      <c r="R1211" s="56" t="str">
        <f ca="1" t="array" ref="R1211">IF(AND(ISNUMBER(INDIRECT("L"&amp;ROW())),INDIRECT("L"&amp;ROW())&lt;INDIRECT("D"&amp;ROW())),1,"")</f>
        <v/>
      </c>
    </row>
    <row r="1212" s="109" customFormat="1" hidden="1" spans="1:18">
      <c r="A1212" s="56" t="s">
        <v>81</v>
      </c>
      <c r="B1212" s="57" t="s">
        <v>19</v>
      </c>
      <c r="C1212" s="123">
        <v>179593</v>
      </c>
      <c r="D1212" s="124">
        <v>45594</v>
      </c>
      <c r="E1212" s="125">
        <v>3259</v>
      </c>
      <c r="F1212" s="125">
        <v>0</v>
      </c>
      <c r="G1212" s="125">
        <v>0</v>
      </c>
      <c r="H1212" s="125"/>
      <c r="I1212" s="133">
        <v>642</v>
      </c>
      <c r="J1212" s="126">
        <v>3259</v>
      </c>
      <c r="K1212" s="126">
        <v>3959.7</v>
      </c>
      <c r="L1212" s="127">
        <v>45616</v>
      </c>
      <c r="M1212" s="127"/>
      <c r="N1212" s="127">
        <v>45627</v>
      </c>
      <c r="O1212" s="56"/>
      <c r="P1212" s="56"/>
      <c r="Q1212" s="127"/>
      <c r="R1212" s="56" t="str">
        <f ca="1" t="array" ref="R1212">IF(AND(ISNUMBER(INDIRECT("L"&amp;ROW())),INDIRECT("L"&amp;ROW())&lt;INDIRECT("D"&amp;ROW())),1,"")</f>
        <v/>
      </c>
    </row>
    <row r="1213" s="109" customFormat="1" hidden="1" spans="1:18">
      <c r="A1213" s="56" t="s">
        <v>81</v>
      </c>
      <c r="B1213" s="57" t="s">
        <v>19</v>
      </c>
      <c r="C1213" s="123">
        <v>179594</v>
      </c>
      <c r="D1213" s="124">
        <v>45594</v>
      </c>
      <c r="E1213" s="125">
        <v>700.7</v>
      </c>
      <c r="F1213" s="125">
        <v>0</v>
      </c>
      <c r="G1213" s="125">
        <v>0</v>
      </c>
      <c r="H1213" s="125"/>
      <c r="I1213" s="133">
        <v>642</v>
      </c>
      <c r="J1213" s="126">
        <v>700.7</v>
      </c>
      <c r="K1213" s="126">
        <v>3959.7</v>
      </c>
      <c r="L1213" s="127">
        <v>45616</v>
      </c>
      <c r="M1213" s="127"/>
      <c r="N1213" s="127">
        <v>45627</v>
      </c>
      <c r="O1213" s="56"/>
      <c r="P1213" s="56"/>
      <c r="Q1213" s="127"/>
      <c r="R1213" s="56" t="str">
        <f ca="1" t="array" ref="R1213">IF(AND(ISNUMBER(INDIRECT("L"&amp;ROW())),INDIRECT("L"&amp;ROW())&lt;INDIRECT("D"&amp;ROW())),1,"")</f>
        <v/>
      </c>
    </row>
    <row r="1214" s="109" customFormat="1" hidden="1" spans="1:18">
      <c r="A1214" s="56" t="s">
        <v>173</v>
      </c>
      <c r="B1214" s="57" t="s">
        <v>163</v>
      </c>
      <c r="C1214" s="133">
        <v>2671</v>
      </c>
      <c r="D1214" s="124">
        <v>45594</v>
      </c>
      <c r="E1214" s="125">
        <v>5457.79</v>
      </c>
      <c r="F1214" s="125">
        <v>0</v>
      </c>
      <c r="G1214" s="125">
        <v>0</v>
      </c>
      <c r="H1214" s="125">
        <v>5457.79</v>
      </c>
      <c r="I1214" s="133">
        <v>701</v>
      </c>
      <c r="J1214" s="126">
        <v>5457.79</v>
      </c>
      <c r="K1214" s="126">
        <v>31265.6</v>
      </c>
      <c r="L1214" s="127">
        <v>45637</v>
      </c>
      <c r="M1214" s="127"/>
      <c r="N1214" s="127">
        <v>45627</v>
      </c>
      <c r="O1214" s="56"/>
      <c r="P1214" s="56"/>
      <c r="Q1214" s="127">
        <v>45793</v>
      </c>
      <c r="R1214" s="56" t="str">
        <f ca="1" t="array" ref="R1214">IF(AND(ISNUMBER(INDIRECT("L"&amp;ROW())),INDIRECT("L"&amp;ROW())&lt;INDIRECT("D"&amp;ROW())),1,"")</f>
        <v/>
      </c>
    </row>
    <row r="1215" s="109" customFormat="1" hidden="1" spans="1:18">
      <c r="A1215" s="56" t="s">
        <v>24</v>
      </c>
      <c r="B1215" s="57" t="s">
        <v>19</v>
      </c>
      <c r="C1215" s="123" t="s">
        <v>614</v>
      </c>
      <c r="D1215" s="124">
        <v>45594</v>
      </c>
      <c r="E1215" s="125">
        <v>9991.25</v>
      </c>
      <c r="F1215" s="125">
        <v>131.54</v>
      </c>
      <c r="G1215" s="125">
        <v>0</v>
      </c>
      <c r="H1215" s="125"/>
      <c r="I1215" s="133">
        <v>716</v>
      </c>
      <c r="J1215" s="126">
        <v>9991.25</v>
      </c>
      <c r="K1215" s="126">
        <v>37057.46</v>
      </c>
      <c r="L1215" s="127">
        <v>45639</v>
      </c>
      <c r="M1215" s="127"/>
      <c r="N1215" s="127">
        <v>45627</v>
      </c>
      <c r="O1215" s="56"/>
      <c r="P1215" s="56"/>
      <c r="Q1215" s="127"/>
      <c r="R1215" s="56" t="str">
        <f ca="1" t="array" ref="R1215">IF(AND(ISNUMBER(INDIRECT("L"&amp;ROW())),INDIRECT("L"&amp;ROW())&lt;INDIRECT("D"&amp;ROW())),1,"")</f>
        <v/>
      </c>
    </row>
    <row r="1216" s="109" customFormat="1" hidden="1" spans="1:18">
      <c r="A1216" s="56" t="s">
        <v>469</v>
      </c>
      <c r="B1216" s="57" t="s">
        <v>37</v>
      </c>
      <c r="C1216" s="123">
        <v>79341</v>
      </c>
      <c r="D1216" s="124">
        <v>45594</v>
      </c>
      <c r="E1216" s="125">
        <v>633.6</v>
      </c>
      <c r="F1216" s="125">
        <v>12.57</v>
      </c>
      <c r="G1216" s="125">
        <v>25.08</v>
      </c>
      <c r="H1216" s="125"/>
      <c r="I1216" s="133">
        <v>621</v>
      </c>
      <c r="J1216" s="126">
        <v>633.6</v>
      </c>
      <c r="K1216" s="126">
        <v>2107.77</v>
      </c>
      <c r="L1216" s="127">
        <v>45610</v>
      </c>
      <c r="M1216" s="127"/>
      <c r="N1216" s="127">
        <v>45597</v>
      </c>
      <c r="O1216" s="56"/>
      <c r="P1216" s="56"/>
      <c r="Q1216" s="127"/>
      <c r="R1216" s="56" t="str">
        <f ca="1" t="array" ref="R1216">IF(AND(ISNUMBER(INDIRECT("L"&amp;ROW())),INDIRECT("L"&amp;ROW())&lt;INDIRECT("D"&amp;ROW())),1,"")</f>
        <v/>
      </c>
    </row>
    <row r="1217" s="109" customFormat="1" hidden="1" spans="1:18">
      <c r="A1217" s="56" t="s">
        <v>602</v>
      </c>
      <c r="B1217" s="57" t="s">
        <v>163</v>
      </c>
      <c r="C1217" s="133">
        <v>240482</v>
      </c>
      <c r="D1217" s="124">
        <v>45594</v>
      </c>
      <c r="E1217" s="125">
        <v>290</v>
      </c>
      <c r="F1217" s="125">
        <v>0</v>
      </c>
      <c r="G1217" s="125">
        <v>0</v>
      </c>
      <c r="H1217" s="125">
        <v>290</v>
      </c>
      <c r="I1217" s="133">
        <v>540</v>
      </c>
      <c r="J1217" s="126">
        <v>290</v>
      </c>
      <c r="K1217" s="126">
        <v>290</v>
      </c>
      <c r="L1217" s="127">
        <v>45595</v>
      </c>
      <c r="M1217" s="127"/>
      <c r="N1217" s="127">
        <v>45597</v>
      </c>
      <c r="O1217" s="147">
        <v>0</v>
      </c>
      <c r="P1217" s="56"/>
      <c r="Q1217" s="127">
        <v>45785</v>
      </c>
      <c r="R1217" s="56" t="str">
        <f ca="1" t="array" ref="R1217">IF(AND(ISNUMBER(INDIRECT("L"&amp;ROW())),INDIRECT("L"&amp;ROW())&lt;INDIRECT("D"&amp;ROW())),1,"")</f>
        <v/>
      </c>
    </row>
    <row r="1218" s="109" customFormat="1" hidden="1" spans="1:18">
      <c r="A1218" s="56" t="s">
        <v>524</v>
      </c>
      <c r="B1218" s="57" t="s">
        <v>110</v>
      </c>
      <c r="C1218" s="133">
        <v>543543</v>
      </c>
      <c r="D1218" s="124">
        <v>45619</v>
      </c>
      <c r="E1218" s="125">
        <v>-19.5</v>
      </c>
      <c r="F1218" s="125">
        <v>0</v>
      </c>
      <c r="G1218" s="125">
        <v>0</v>
      </c>
      <c r="H1218" s="125">
        <v>-19.5</v>
      </c>
      <c r="I1218" s="57" t="s">
        <v>526</v>
      </c>
      <c r="J1218" s="126">
        <v>-19.5</v>
      </c>
      <c r="K1218" s="126">
        <v>-19.5</v>
      </c>
      <c r="L1218" s="127">
        <v>45619</v>
      </c>
      <c r="M1218" s="127"/>
      <c r="N1218" s="127">
        <v>45584</v>
      </c>
      <c r="O1218" s="56"/>
      <c r="P1218" s="56"/>
      <c r="Q1218" s="127">
        <v>45799</v>
      </c>
      <c r="R1218" s="56" t="str">
        <f ca="1" t="array" ref="R1218">IF(AND(ISNUMBER(INDIRECT("L"&amp;ROW())),INDIRECT("L"&amp;ROW())&lt;INDIRECT("D"&amp;ROW())),1,"")</f>
        <v/>
      </c>
    </row>
    <row r="1219" s="109" customFormat="1" hidden="1" spans="1:18">
      <c r="A1219" s="56" t="s">
        <v>524</v>
      </c>
      <c r="B1219" s="57" t="s">
        <v>110</v>
      </c>
      <c r="C1219" s="123" t="s">
        <v>615</v>
      </c>
      <c r="D1219" s="124">
        <v>45626</v>
      </c>
      <c r="E1219" s="125">
        <v>3878.5</v>
      </c>
      <c r="F1219" s="125">
        <v>0</v>
      </c>
      <c r="G1219" s="125">
        <v>0</v>
      </c>
      <c r="H1219" s="125">
        <v>3878.5</v>
      </c>
      <c r="I1219" s="57" t="s">
        <v>526</v>
      </c>
      <c r="J1219" s="126">
        <v>3878.5</v>
      </c>
      <c r="K1219" s="126">
        <v>3878.5</v>
      </c>
      <c r="L1219" s="127">
        <v>45626</v>
      </c>
      <c r="M1219" s="127"/>
      <c r="N1219" s="127">
        <v>45584</v>
      </c>
      <c r="O1219" s="56"/>
      <c r="P1219" s="56"/>
      <c r="Q1219" s="127">
        <v>45799</v>
      </c>
      <c r="R1219" s="56" t="str">
        <f ca="1" t="array" ref="R1219">IF(AND(ISNUMBER(INDIRECT("L"&amp;ROW())),INDIRECT("L"&amp;ROW())&lt;INDIRECT("D"&amp;ROW())),1,"")</f>
        <v/>
      </c>
    </row>
    <row r="1220" s="109" customFormat="1" hidden="1" spans="1:18">
      <c r="A1220" s="56" t="s">
        <v>202</v>
      </c>
      <c r="B1220" s="57" t="s">
        <v>65</v>
      </c>
      <c r="C1220" s="133">
        <v>11373</v>
      </c>
      <c r="D1220" s="124">
        <v>45594</v>
      </c>
      <c r="E1220" s="125">
        <v>876.96</v>
      </c>
      <c r="F1220" s="125">
        <v>0</v>
      </c>
      <c r="G1220" s="125">
        <v>0</v>
      </c>
      <c r="H1220" s="125">
        <v>876.96</v>
      </c>
      <c r="I1220" s="133">
        <v>976</v>
      </c>
      <c r="J1220" s="126">
        <v>876.96</v>
      </c>
      <c r="K1220" s="126">
        <v>3828.16</v>
      </c>
      <c r="L1220" s="127">
        <v>45719</v>
      </c>
      <c r="M1220" s="127"/>
      <c r="N1220" s="127">
        <v>45717</v>
      </c>
      <c r="O1220" s="147">
        <v>0</v>
      </c>
      <c r="P1220" s="56"/>
      <c r="Q1220" s="127">
        <v>45785</v>
      </c>
      <c r="R1220" s="56" t="str">
        <f ca="1" t="array" ref="R1220">IF(AND(ISNUMBER(INDIRECT("L"&amp;ROW())),INDIRECT("L"&amp;ROW())&lt;INDIRECT("D"&amp;ROW())),1,"")</f>
        <v/>
      </c>
    </row>
    <row r="1221" s="109" customFormat="1" spans="1:18">
      <c r="A1221" s="56" t="s">
        <v>42</v>
      </c>
      <c r="B1221" s="57" t="s">
        <v>37</v>
      </c>
      <c r="C1221" s="123">
        <v>121610</v>
      </c>
      <c r="D1221" s="124">
        <v>45594</v>
      </c>
      <c r="E1221" s="125">
        <v>1826</v>
      </c>
      <c r="F1221" s="125">
        <v>0</v>
      </c>
      <c r="G1221" s="125">
        <v>0</v>
      </c>
      <c r="H1221" s="125"/>
      <c r="I1221" s="133">
        <v>732</v>
      </c>
      <c r="J1221" s="126">
        <v>1826</v>
      </c>
      <c r="K1221" s="126">
        <v>25701</v>
      </c>
      <c r="L1221" s="127">
        <v>45644</v>
      </c>
      <c r="M1221" s="127"/>
      <c r="N1221" s="127">
        <v>45658</v>
      </c>
      <c r="O1221" s="56"/>
      <c r="P1221" s="56"/>
      <c r="Q1221" s="127"/>
      <c r="R1221" s="56" t="str">
        <f ca="1" t="array" ref="R1221">IF(AND(ISNUMBER(INDIRECT("L"&amp;ROW())),INDIRECT("L"&amp;ROW())&lt;INDIRECT("D"&amp;ROW())),1,"")</f>
        <v/>
      </c>
    </row>
    <row r="1222" s="109" customFormat="1" hidden="1" spans="1:18">
      <c r="A1222" s="56" t="s">
        <v>524</v>
      </c>
      <c r="B1222" s="57" t="s">
        <v>110</v>
      </c>
      <c r="C1222" s="133">
        <v>557319</v>
      </c>
      <c r="D1222" s="124">
        <v>45626</v>
      </c>
      <c r="E1222" s="125">
        <v>-59.5</v>
      </c>
      <c r="F1222" s="125">
        <v>0</v>
      </c>
      <c r="G1222" s="125">
        <v>0</v>
      </c>
      <c r="H1222" s="125">
        <v>-59.5</v>
      </c>
      <c r="I1222" s="57" t="s">
        <v>526</v>
      </c>
      <c r="J1222" s="126">
        <v>-59.5</v>
      </c>
      <c r="K1222" s="126">
        <v>-59.5</v>
      </c>
      <c r="L1222" s="127">
        <v>45626</v>
      </c>
      <c r="M1222" s="127"/>
      <c r="N1222" s="127">
        <v>45584</v>
      </c>
      <c r="O1222" s="56"/>
      <c r="P1222" s="56"/>
      <c r="Q1222" s="127">
        <v>45799</v>
      </c>
      <c r="R1222" s="56" t="str">
        <f ca="1" t="array" ref="R1222">IF(AND(ISNUMBER(INDIRECT("L"&amp;ROW())),INDIRECT("L"&amp;ROW())&lt;INDIRECT("D"&amp;ROW())),1,"")</f>
        <v/>
      </c>
    </row>
    <row r="1223" s="109" customFormat="1" hidden="1" spans="1:18">
      <c r="A1223" s="56" t="s">
        <v>158</v>
      </c>
      <c r="B1223" s="57" t="s">
        <v>159</v>
      </c>
      <c r="C1223" s="123" t="s">
        <v>616</v>
      </c>
      <c r="D1223" s="124">
        <v>45594</v>
      </c>
      <c r="E1223" s="125">
        <v>150</v>
      </c>
      <c r="F1223" s="125">
        <v>0</v>
      </c>
      <c r="G1223" s="125">
        <v>0</v>
      </c>
      <c r="H1223" s="125">
        <v>150</v>
      </c>
      <c r="I1223" s="57">
        <v>534</v>
      </c>
      <c r="J1223" s="126">
        <v>150</v>
      </c>
      <c r="K1223" s="126">
        <v>150</v>
      </c>
      <c r="L1223" s="127">
        <v>45594</v>
      </c>
      <c r="M1223" s="127"/>
      <c r="N1223" s="127">
        <v>45597</v>
      </c>
      <c r="O1223" s="56">
        <v>0</v>
      </c>
      <c r="P1223" s="56"/>
      <c r="Q1223" s="127">
        <v>45807</v>
      </c>
      <c r="R1223" s="56" t="str">
        <f ca="1" t="array" ref="R1223">IF(AND(ISNUMBER(INDIRECT("L"&amp;ROW())),INDIRECT("L"&amp;ROW())&lt;INDIRECT("D"&amp;ROW())),1,"")</f>
        <v/>
      </c>
    </row>
    <row r="1224" hidden="1" spans="1:18">
      <c r="A1224" s="56" t="s">
        <v>547</v>
      </c>
      <c r="B1224" s="57" t="s">
        <v>19</v>
      </c>
      <c r="C1224" s="133">
        <v>53053963</v>
      </c>
      <c r="D1224" s="124">
        <v>45594</v>
      </c>
      <c r="E1224" s="125">
        <v>340</v>
      </c>
      <c r="F1224" s="125">
        <v>0</v>
      </c>
      <c r="G1224" s="125">
        <v>0</v>
      </c>
      <c r="I1224" s="57">
        <v>751</v>
      </c>
      <c r="J1224" s="126">
        <v>340</v>
      </c>
      <c r="K1224" s="126">
        <v>14736.01</v>
      </c>
      <c r="L1224" s="127">
        <v>45652</v>
      </c>
      <c r="N1224" s="127">
        <v>45584</v>
      </c>
      <c r="R1224" s="56" t="str">
        <f ca="1" t="array" ref="R1224">IF(AND(ISNUMBER(INDIRECT("L"&amp;ROW())),INDIRECT("L"&amp;ROW())&lt;INDIRECT("D"&amp;ROW())),1,"")</f>
        <v/>
      </c>
    </row>
    <row r="1225" hidden="1" spans="1:18">
      <c r="A1225" s="56" t="s">
        <v>562</v>
      </c>
      <c r="B1225" s="132" t="s">
        <v>407</v>
      </c>
      <c r="C1225" s="133">
        <v>785</v>
      </c>
      <c r="D1225" s="124">
        <v>45595</v>
      </c>
      <c r="E1225" s="125">
        <v>19220.15</v>
      </c>
      <c r="F1225" s="125">
        <v>835.85</v>
      </c>
      <c r="G1225" s="125">
        <v>1667.5</v>
      </c>
      <c r="I1225" s="57">
        <v>403</v>
      </c>
      <c r="J1225" s="126">
        <v>19220.15</v>
      </c>
      <c r="K1225" s="126">
        <v>19220.15</v>
      </c>
      <c r="L1225" s="127">
        <v>45595</v>
      </c>
      <c r="N1225" s="127">
        <v>45584</v>
      </c>
      <c r="R1225" s="56" t="str">
        <f ca="1" t="array" ref="R1225">IF(AND(ISNUMBER(INDIRECT("L"&amp;ROW())),INDIRECT("L"&amp;ROW())&lt;INDIRECT("D"&amp;ROW())),1,"")</f>
        <v/>
      </c>
    </row>
    <row r="1226" hidden="1" spans="1:18">
      <c r="A1226" s="56" t="s">
        <v>164</v>
      </c>
      <c r="B1226" s="57" t="s">
        <v>110</v>
      </c>
      <c r="C1226" s="123" t="s">
        <v>617</v>
      </c>
      <c r="D1226" s="124">
        <v>45595</v>
      </c>
      <c r="E1226" s="125">
        <v>-330</v>
      </c>
      <c r="F1226" s="125">
        <v>0</v>
      </c>
      <c r="G1226" s="125">
        <v>0</v>
      </c>
      <c r="H1226" s="125">
        <v>-330</v>
      </c>
      <c r="I1226" s="57">
        <v>626</v>
      </c>
      <c r="J1226" s="126">
        <v>-330</v>
      </c>
      <c r="K1226" s="126">
        <v>14538.5</v>
      </c>
      <c r="L1226" s="127">
        <v>45611</v>
      </c>
      <c r="N1226" s="127">
        <v>45597</v>
      </c>
      <c r="Q1226" s="127">
        <v>45798</v>
      </c>
      <c r="R1226" s="56" t="str">
        <f ca="1" t="array" ref="R1226">IF(AND(ISNUMBER(INDIRECT("L"&amp;ROW())),INDIRECT("L"&amp;ROW())&lt;INDIRECT("D"&amp;ROW())),1,"")</f>
        <v/>
      </c>
    </row>
    <row r="1227" hidden="1" spans="1:18">
      <c r="A1227" s="56" t="s">
        <v>524</v>
      </c>
      <c r="B1227" s="57" t="s">
        <v>110</v>
      </c>
      <c r="C1227" s="123" t="s">
        <v>618</v>
      </c>
      <c r="D1227" s="124">
        <v>45632</v>
      </c>
      <c r="E1227" s="125">
        <v>2525.5</v>
      </c>
      <c r="F1227" s="125">
        <v>0</v>
      </c>
      <c r="G1227" s="125">
        <v>0</v>
      </c>
      <c r="H1227" s="125">
        <v>2525.5</v>
      </c>
      <c r="I1227" s="57" t="s">
        <v>526</v>
      </c>
      <c r="J1227" s="126">
        <v>2525.5</v>
      </c>
      <c r="K1227" s="126">
        <v>2525.5</v>
      </c>
      <c r="L1227" s="127">
        <v>45632</v>
      </c>
      <c r="N1227" s="127">
        <v>45584</v>
      </c>
      <c r="Q1227" s="127">
        <v>45799</v>
      </c>
      <c r="R1227" s="56" t="str">
        <f ca="1" t="array" ref="R1227">IF(AND(ISNUMBER(INDIRECT("L"&amp;ROW())),INDIRECT("L"&amp;ROW())&lt;INDIRECT("D"&amp;ROW())),1,"")</f>
        <v/>
      </c>
    </row>
    <row r="1228" hidden="1" spans="1:18">
      <c r="A1228" s="56" t="s">
        <v>97</v>
      </c>
      <c r="B1228" s="57" t="s">
        <v>37</v>
      </c>
      <c r="C1228" s="133">
        <v>139616</v>
      </c>
      <c r="D1228" s="124">
        <v>45595</v>
      </c>
      <c r="E1228" s="125">
        <v>3940.5</v>
      </c>
      <c r="F1228" s="125">
        <v>0</v>
      </c>
      <c r="G1228" s="125">
        <v>0</v>
      </c>
      <c r="H1228" s="125">
        <v>3940.5</v>
      </c>
      <c r="I1228" s="133">
        <v>771</v>
      </c>
      <c r="J1228" s="126">
        <v>3940.5</v>
      </c>
      <c r="K1228" s="126">
        <v>14026</v>
      </c>
      <c r="L1228" s="127">
        <v>45660</v>
      </c>
      <c r="N1228" s="127">
        <v>45658</v>
      </c>
      <c r="Q1228" s="127">
        <v>45791</v>
      </c>
      <c r="R1228" s="56" t="str">
        <f ca="1" t="array" ref="R1228">IF(AND(ISNUMBER(INDIRECT("L"&amp;ROW())),INDIRECT("L"&amp;ROW())&lt;INDIRECT("D"&amp;ROW())),1,"")</f>
        <v/>
      </c>
    </row>
    <row r="1229" hidden="1" spans="1:18">
      <c r="A1229" s="56" t="s">
        <v>195</v>
      </c>
      <c r="B1229" s="57" t="s">
        <v>37</v>
      </c>
      <c r="C1229" s="133">
        <v>363</v>
      </c>
      <c r="D1229" s="124">
        <v>45595</v>
      </c>
      <c r="E1229" s="125">
        <v>840</v>
      </c>
      <c r="F1229" s="125">
        <v>0</v>
      </c>
      <c r="G1229" s="125">
        <v>0</v>
      </c>
      <c r="H1229" s="125">
        <v>840</v>
      </c>
      <c r="I1229" s="133">
        <v>705</v>
      </c>
      <c r="J1229" s="126">
        <v>840</v>
      </c>
      <c r="K1229" s="126">
        <v>840</v>
      </c>
      <c r="L1229" s="127">
        <v>45637</v>
      </c>
      <c r="N1229" s="127">
        <v>45627</v>
      </c>
      <c r="Q1229" s="127">
        <v>45791</v>
      </c>
      <c r="R1229" s="56" t="str">
        <f ca="1" t="array" ref="R1229">IF(AND(ISNUMBER(INDIRECT("L"&amp;ROW())),INDIRECT("L"&amp;ROW())&lt;INDIRECT("D"&amp;ROW())),1,"")</f>
        <v/>
      </c>
    </row>
    <row r="1230" hidden="1" spans="1:18">
      <c r="A1230" s="56" t="s">
        <v>394</v>
      </c>
      <c r="B1230" s="57" t="s">
        <v>110</v>
      </c>
      <c r="C1230" s="133">
        <v>2684309</v>
      </c>
      <c r="D1230" s="124">
        <v>45595</v>
      </c>
      <c r="E1230" s="125">
        <v>3614</v>
      </c>
      <c r="F1230" s="125">
        <v>0</v>
      </c>
      <c r="G1230" s="125">
        <v>0</v>
      </c>
      <c r="H1230" s="125">
        <v>3614</v>
      </c>
      <c r="I1230" s="57">
        <v>596</v>
      </c>
      <c r="J1230" s="126">
        <v>3614</v>
      </c>
      <c r="K1230" s="126">
        <v>18521.5</v>
      </c>
      <c r="L1230" s="127">
        <v>45609</v>
      </c>
      <c r="N1230" s="127">
        <v>45597</v>
      </c>
      <c r="Q1230" s="127">
        <v>45799</v>
      </c>
      <c r="R1230" s="56" t="str">
        <f ca="1" t="array" ref="R1230">IF(AND(ISNUMBER(INDIRECT("L"&amp;ROW())),INDIRECT("L"&amp;ROW())&lt;INDIRECT("D"&amp;ROW())),1,"")</f>
        <v/>
      </c>
    </row>
    <row r="1231" hidden="1" spans="1:18">
      <c r="A1231" s="56" t="s">
        <v>101</v>
      </c>
      <c r="B1231" s="57" t="s">
        <v>37</v>
      </c>
      <c r="C1231" s="133">
        <v>140036115</v>
      </c>
      <c r="D1231" s="124">
        <v>45595</v>
      </c>
      <c r="E1231" s="125">
        <v>4888.19</v>
      </c>
      <c r="F1231" s="125">
        <v>0</v>
      </c>
      <c r="G1231" s="125">
        <v>0</v>
      </c>
      <c r="H1231" s="125">
        <v>4888.19</v>
      </c>
      <c r="I1231" s="133">
        <v>765</v>
      </c>
      <c r="J1231" s="126">
        <v>4888.19</v>
      </c>
      <c r="K1231" s="126">
        <v>14662.34</v>
      </c>
      <c r="L1231" s="127">
        <v>45657</v>
      </c>
      <c r="N1231" s="127">
        <v>45658</v>
      </c>
      <c r="Q1231" s="127">
        <v>45791</v>
      </c>
      <c r="R1231" s="56" t="str">
        <f ca="1" t="array" ref="R1231">IF(AND(ISNUMBER(INDIRECT("L"&amp;ROW())),INDIRECT("L"&amp;ROW())&lt;INDIRECT("D"&amp;ROW())),1,"")</f>
        <v/>
      </c>
    </row>
    <row r="1232" hidden="1" spans="1:18">
      <c r="A1232" s="56" t="s">
        <v>141</v>
      </c>
      <c r="B1232" s="57" t="s">
        <v>59</v>
      </c>
      <c r="C1232" s="133">
        <v>53031739</v>
      </c>
      <c r="D1232" s="124">
        <v>45595</v>
      </c>
      <c r="E1232" s="125">
        <v>2264.42</v>
      </c>
      <c r="F1232" s="125">
        <v>94.51</v>
      </c>
      <c r="G1232" s="125">
        <v>188.55</v>
      </c>
      <c r="H1232" s="125">
        <v>1981.36</v>
      </c>
      <c r="I1232" s="133">
        <v>782</v>
      </c>
      <c r="J1232" s="126">
        <v>2264.42</v>
      </c>
      <c r="K1232" s="126">
        <v>5254.95</v>
      </c>
      <c r="L1232" s="127">
        <v>45664</v>
      </c>
      <c r="N1232" s="127">
        <v>45658</v>
      </c>
      <c r="Q1232" s="127">
        <v>45798</v>
      </c>
      <c r="R1232" s="56" t="str">
        <f ca="1" t="array" ref="R1232">IF(AND(ISNUMBER(INDIRECT("L"&amp;ROW())),INDIRECT("L"&amp;ROW())&lt;INDIRECT("D"&amp;ROW())),1,"")</f>
        <v/>
      </c>
    </row>
    <row r="1233" hidden="1" spans="1:18">
      <c r="A1233" s="56" t="s">
        <v>469</v>
      </c>
      <c r="B1233" s="57" t="s">
        <v>37</v>
      </c>
      <c r="C1233" s="123">
        <v>79340</v>
      </c>
      <c r="D1233" s="124">
        <v>45595</v>
      </c>
      <c r="E1233" s="125">
        <v>1474.17</v>
      </c>
      <c r="F1233" s="125">
        <v>0</v>
      </c>
      <c r="G1233" s="125">
        <v>0</v>
      </c>
      <c r="I1233" s="133">
        <v>621</v>
      </c>
      <c r="J1233" s="126">
        <v>1474.17</v>
      </c>
      <c r="K1233" s="126">
        <v>2107.77</v>
      </c>
      <c r="L1233" s="127">
        <v>45610</v>
      </c>
      <c r="N1233" s="127">
        <v>45597</v>
      </c>
      <c r="R1233" s="56" t="str">
        <f ca="1" t="array" ref="R1233">IF(AND(ISNUMBER(INDIRECT("L"&amp;ROW())),INDIRECT("L"&amp;ROW())&lt;INDIRECT("D"&amp;ROW())),1,"")</f>
        <v/>
      </c>
    </row>
    <row r="1234" hidden="1" spans="1:18">
      <c r="A1234" s="56" t="s">
        <v>200</v>
      </c>
      <c r="B1234" s="57" t="s">
        <v>37</v>
      </c>
      <c r="C1234" s="133">
        <v>19211</v>
      </c>
      <c r="D1234" s="124">
        <v>45595</v>
      </c>
      <c r="E1234" s="125">
        <v>6849.5</v>
      </c>
      <c r="F1234" s="125">
        <v>0</v>
      </c>
      <c r="G1234" s="125">
        <v>0</v>
      </c>
      <c r="H1234" s="125">
        <v>6849.5</v>
      </c>
      <c r="I1234" s="57">
        <v>998546</v>
      </c>
      <c r="J1234" s="126">
        <v>6849.5</v>
      </c>
      <c r="K1234" s="126">
        <v>21751.15</v>
      </c>
      <c r="L1234" s="127">
        <v>45630</v>
      </c>
      <c r="N1234" s="127">
        <v>45627</v>
      </c>
      <c r="Q1234" s="127">
        <v>45792</v>
      </c>
      <c r="R1234" s="56" t="str">
        <f ca="1" t="array" ref="R1234">IF(AND(ISNUMBER(INDIRECT("L"&amp;ROW())),INDIRECT("L"&amp;ROW())&lt;INDIRECT("D"&amp;ROW())),1,"")</f>
        <v/>
      </c>
    </row>
    <row r="1235" hidden="1" spans="1:18">
      <c r="A1235" s="56" t="s">
        <v>104</v>
      </c>
      <c r="B1235" s="57" t="s">
        <v>65</v>
      </c>
      <c r="C1235" s="133">
        <v>59114737389</v>
      </c>
      <c r="D1235" s="124">
        <v>45595</v>
      </c>
      <c r="E1235" s="125">
        <v>1294.15</v>
      </c>
      <c r="F1235" s="125">
        <v>0</v>
      </c>
      <c r="G1235" s="125">
        <v>0</v>
      </c>
      <c r="H1235" s="125">
        <v>1294.15</v>
      </c>
      <c r="I1235" s="133">
        <v>763</v>
      </c>
      <c r="J1235" s="126">
        <v>1294.15</v>
      </c>
      <c r="K1235" s="126">
        <v>27115.98</v>
      </c>
      <c r="L1235" s="127">
        <v>45657</v>
      </c>
      <c r="N1235" s="127">
        <v>45658</v>
      </c>
      <c r="O1235" s="147">
        <v>0</v>
      </c>
      <c r="Q1235" s="127">
        <v>45785</v>
      </c>
      <c r="R1235" s="56" t="str">
        <f ca="1" t="array" ref="R1235">IF(AND(ISNUMBER(INDIRECT("L"&amp;ROW())),INDIRECT("L"&amp;ROW())&lt;INDIRECT("D"&amp;ROW())),1,"")</f>
        <v/>
      </c>
    </row>
    <row r="1236" hidden="1" spans="1:18">
      <c r="A1236" s="56" t="s">
        <v>104</v>
      </c>
      <c r="B1236" s="57" t="s">
        <v>124</v>
      </c>
      <c r="C1236" s="133">
        <v>59114737445</v>
      </c>
      <c r="D1236" s="124">
        <v>45595</v>
      </c>
      <c r="E1236" s="125">
        <v>1617.3</v>
      </c>
      <c r="F1236" s="125">
        <v>0</v>
      </c>
      <c r="G1236" s="125">
        <v>0</v>
      </c>
      <c r="H1236" s="125">
        <v>1617.3</v>
      </c>
      <c r="I1236" s="133">
        <v>763</v>
      </c>
      <c r="J1236" s="126">
        <v>1617.3</v>
      </c>
      <c r="K1236" s="126">
        <v>27115.98</v>
      </c>
      <c r="L1236" s="127">
        <v>45657</v>
      </c>
      <c r="N1236" s="127">
        <v>45658</v>
      </c>
      <c r="O1236" s="147">
        <v>0</v>
      </c>
      <c r="Q1236" s="127">
        <v>45785</v>
      </c>
      <c r="R1236" s="56" t="str">
        <f ca="1" t="array" ref="R1236">IF(AND(ISNUMBER(INDIRECT("L"&amp;ROW())),INDIRECT("L"&amp;ROW())&lt;INDIRECT("D"&amp;ROW())),1,"")</f>
        <v/>
      </c>
    </row>
    <row r="1237" hidden="1" spans="1:18">
      <c r="A1237" s="56" t="s">
        <v>104</v>
      </c>
      <c r="B1237" s="57" t="s">
        <v>124</v>
      </c>
      <c r="C1237" s="133">
        <v>59114808247</v>
      </c>
      <c r="D1237" s="124">
        <v>45595</v>
      </c>
      <c r="E1237" s="125">
        <v>78.66</v>
      </c>
      <c r="F1237" s="125">
        <v>0</v>
      </c>
      <c r="G1237" s="125">
        <v>0</v>
      </c>
      <c r="H1237" s="125">
        <v>78.66</v>
      </c>
      <c r="I1237" s="133">
        <v>763</v>
      </c>
      <c r="J1237" s="126">
        <v>78.66</v>
      </c>
      <c r="K1237" s="126">
        <v>27115.98</v>
      </c>
      <c r="L1237" s="127">
        <v>45657</v>
      </c>
      <c r="N1237" s="127">
        <v>45658</v>
      </c>
      <c r="O1237" s="147">
        <v>0</v>
      </c>
      <c r="Q1237" s="127">
        <v>45785</v>
      </c>
      <c r="R1237" s="56" t="str">
        <f ca="1" t="array" ref="R1237">IF(AND(ISNUMBER(INDIRECT("L"&amp;ROW())),INDIRECT("L"&amp;ROW())&lt;INDIRECT("D"&amp;ROW())),1,"")</f>
        <v/>
      </c>
    </row>
    <row r="1238" hidden="1" spans="1:18">
      <c r="A1238" s="56" t="s">
        <v>211</v>
      </c>
      <c r="B1238" s="57" t="s">
        <v>37</v>
      </c>
      <c r="C1238" s="133">
        <v>5240</v>
      </c>
      <c r="D1238" s="124">
        <v>45595</v>
      </c>
      <c r="E1238" s="125">
        <v>2705.67</v>
      </c>
      <c r="F1238" s="125">
        <v>0</v>
      </c>
      <c r="G1238" s="125">
        <v>0</v>
      </c>
      <c r="H1238" s="125">
        <v>2705.67</v>
      </c>
      <c r="I1238" s="133">
        <v>791</v>
      </c>
      <c r="J1238" s="126">
        <v>2705.67</v>
      </c>
      <c r="K1238" s="126">
        <v>11127.24</v>
      </c>
      <c r="L1238" s="127">
        <v>45664</v>
      </c>
      <c r="N1238" s="127">
        <v>45658</v>
      </c>
      <c r="Q1238" s="127">
        <v>45791</v>
      </c>
      <c r="R1238" s="56" t="str">
        <f ca="1" t="array" ref="R1238">IF(AND(ISNUMBER(INDIRECT("L"&amp;ROW())),INDIRECT("L"&amp;ROW())&lt;INDIRECT("D"&amp;ROW())),1,"")</f>
        <v/>
      </c>
    </row>
    <row r="1239" hidden="1" spans="1:18">
      <c r="A1239" s="56" t="s">
        <v>211</v>
      </c>
      <c r="B1239" s="57" t="s">
        <v>37</v>
      </c>
      <c r="C1239" s="133">
        <v>9786010841</v>
      </c>
      <c r="D1239" s="124">
        <v>45595</v>
      </c>
      <c r="E1239" s="125">
        <v>2149.88</v>
      </c>
      <c r="F1239" s="125">
        <v>5.55</v>
      </c>
      <c r="G1239" s="125">
        <v>11.08</v>
      </c>
      <c r="H1239" s="125">
        <v>2133.25</v>
      </c>
      <c r="I1239" s="133">
        <v>791</v>
      </c>
      <c r="J1239" s="126">
        <v>2149.88</v>
      </c>
      <c r="K1239" s="126">
        <v>11127.24</v>
      </c>
      <c r="L1239" s="127">
        <v>45664</v>
      </c>
      <c r="N1239" s="127">
        <v>45658</v>
      </c>
      <c r="Q1239" s="127">
        <v>45791</v>
      </c>
      <c r="R1239" s="56" t="str">
        <f ca="1" t="array" ref="R1239">IF(AND(ISNUMBER(INDIRECT("L"&amp;ROW())),INDIRECT("L"&amp;ROW())&lt;INDIRECT("D"&amp;ROW())),1,"")</f>
        <v/>
      </c>
    </row>
    <row r="1240" hidden="1" spans="1:18">
      <c r="A1240" s="56" t="s">
        <v>249</v>
      </c>
      <c r="B1240" s="57" t="s">
        <v>19</v>
      </c>
      <c r="C1240" s="123" t="s">
        <v>619</v>
      </c>
      <c r="D1240" s="124">
        <v>45595</v>
      </c>
      <c r="E1240" s="125">
        <v>2769.79</v>
      </c>
      <c r="F1240" s="125">
        <v>29.7</v>
      </c>
      <c r="G1240" s="125">
        <v>59.25</v>
      </c>
      <c r="I1240" s="133">
        <v>636</v>
      </c>
      <c r="J1240" s="126">
        <v>2769.79</v>
      </c>
      <c r="K1240" s="126">
        <v>2769.79</v>
      </c>
      <c r="L1240" s="127">
        <v>45615</v>
      </c>
      <c r="N1240" s="127">
        <v>45597</v>
      </c>
      <c r="R1240" s="56" t="str">
        <f ca="1" t="array" ref="R1240">IF(AND(ISNUMBER(INDIRECT("L"&amp;ROW())),INDIRECT("L"&amp;ROW())&lt;INDIRECT("D"&amp;ROW())),1,"")</f>
        <v/>
      </c>
    </row>
    <row r="1241" hidden="1" spans="1:18">
      <c r="A1241" s="56" t="s">
        <v>64</v>
      </c>
      <c r="B1241" s="57" t="s">
        <v>19</v>
      </c>
      <c r="C1241" s="123" t="s">
        <v>620</v>
      </c>
      <c r="D1241" s="124">
        <v>45596</v>
      </c>
      <c r="E1241" s="125">
        <v>5019.74</v>
      </c>
      <c r="F1241" s="125">
        <v>35.94</v>
      </c>
      <c r="G1241" s="125">
        <v>0</v>
      </c>
      <c r="I1241" s="133">
        <v>635</v>
      </c>
      <c r="J1241" s="126">
        <v>5019.74</v>
      </c>
      <c r="K1241" s="126">
        <v>5019.74</v>
      </c>
      <c r="L1241" s="127">
        <v>45615</v>
      </c>
      <c r="N1241" s="127">
        <v>45584</v>
      </c>
      <c r="R1241" s="56" t="str">
        <f ca="1" t="array" ref="R1241">IF(AND(ISNUMBER(INDIRECT("L"&amp;ROW())),INDIRECT("L"&amp;ROW())&lt;INDIRECT("D"&amp;ROW())),1,"")</f>
        <v/>
      </c>
    </row>
    <row r="1242" hidden="1" spans="1:18">
      <c r="A1242" s="56" t="s">
        <v>164</v>
      </c>
      <c r="B1242" s="57" t="s">
        <v>110</v>
      </c>
      <c r="C1242" s="133">
        <v>6112235</v>
      </c>
      <c r="D1242" s="124">
        <v>45596</v>
      </c>
      <c r="E1242" s="125">
        <v>3611.5</v>
      </c>
      <c r="F1242" s="125">
        <v>0</v>
      </c>
      <c r="G1242" s="125">
        <v>0</v>
      </c>
      <c r="H1242" s="125">
        <v>3611.5</v>
      </c>
      <c r="I1242" s="57">
        <v>626</v>
      </c>
      <c r="J1242" s="126">
        <v>3611.5</v>
      </c>
      <c r="K1242" s="126">
        <v>14538.5</v>
      </c>
      <c r="L1242" s="127">
        <v>45611</v>
      </c>
      <c r="N1242" s="127">
        <v>45597</v>
      </c>
      <c r="Q1242" s="127">
        <v>45798</v>
      </c>
      <c r="R1242" s="56" t="str">
        <f ca="1" t="array" ref="R1242">IF(AND(ISNUMBER(INDIRECT("L"&amp;ROW())),INDIRECT("L"&amp;ROW())&lt;INDIRECT("D"&amp;ROW())),1,"")</f>
        <v/>
      </c>
    </row>
    <row r="1243" hidden="1" spans="1:18">
      <c r="A1243" s="56" t="s">
        <v>524</v>
      </c>
      <c r="B1243" s="57" t="s">
        <v>110</v>
      </c>
      <c r="C1243" s="123" t="s">
        <v>621</v>
      </c>
      <c r="D1243" s="124">
        <v>45632</v>
      </c>
      <c r="E1243" s="125">
        <v>57.5</v>
      </c>
      <c r="F1243" s="125">
        <v>0</v>
      </c>
      <c r="G1243" s="125">
        <v>0</v>
      </c>
      <c r="H1243" s="125">
        <v>57.5</v>
      </c>
      <c r="I1243" s="57" t="s">
        <v>526</v>
      </c>
      <c r="J1243" s="126">
        <v>57.5</v>
      </c>
      <c r="K1243" s="126">
        <v>57.5</v>
      </c>
      <c r="L1243" s="127">
        <v>45632</v>
      </c>
      <c r="N1243" s="127">
        <v>45584</v>
      </c>
      <c r="Q1243" s="127">
        <v>45799</v>
      </c>
      <c r="R1243" s="56" t="str">
        <f ca="1" t="array" ref="R1243">IF(AND(ISNUMBER(INDIRECT("L"&amp;ROW())),INDIRECT("L"&amp;ROW())&lt;INDIRECT("D"&amp;ROW())),1,"")</f>
        <v/>
      </c>
    </row>
    <row r="1244" hidden="1" spans="1:18">
      <c r="A1244" s="56" t="s">
        <v>524</v>
      </c>
      <c r="B1244" s="57" t="s">
        <v>110</v>
      </c>
      <c r="C1244" s="133">
        <v>554341</v>
      </c>
      <c r="D1244" s="124">
        <v>45632</v>
      </c>
      <c r="E1244" s="125">
        <v>-59</v>
      </c>
      <c r="F1244" s="125">
        <v>0</v>
      </c>
      <c r="G1244" s="125">
        <v>0</v>
      </c>
      <c r="H1244" s="125">
        <v>-59</v>
      </c>
      <c r="I1244" s="57" t="s">
        <v>526</v>
      </c>
      <c r="J1244" s="126">
        <v>-59</v>
      </c>
      <c r="K1244" s="126">
        <v>-59</v>
      </c>
      <c r="L1244" s="127">
        <v>45632</v>
      </c>
      <c r="N1244" s="127">
        <v>45584</v>
      </c>
      <c r="Q1244" s="127">
        <v>45799</v>
      </c>
      <c r="R1244" s="56" t="str">
        <f ca="1" t="array" ref="R1244">IF(AND(ISNUMBER(INDIRECT("L"&amp;ROW())),INDIRECT("L"&amp;ROW())&lt;INDIRECT("D"&amp;ROW())),1,"")</f>
        <v/>
      </c>
    </row>
    <row r="1245" hidden="1" spans="1:18">
      <c r="A1245" s="56" t="s">
        <v>524</v>
      </c>
      <c r="B1245" s="57" t="s">
        <v>110</v>
      </c>
      <c r="C1245" s="123" t="s">
        <v>622</v>
      </c>
      <c r="D1245" s="124">
        <v>45642</v>
      </c>
      <c r="E1245" s="125">
        <v>2829.75</v>
      </c>
      <c r="F1245" s="125">
        <v>0</v>
      </c>
      <c r="G1245" s="125">
        <v>0</v>
      </c>
      <c r="H1245" s="125">
        <v>2829.75</v>
      </c>
      <c r="I1245" s="57" t="s">
        <v>526</v>
      </c>
      <c r="J1245" s="126">
        <v>2829.75</v>
      </c>
      <c r="K1245" s="126">
        <v>2829.75</v>
      </c>
      <c r="L1245" s="127">
        <v>45642</v>
      </c>
      <c r="N1245" s="127">
        <v>45584</v>
      </c>
      <c r="Q1245" s="127">
        <v>45799</v>
      </c>
      <c r="R1245" s="56" t="str">
        <f ca="1" t="array" ref="R1245">IF(AND(ISNUMBER(INDIRECT("L"&amp;ROW())),INDIRECT("L"&amp;ROW())&lt;INDIRECT("D"&amp;ROW())),1,"")</f>
        <v/>
      </c>
    </row>
    <row r="1246" hidden="1" spans="1:18">
      <c r="A1246" s="56" t="s">
        <v>524</v>
      </c>
      <c r="B1246" s="57" t="s">
        <v>110</v>
      </c>
      <c r="C1246" s="133">
        <v>556644</v>
      </c>
      <c r="D1246" s="124">
        <v>45642</v>
      </c>
      <c r="E1246" s="125">
        <v>-38.5</v>
      </c>
      <c r="F1246" s="125">
        <v>0</v>
      </c>
      <c r="G1246" s="125">
        <v>0</v>
      </c>
      <c r="H1246" s="125">
        <v>-38.5</v>
      </c>
      <c r="I1246" s="57" t="s">
        <v>526</v>
      </c>
      <c r="J1246" s="126">
        <v>-38.5</v>
      </c>
      <c r="K1246" s="126">
        <v>-38.5</v>
      </c>
      <c r="L1246" s="127">
        <v>45642</v>
      </c>
      <c r="N1246" s="127">
        <v>45584</v>
      </c>
      <c r="Q1246" s="127">
        <v>45799</v>
      </c>
      <c r="R1246" s="56" t="str">
        <f ca="1" t="array" ref="R1246">IF(AND(ISNUMBER(INDIRECT("L"&amp;ROW())),INDIRECT("L"&amp;ROW())&lt;INDIRECT("D"&amp;ROW())),1,"")</f>
        <v/>
      </c>
    </row>
    <row r="1247" hidden="1" spans="1:18">
      <c r="A1247" s="56" t="s">
        <v>524</v>
      </c>
      <c r="B1247" s="57" t="s">
        <v>110</v>
      </c>
      <c r="C1247" s="123" t="s">
        <v>623</v>
      </c>
      <c r="D1247" s="124">
        <v>45649</v>
      </c>
      <c r="E1247" s="125">
        <v>3160</v>
      </c>
      <c r="F1247" s="125">
        <v>0</v>
      </c>
      <c r="G1247" s="125">
        <v>0</v>
      </c>
      <c r="H1247" s="125">
        <v>3160</v>
      </c>
      <c r="I1247" s="57" t="s">
        <v>526</v>
      </c>
      <c r="J1247" s="126">
        <v>3160</v>
      </c>
      <c r="K1247" s="126">
        <v>3160</v>
      </c>
      <c r="L1247" s="127">
        <v>45649</v>
      </c>
      <c r="N1247" s="127">
        <v>45584</v>
      </c>
      <c r="Q1247" s="127">
        <v>45799</v>
      </c>
      <c r="R1247" s="56" t="str">
        <f ca="1" t="array" ref="R1247">IF(AND(ISNUMBER(INDIRECT("L"&amp;ROW())),INDIRECT("L"&amp;ROW())&lt;INDIRECT("D"&amp;ROW())),1,"")</f>
        <v/>
      </c>
    </row>
    <row r="1248" hidden="1" spans="1:18">
      <c r="A1248" s="56" t="s">
        <v>88</v>
      </c>
      <c r="B1248" s="57" t="s">
        <v>19</v>
      </c>
      <c r="C1248" s="123" t="s">
        <v>624</v>
      </c>
      <c r="D1248" s="124">
        <v>45596</v>
      </c>
      <c r="E1248" s="125">
        <v>-1230</v>
      </c>
      <c r="F1248" s="125">
        <v>0</v>
      </c>
      <c r="G1248" s="125">
        <v>11</v>
      </c>
      <c r="I1248" s="133">
        <v>798</v>
      </c>
      <c r="J1248" s="126">
        <v>-1230</v>
      </c>
      <c r="K1248" s="126">
        <v>60292.14</v>
      </c>
      <c r="L1248" s="127">
        <v>45666</v>
      </c>
      <c r="N1248" s="127">
        <v>45658</v>
      </c>
      <c r="R1248" s="56" t="str">
        <f ca="1" t="array" ref="R1248">IF(AND(ISNUMBER(INDIRECT("L"&amp;ROW())),INDIRECT("L"&amp;ROW())&lt;INDIRECT("D"&amp;ROW())),1,"")</f>
        <v/>
      </c>
    </row>
    <row r="1249" hidden="1" spans="1:18">
      <c r="A1249" s="56" t="s">
        <v>167</v>
      </c>
      <c r="B1249" s="57" t="s">
        <v>59</v>
      </c>
      <c r="C1249" s="133">
        <v>11822503</v>
      </c>
      <c r="D1249" s="124">
        <v>45596</v>
      </c>
      <c r="E1249" s="125">
        <v>-639.82</v>
      </c>
      <c r="F1249" s="125">
        <v>-26.42</v>
      </c>
      <c r="G1249" s="125">
        <v>-52.7</v>
      </c>
      <c r="H1249" s="125">
        <v>-560.7</v>
      </c>
      <c r="I1249" s="133">
        <v>1053</v>
      </c>
      <c r="J1249" s="126">
        <v>-639.82</v>
      </c>
      <c r="K1249" s="126">
        <v>2299.21</v>
      </c>
      <c r="L1249" s="127">
        <v>45723</v>
      </c>
      <c r="N1249" s="127">
        <v>45748</v>
      </c>
      <c r="Q1249" s="127">
        <v>45798</v>
      </c>
      <c r="R1249" s="56" t="str">
        <f ca="1" t="array" ref="R1249">IF(AND(ISNUMBER(INDIRECT("L"&amp;ROW())),INDIRECT("L"&amp;ROW())&lt;INDIRECT("D"&amp;ROW())),1,"")</f>
        <v/>
      </c>
    </row>
    <row r="1250" hidden="1" spans="1:18">
      <c r="A1250" s="56" t="s">
        <v>167</v>
      </c>
      <c r="B1250" s="57" t="s">
        <v>59</v>
      </c>
      <c r="C1250" s="133">
        <v>11822504</v>
      </c>
      <c r="D1250" s="124">
        <v>45596</v>
      </c>
      <c r="E1250" s="125">
        <v>1022.94</v>
      </c>
      <c r="F1250" s="125">
        <v>42.35</v>
      </c>
      <c r="G1250" s="125">
        <v>84.48</v>
      </c>
      <c r="H1250" s="125">
        <v>896.11</v>
      </c>
      <c r="I1250" s="133">
        <v>1053</v>
      </c>
      <c r="J1250" s="126">
        <v>1022.94</v>
      </c>
      <c r="K1250" s="126">
        <v>2299.21</v>
      </c>
      <c r="L1250" s="127">
        <v>45723</v>
      </c>
      <c r="N1250" s="127">
        <v>45748</v>
      </c>
      <c r="Q1250" s="127">
        <v>45798</v>
      </c>
      <c r="R1250" s="56" t="str">
        <f ca="1" t="array" ref="R1250">IF(AND(ISNUMBER(INDIRECT("L"&amp;ROW())),INDIRECT("L"&amp;ROW())&lt;INDIRECT("D"&amp;ROW())),1,"")</f>
        <v/>
      </c>
    </row>
    <row r="1251" hidden="1" spans="1:18">
      <c r="A1251" s="56" t="s">
        <v>141</v>
      </c>
      <c r="B1251" s="57" t="s">
        <v>59</v>
      </c>
      <c r="C1251" s="123" t="s">
        <v>625</v>
      </c>
      <c r="D1251" s="124">
        <v>45596</v>
      </c>
      <c r="E1251" s="125">
        <v>-2677.92</v>
      </c>
      <c r="F1251" s="125">
        <v>0</v>
      </c>
      <c r="G1251" s="125">
        <v>0</v>
      </c>
      <c r="H1251" s="125">
        <v>-2677.92</v>
      </c>
      <c r="I1251" s="57">
        <v>1129</v>
      </c>
      <c r="J1251" s="126">
        <v>-2677.92</v>
      </c>
      <c r="K1251" s="126">
        <v>1672.11</v>
      </c>
      <c r="L1251" s="127">
        <v>45751</v>
      </c>
      <c r="N1251" s="127">
        <v>45778</v>
      </c>
      <c r="O1251" s="147">
        <v>0</v>
      </c>
      <c r="P1251" s="56" t="s">
        <v>626</v>
      </c>
      <c r="R1251" s="56" t="str">
        <f ca="1" t="array" ref="R1251">IF(AND(ISNUMBER(INDIRECT("L"&amp;ROW())),INDIRECT("L"&amp;ROW())&lt;INDIRECT("D"&amp;ROW())),1,"")</f>
        <v/>
      </c>
    </row>
    <row r="1252" hidden="1" spans="1:18">
      <c r="A1252" s="56" t="s">
        <v>287</v>
      </c>
      <c r="B1252" s="57" t="s">
        <v>37</v>
      </c>
      <c r="C1252" s="123">
        <v>4691</v>
      </c>
      <c r="D1252" s="124">
        <v>45596</v>
      </c>
      <c r="E1252" s="125">
        <v>1338.4</v>
      </c>
      <c r="F1252" s="125">
        <v>0</v>
      </c>
      <c r="G1252" s="125">
        <v>0</v>
      </c>
      <c r="H1252" s="125">
        <v>1338.4</v>
      </c>
      <c r="I1252" s="57">
        <v>998543</v>
      </c>
      <c r="J1252" s="126">
        <v>1338.4</v>
      </c>
      <c r="K1252" s="126">
        <v>5599.4</v>
      </c>
      <c r="L1252" s="127">
        <v>45631</v>
      </c>
      <c r="N1252" s="127">
        <v>45627</v>
      </c>
      <c r="Q1252" s="127">
        <v>45791</v>
      </c>
      <c r="R1252" s="56" t="str">
        <f ca="1" t="array" ref="R1252">IF(AND(ISNUMBER(INDIRECT("L"&amp;ROW())),INDIRECT("L"&amp;ROW())&lt;INDIRECT("D"&amp;ROW())),1,"")</f>
        <v/>
      </c>
    </row>
    <row r="1253" hidden="1" spans="1:18">
      <c r="A1253" s="56" t="s">
        <v>219</v>
      </c>
      <c r="B1253" s="57" t="s">
        <v>37</v>
      </c>
      <c r="C1253" s="133">
        <v>399348</v>
      </c>
      <c r="D1253" s="124">
        <v>45596</v>
      </c>
      <c r="E1253" s="125">
        <v>2605.5</v>
      </c>
      <c r="F1253" s="125">
        <v>0</v>
      </c>
      <c r="G1253" s="125">
        <v>0</v>
      </c>
      <c r="H1253" s="125">
        <v>2605.5</v>
      </c>
      <c r="I1253" s="133">
        <v>871</v>
      </c>
      <c r="J1253" s="126">
        <v>2605.5</v>
      </c>
      <c r="K1253" s="126">
        <v>5278.5</v>
      </c>
      <c r="L1253" s="127">
        <v>45674</v>
      </c>
      <c r="N1253" s="127">
        <v>45689</v>
      </c>
      <c r="Q1253" s="127">
        <v>45792</v>
      </c>
      <c r="R1253" s="56" t="str">
        <f ca="1" t="array" ref="R1253">IF(AND(ISNUMBER(INDIRECT("L"&amp;ROW())),INDIRECT("L"&amp;ROW())&lt;INDIRECT("D"&amp;ROW())),1,"")</f>
        <v/>
      </c>
    </row>
    <row r="1254" hidden="1" spans="1:18">
      <c r="A1254" s="56" t="s">
        <v>24</v>
      </c>
      <c r="B1254" s="57" t="s">
        <v>19</v>
      </c>
      <c r="C1254" s="123" t="s">
        <v>627</v>
      </c>
      <c r="D1254" s="124">
        <v>45596</v>
      </c>
      <c r="E1254" s="125">
        <v>-102</v>
      </c>
      <c r="F1254" s="125">
        <v>0</v>
      </c>
      <c r="G1254" s="125">
        <v>0</v>
      </c>
      <c r="I1254" s="133">
        <v>716</v>
      </c>
      <c r="J1254" s="126">
        <v>-102</v>
      </c>
      <c r="K1254" s="126">
        <v>37057.46</v>
      </c>
      <c r="L1254" s="127">
        <v>45639</v>
      </c>
      <c r="N1254" s="127">
        <v>45627</v>
      </c>
      <c r="R1254" s="56" t="str">
        <f ca="1" t="array" ref="R1254">IF(AND(ISNUMBER(INDIRECT("L"&amp;ROW())),INDIRECT("L"&amp;ROW())&lt;INDIRECT("D"&amp;ROW())),1,"")</f>
        <v/>
      </c>
    </row>
    <row r="1255" hidden="1" spans="1:18">
      <c r="A1255" s="56" t="s">
        <v>104</v>
      </c>
      <c r="B1255" s="57" t="s">
        <v>65</v>
      </c>
      <c r="C1255" s="133">
        <v>59114865272</v>
      </c>
      <c r="D1255" s="124">
        <v>45596</v>
      </c>
      <c r="E1255" s="125">
        <v>1640.41</v>
      </c>
      <c r="F1255" s="125">
        <v>0</v>
      </c>
      <c r="G1255" s="125">
        <v>0</v>
      </c>
      <c r="H1255" s="125">
        <v>1640.41</v>
      </c>
      <c r="I1255" s="133">
        <v>763</v>
      </c>
      <c r="J1255" s="126">
        <v>1640.41</v>
      </c>
      <c r="K1255" s="126">
        <v>27115.98</v>
      </c>
      <c r="L1255" s="127">
        <v>45657</v>
      </c>
      <c r="N1255" s="127">
        <v>45658</v>
      </c>
      <c r="O1255" s="147">
        <v>0</v>
      </c>
      <c r="Q1255" s="127">
        <v>45785</v>
      </c>
      <c r="R1255" s="56" t="str">
        <f ca="1" t="array" ref="R1255">IF(AND(ISNUMBER(INDIRECT("L"&amp;ROW())),INDIRECT("L"&amp;ROW())&lt;INDIRECT("D"&amp;ROW())),1,"")</f>
        <v/>
      </c>
    </row>
    <row r="1256" hidden="1" spans="1:18">
      <c r="A1256" s="56" t="s">
        <v>104</v>
      </c>
      <c r="B1256" s="57" t="s">
        <v>65</v>
      </c>
      <c r="C1256" s="133">
        <v>59114876997</v>
      </c>
      <c r="D1256" s="124">
        <v>45596</v>
      </c>
      <c r="E1256" s="125">
        <v>661.07</v>
      </c>
      <c r="F1256" s="125">
        <v>0</v>
      </c>
      <c r="G1256" s="125">
        <v>0</v>
      </c>
      <c r="H1256" s="125">
        <v>661.07</v>
      </c>
      <c r="I1256" s="133">
        <v>763</v>
      </c>
      <c r="J1256" s="126">
        <v>661.07</v>
      </c>
      <c r="K1256" s="126">
        <v>27115.98</v>
      </c>
      <c r="L1256" s="127">
        <v>45657</v>
      </c>
      <c r="N1256" s="127">
        <v>45658</v>
      </c>
      <c r="O1256" s="147">
        <v>0</v>
      </c>
      <c r="Q1256" s="127">
        <v>45785</v>
      </c>
      <c r="R1256" s="56" t="str">
        <f ca="1" t="array" ref="R1256">IF(AND(ISNUMBER(INDIRECT("L"&amp;ROW())),INDIRECT("L"&amp;ROW())&lt;INDIRECT("D"&amp;ROW())),1,"")</f>
        <v/>
      </c>
    </row>
    <row r="1257" hidden="1" spans="1:18">
      <c r="A1257" s="56" t="s">
        <v>104</v>
      </c>
      <c r="B1257" s="57" t="s">
        <v>124</v>
      </c>
      <c r="C1257" s="133">
        <v>59114739242</v>
      </c>
      <c r="D1257" s="124">
        <v>45596</v>
      </c>
      <c r="E1257" s="125">
        <v>614.85</v>
      </c>
      <c r="F1257" s="125">
        <v>0</v>
      </c>
      <c r="G1257" s="125">
        <v>0</v>
      </c>
      <c r="H1257" s="125">
        <v>614.85</v>
      </c>
      <c r="I1257" s="133">
        <v>763</v>
      </c>
      <c r="J1257" s="126">
        <v>614.85</v>
      </c>
      <c r="K1257" s="126">
        <v>27115.98</v>
      </c>
      <c r="L1257" s="127">
        <v>45657</v>
      </c>
      <c r="N1257" s="127">
        <v>45658</v>
      </c>
      <c r="O1257" s="147">
        <v>0</v>
      </c>
      <c r="Q1257" s="127">
        <v>45785</v>
      </c>
      <c r="R1257" s="56" t="str">
        <f ca="1" t="array" ref="R1257">IF(AND(ISNUMBER(INDIRECT("L"&amp;ROW())),INDIRECT("L"&amp;ROW())&lt;INDIRECT("D"&amp;ROW())),1,"")</f>
        <v/>
      </c>
    </row>
    <row r="1258" hidden="1" spans="1:18">
      <c r="A1258" s="56" t="s">
        <v>104</v>
      </c>
      <c r="B1258" s="57" t="s">
        <v>124</v>
      </c>
      <c r="C1258" s="133">
        <v>59114819985</v>
      </c>
      <c r="D1258" s="124">
        <v>45596</v>
      </c>
      <c r="E1258" s="125">
        <v>1160</v>
      </c>
      <c r="F1258" s="125">
        <v>0</v>
      </c>
      <c r="G1258" s="125">
        <v>0</v>
      </c>
      <c r="H1258" s="125">
        <v>1160</v>
      </c>
      <c r="I1258" s="133">
        <v>763</v>
      </c>
      <c r="J1258" s="126">
        <v>1160</v>
      </c>
      <c r="K1258" s="126">
        <v>27115.98</v>
      </c>
      <c r="L1258" s="127">
        <v>45657</v>
      </c>
      <c r="N1258" s="127">
        <v>45658</v>
      </c>
      <c r="O1258" s="147">
        <v>0</v>
      </c>
      <c r="Q1258" s="127">
        <v>45785</v>
      </c>
      <c r="R1258" s="56" t="str">
        <f ca="1" t="array" ref="R1258">IF(AND(ISNUMBER(INDIRECT("L"&amp;ROW())),INDIRECT("L"&amp;ROW())&lt;INDIRECT("D"&amp;ROW())),1,"")</f>
        <v/>
      </c>
    </row>
    <row r="1259" hidden="1" spans="1:18">
      <c r="A1259" s="56" t="s">
        <v>158</v>
      </c>
      <c r="B1259" s="57" t="s">
        <v>159</v>
      </c>
      <c r="C1259" s="123" t="s">
        <v>628</v>
      </c>
      <c r="D1259" s="124">
        <v>45596</v>
      </c>
      <c r="E1259" s="125">
        <v>12.23</v>
      </c>
      <c r="F1259" s="125">
        <v>0</v>
      </c>
      <c r="G1259" s="125">
        <v>0</v>
      </c>
      <c r="H1259" s="125">
        <v>12.23</v>
      </c>
      <c r="I1259" s="57">
        <v>553</v>
      </c>
      <c r="J1259" s="126">
        <v>12.23</v>
      </c>
      <c r="K1259" s="126">
        <v>12.23</v>
      </c>
      <c r="L1259" s="127">
        <v>45596</v>
      </c>
      <c r="N1259" s="127">
        <v>45597</v>
      </c>
      <c r="O1259" s="56">
        <v>0</v>
      </c>
      <c r="Q1259" s="127">
        <v>45807</v>
      </c>
      <c r="R1259" s="56" t="str">
        <f ca="1" t="array" ref="R1259">IF(AND(ISNUMBER(INDIRECT("L"&amp;ROW())),INDIRECT("L"&amp;ROW())&lt;INDIRECT("D"&amp;ROW())),1,"")</f>
        <v/>
      </c>
    </row>
    <row r="1260" hidden="1" spans="1:18">
      <c r="A1260" s="56" t="s">
        <v>146</v>
      </c>
      <c r="B1260" s="57" t="s">
        <v>124</v>
      </c>
      <c r="C1260" s="123">
        <v>199289</v>
      </c>
      <c r="D1260" s="124">
        <v>45597</v>
      </c>
      <c r="E1260" s="125">
        <v>8943.38</v>
      </c>
      <c r="F1260" s="125">
        <v>16.4</v>
      </c>
      <c r="G1260" s="125">
        <v>32.72</v>
      </c>
      <c r="H1260" s="125">
        <v>8894.26</v>
      </c>
      <c r="I1260" s="133">
        <v>998542</v>
      </c>
      <c r="J1260" s="126">
        <v>8943.38</v>
      </c>
      <c r="K1260" s="126">
        <v>58296.57</v>
      </c>
      <c r="L1260" s="127">
        <v>45632</v>
      </c>
      <c r="N1260" s="127">
        <v>45627</v>
      </c>
      <c r="Q1260" s="127">
        <v>45793</v>
      </c>
      <c r="R1260" s="56" t="str">
        <f ca="1" t="array" ref="R1260">IF(AND(ISNUMBER(INDIRECT("L"&amp;ROW())),INDIRECT("L"&amp;ROW())&lt;INDIRECT("D"&amp;ROW())),1,"")</f>
        <v/>
      </c>
    </row>
    <row r="1261" hidden="1" spans="1:18">
      <c r="A1261" s="56" t="s">
        <v>164</v>
      </c>
      <c r="B1261" s="57" t="s">
        <v>110</v>
      </c>
      <c r="C1261" s="123" t="s">
        <v>629</v>
      </c>
      <c r="D1261" s="124">
        <v>45597</v>
      </c>
      <c r="E1261" s="125">
        <v>-234</v>
      </c>
      <c r="F1261" s="125">
        <v>0</v>
      </c>
      <c r="G1261" s="125">
        <v>0</v>
      </c>
      <c r="H1261" s="125">
        <v>-234</v>
      </c>
      <c r="I1261" s="57">
        <v>626</v>
      </c>
      <c r="J1261" s="126">
        <v>-234</v>
      </c>
      <c r="K1261" s="126">
        <v>14538.5</v>
      </c>
      <c r="L1261" s="127">
        <v>45611</v>
      </c>
      <c r="N1261" s="127">
        <v>45597</v>
      </c>
      <c r="Q1261" s="127">
        <v>45798</v>
      </c>
      <c r="R1261" s="56" t="str">
        <f ca="1" t="array" ref="R1261">IF(AND(ISNUMBER(INDIRECT("L"&amp;ROW())),INDIRECT("L"&amp;ROW())&lt;INDIRECT("D"&amp;ROW())),1,"")</f>
        <v/>
      </c>
    </row>
    <row r="1262" hidden="1" spans="1:18">
      <c r="A1262" s="56" t="s">
        <v>164</v>
      </c>
      <c r="B1262" s="57" t="s">
        <v>110</v>
      </c>
      <c r="C1262" s="123" t="s">
        <v>630</v>
      </c>
      <c r="D1262" s="124">
        <v>45597</v>
      </c>
      <c r="E1262" s="125">
        <v>-140</v>
      </c>
      <c r="F1262" s="125">
        <v>0</v>
      </c>
      <c r="G1262" s="125">
        <v>0</v>
      </c>
      <c r="H1262" s="125">
        <v>-140</v>
      </c>
      <c r="I1262" s="57">
        <v>626</v>
      </c>
      <c r="J1262" s="126">
        <v>-140</v>
      </c>
      <c r="K1262" s="126">
        <v>14538.5</v>
      </c>
      <c r="L1262" s="127">
        <v>45611</v>
      </c>
      <c r="N1262" s="127">
        <v>45597</v>
      </c>
      <c r="Q1262" s="127">
        <v>45798</v>
      </c>
      <c r="R1262" s="56" t="str">
        <f ca="1" t="array" ref="R1262">IF(AND(ISNUMBER(INDIRECT("L"&amp;ROW())),INDIRECT("L"&amp;ROW())&lt;INDIRECT("D"&amp;ROW())),1,"")</f>
        <v/>
      </c>
    </row>
    <row r="1263" hidden="1" spans="1:18">
      <c r="A1263" s="56" t="s">
        <v>164</v>
      </c>
      <c r="B1263" s="57" t="s">
        <v>110</v>
      </c>
      <c r="C1263" s="133">
        <v>6112874</v>
      </c>
      <c r="D1263" s="124">
        <v>45597</v>
      </c>
      <c r="E1263" s="125">
        <v>2958.5</v>
      </c>
      <c r="F1263" s="125">
        <v>0</v>
      </c>
      <c r="G1263" s="125">
        <v>0</v>
      </c>
      <c r="H1263" s="125">
        <v>2958.5</v>
      </c>
      <c r="I1263" s="57">
        <v>626</v>
      </c>
      <c r="J1263" s="126">
        <v>2958.5</v>
      </c>
      <c r="K1263" s="126">
        <v>14538.5</v>
      </c>
      <c r="L1263" s="127">
        <v>45611</v>
      </c>
      <c r="N1263" s="127">
        <v>45597</v>
      </c>
      <c r="Q1263" s="127">
        <v>45798</v>
      </c>
      <c r="R1263" s="56" t="str">
        <f ca="1" t="array" ref="R1263">IF(AND(ISNUMBER(INDIRECT("L"&amp;ROW())),INDIRECT("L"&amp;ROW())&lt;INDIRECT("D"&amp;ROW())),1,"")</f>
        <v/>
      </c>
    </row>
    <row r="1264" hidden="1" spans="1:18">
      <c r="A1264" s="56" t="s">
        <v>394</v>
      </c>
      <c r="B1264" s="57" t="s">
        <v>110</v>
      </c>
      <c r="C1264" s="133">
        <v>2688498</v>
      </c>
      <c r="D1264" s="124">
        <v>45597</v>
      </c>
      <c r="E1264" s="125">
        <v>3041</v>
      </c>
      <c r="F1264" s="125">
        <v>0</v>
      </c>
      <c r="G1264" s="125">
        <v>0</v>
      </c>
      <c r="H1264" s="125">
        <v>3041</v>
      </c>
      <c r="I1264" s="57">
        <v>596</v>
      </c>
      <c r="J1264" s="126">
        <v>3041</v>
      </c>
      <c r="K1264" s="126">
        <v>18521.5</v>
      </c>
      <c r="L1264" s="127">
        <v>45609</v>
      </c>
      <c r="N1264" s="127">
        <v>45597</v>
      </c>
      <c r="Q1264" s="127">
        <v>45799</v>
      </c>
      <c r="R1264" s="56" t="str">
        <f ca="1" t="array" ref="R1264">IF(AND(ISNUMBER(INDIRECT("L"&amp;ROW())),INDIRECT("L"&amp;ROW())&lt;INDIRECT("D"&amp;ROW())),1,"")</f>
        <v/>
      </c>
    </row>
    <row r="1265" hidden="1" spans="1:18">
      <c r="A1265" s="56" t="s">
        <v>148</v>
      </c>
      <c r="B1265" s="57" t="s">
        <v>110</v>
      </c>
      <c r="C1265" s="133">
        <v>25220860</v>
      </c>
      <c r="D1265" s="124">
        <v>45597</v>
      </c>
      <c r="E1265" s="125">
        <v>2075</v>
      </c>
      <c r="F1265" s="125">
        <v>0</v>
      </c>
      <c r="G1265" s="125">
        <v>0</v>
      </c>
      <c r="H1265" s="125">
        <v>2075</v>
      </c>
      <c r="I1265" s="133">
        <v>903</v>
      </c>
      <c r="J1265" s="126">
        <v>2075</v>
      </c>
      <c r="K1265" s="126">
        <v>29381</v>
      </c>
      <c r="L1265" s="127">
        <v>45687</v>
      </c>
      <c r="N1265" s="127">
        <v>45689</v>
      </c>
      <c r="Q1265" s="127">
        <v>45799</v>
      </c>
      <c r="R1265" s="56" t="str">
        <f ca="1" t="array" ref="R1265">IF(AND(ISNUMBER(INDIRECT("L"&amp;ROW())),INDIRECT("L"&amp;ROW())&lt;INDIRECT("D"&amp;ROW())),1,"")</f>
        <v/>
      </c>
    </row>
    <row r="1266" hidden="1" spans="1:18">
      <c r="A1266" s="56" t="s">
        <v>151</v>
      </c>
      <c r="B1266" s="57" t="s">
        <v>110</v>
      </c>
      <c r="C1266" s="123" t="s">
        <v>631</v>
      </c>
      <c r="D1266" s="124">
        <v>45597</v>
      </c>
      <c r="E1266" s="125">
        <v>2002</v>
      </c>
      <c r="F1266" s="141">
        <v>0</v>
      </c>
      <c r="G1266" s="141">
        <v>0</v>
      </c>
      <c r="I1266" s="133">
        <v>890</v>
      </c>
      <c r="J1266" s="126">
        <v>2002</v>
      </c>
      <c r="K1266" s="126">
        <v>28399.54</v>
      </c>
      <c r="L1266" s="127">
        <v>45680</v>
      </c>
      <c r="N1266" s="127">
        <v>45689</v>
      </c>
      <c r="R1266" s="56" t="str">
        <f ca="1" t="array" ref="R1266">IF(AND(ISNUMBER(INDIRECT("L"&amp;ROW())),INDIRECT("L"&amp;ROW())&lt;INDIRECT("D"&amp;ROW())),1,"")</f>
        <v/>
      </c>
    </row>
    <row r="1267" hidden="1" spans="1:18">
      <c r="A1267" s="56" t="s">
        <v>395</v>
      </c>
      <c r="B1267" s="57" t="s">
        <v>110</v>
      </c>
      <c r="C1267" s="155" t="s">
        <v>632</v>
      </c>
      <c r="D1267" s="124">
        <v>45597</v>
      </c>
      <c r="E1267" s="125">
        <v>4227</v>
      </c>
      <c r="F1267" s="125">
        <v>0</v>
      </c>
      <c r="G1267" s="125">
        <v>0</v>
      </c>
      <c r="I1267" s="57" t="s">
        <v>397</v>
      </c>
      <c r="J1267" s="126">
        <v>3000</v>
      </c>
      <c r="K1267" s="126">
        <v>10000</v>
      </c>
      <c r="L1267" s="127">
        <v>45618</v>
      </c>
      <c r="N1267" s="127" t="str">
        <f t="array" ref="N1267">_xlfn.XLOOKUP(INDEX(I:I,ROW())&amp;"-"&amp;INDEX(K:K,ROW()),银行对账信息!J:J,银行对账信息!H:H,"")</f>
        <v/>
      </c>
      <c r="R1267" s="56" t="str">
        <f ca="1" t="array" ref="R1267">IF(AND(ISNUMBER(INDIRECT("L"&amp;ROW())),INDIRECT("L"&amp;ROW())&lt;INDIRECT("D"&amp;ROW())),1,"")</f>
        <v/>
      </c>
    </row>
    <row r="1268" hidden="1" spans="1:18">
      <c r="A1268" s="56" t="s">
        <v>211</v>
      </c>
      <c r="B1268" s="57" t="s">
        <v>37</v>
      </c>
      <c r="C1268" s="133">
        <v>9786010914</v>
      </c>
      <c r="D1268" s="124">
        <v>45597</v>
      </c>
      <c r="E1268" s="125">
        <v>1449.61</v>
      </c>
      <c r="F1268" s="125">
        <v>4.2</v>
      </c>
      <c r="G1268" s="125">
        <v>8.38</v>
      </c>
      <c r="H1268" s="125">
        <v>1437.03</v>
      </c>
      <c r="I1268" s="133">
        <v>883</v>
      </c>
      <c r="J1268" s="126">
        <v>1449.61</v>
      </c>
      <c r="K1268" s="126">
        <v>8990.5</v>
      </c>
      <c r="L1268" s="127">
        <v>45678</v>
      </c>
      <c r="N1268" s="127">
        <v>45658</v>
      </c>
      <c r="Q1268" s="127">
        <v>45791</v>
      </c>
      <c r="R1268" s="56" t="str">
        <f ca="1" t="array" ref="R1268">IF(AND(ISNUMBER(INDIRECT("L"&amp;ROW())),INDIRECT("L"&amp;ROW())&lt;INDIRECT("D"&amp;ROW())),1,"")</f>
        <v/>
      </c>
    </row>
    <row r="1269" hidden="1" spans="1:18">
      <c r="A1269" s="56" t="s">
        <v>358</v>
      </c>
      <c r="B1269" s="57" t="s">
        <v>110</v>
      </c>
      <c r="C1269" s="133">
        <v>90679</v>
      </c>
      <c r="D1269" s="124">
        <v>45597</v>
      </c>
      <c r="E1269" s="125">
        <v>1048</v>
      </c>
      <c r="F1269" s="125">
        <v>0</v>
      </c>
      <c r="G1269" s="125">
        <v>0</v>
      </c>
      <c r="I1269" s="57">
        <v>774</v>
      </c>
      <c r="J1269" s="126">
        <v>1048</v>
      </c>
      <c r="K1269" s="126">
        <v>12673</v>
      </c>
      <c r="L1269" s="127">
        <v>45660</v>
      </c>
      <c r="N1269" s="127">
        <v>45658</v>
      </c>
      <c r="R1269" s="56" t="str">
        <f ca="1" t="array" ref="R1269">IF(AND(ISNUMBER(INDIRECT("L"&amp;ROW())),INDIRECT("L"&amp;ROW())&lt;INDIRECT("D"&amp;ROW())),1,"")</f>
        <v/>
      </c>
    </row>
    <row r="1270" hidden="1" spans="1:18">
      <c r="A1270" s="56" t="s">
        <v>31</v>
      </c>
      <c r="B1270" s="57" t="s">
        <v>19</v>
      </c>
      <c r="C1270" s="123">
        <v>350584</v>
      </c>
      <c r="D1270" s="124">
        <v>45598</v>
      </c>
      <c r="E1270" s="125">
        <v>1911.62</v>
      </c>
      <c r="F1270" s="125">
        <v>41.58</v>
      </c>
      <c r="G1270" s="125">
        <v>82.95</v>
      </c>
      <c r="I1270" s="57">
        <v>756</v>
      </c>
      <c r="J1270" s="126">
        <v>1911.62</v>
      </c>
      <c r="K1270" s="126">
        <v>8214.45</v>
      </c>
      <c r="L1270" s="127">
        <v>45657</v>
      </c>
      <c r="N1270" s="127">
        <v>45658</v>
      </c>
      <c r="R1270" s="56" t="str">
        <f ca="1" t="array" ref="R1270">IF(AND(ISNUMBER(INDIRECT("L"&amp;ROW())),INDIRECT("L"&amp;ROW())&lt;INDIRECT("D"&amp;ROW())),1,"")</f>
        <v/>
      </c>
    </row>
    <row r="1271" hidden="1" spans="1:18">
      <c r="A1271" s="56" t="s">
        <v>173</v>
      </c>
      <c r="B1271" s="57" t="s">
        <v>163</v>
      </c>
      <c r="C1271" s="133">
        <v>2731</v>
      </c>
      <c r="D1271" s="124">
        <v>45598</v>
      </c>
      <c r="E1271" s="125">
        <v>989.92</v>
      </c>
      <c r="F1271" s="125">
        <v>0</v>
      </c>
      <c r="G1271" s="125">
        <v>0</v>
      </c>
      <c r="H1271" s="125">
        <v>989.92</v>
      </c>
      <c r="I1271" s="133">
        <v>779</v>
      </c>
      <c r="J1271" s="126">
        <v>989.92</v>
      </c>
      <c r="K1271" s="126">
        <v>21171.02</v>
      </c>
      <c r="L1271" s="127">
        <v>45663</v>
      </c>
      <c r="N1271" s="127">
        <v>45658</v>
      </c>
      <c r="Q1271" s="127">
        <v>45793</v>
      </c>
      <c r="R1271" s="56" t="str">
        <f ca="1" t="array" ref="R1271">IF(AND(ISNUMBER(INDIRECT("L"&amp;ROW())),INDIRECT("L"&amp;ROW())&lt;INDIRECT("D"&amp;ROW())),1,"")</f>
        <v/>
      </c>
    </row>
    <row r="1272" hidden="1" spans="1:18">
      <c r="A1272" s="56" t="s">
        <v>602</v>
      </c>
      <c r="B1272" s="57" t="s">
        <v>163</v>
      </c>
      <c r="C1272" s="133">
        <v>240487</v>
      </c>
      <c r="D1272" s="124">
        <v>45598</v>
      </c>
      <c r="E1272" s="125">
        <v>294</v>
      </c>
      <c r="F1272" s="125">
        <v>0</v>
      </c>
      <c r="G1272" s="125">
        <v>0</v>
      </c>
      <c r="H1272" s="125">
        <v>294</v>
      </c>
      <c r="I1272" s="133">
        <v>569</v>
      </c>
      <c r="J1272" s="126">
        <v>294</v>
      </c>
      <c r="K1272" s="126">
        <v>294</v>
      </c>
      <c r="L1272" s="127">
        <v>45602</v>
      </c>
      <c r="N1272" s="127">
        <v>45597</v>
      </c>
      <c r="O1272" s="147">
        <v>0</v>
      </c>
      <c r="Q1272" s="127">
        <v>45785</v>
      </c>
      <c r="R1272" s="56" t="str">
        <f ca="1" t="array" ref="R1272">IF(AND(ISNUMBER(INDIRECT("L"&amp;ROW())),INDIRECT("L"&amp;ROW())&lt;INDIRECT("D"&amp;ROW())),1,"")</f>
        <v/>
      </c>
    </row>
    <row r="1273" hidden="1" spans="1:18">
      <c r="A1273" s="56" t="s">
        <v>394</v>
      </c>
      <c r="B1273" s="57" t="s">
        <v>110</v>
      </c>
      <c r="C1273" s="133">
        <v>492221</v>
      </c>
      <c r="D1273" s="124">
        <v>45599</v>
      </c>
      <c r="E1273" s="125">
        <v>-606</v>
      </c>
      <c r="F1273" s="125">
        <v>0</v>
      </c>
      <c r="G1273" s="125">
        <v>0</v>
      </c>
      <c r="H1273" s="125">
        <v>-606</v>
      </c>
      <c r="I1273" s="57">
        <v>596</v>
      </c>
      <c r="J1273" s="126">
        <v>-606</v>
      </c>
      <c r="K1273" s="126">
        <v>18521.5</v>
      </c>
      <c r="L1273" s="127">
        <v>45609</v>
      </c>
      <c r="N1273" s="127">
        <v>45597</v>
      </c>
      <c r="Q1273" s="127">
        <v>45799</v>
      </c>
      <c r="R1273" s="56" t="str">
        <f ca="1" t="array" ref="R1273">IF(AND(ISNUMBER(INDIRECT("L"&amp;ROW())),INDIRECT("L"&amp;ROW())&lt;INDIRECT("D"&amp;ROW())),1,"")</f>
        <v/>
      </c>
    </row>
    <row r="1274" hidden="1" spans="1:18">
      <c r="A1274" s="56" t="s">
        <v>96</v>
      </c>
      <c r="B1274" s="57" t="s">
        <v>19</v>
      </c>
      <c r="C1274" s="123">
        <v>62883</v>
      </c>
      <c r="D1274" s="124">
        <v>45599</v>
      </c>
      <c r="E1274" s="125">
        <v>15941.08</v>
      </c>
      <c r="F1274" s="125">
        <v>467.32</v>
      </c>
      <c r="G1274" s="125">
        <v>0</v>
      </c>
      <c r="I1274" s="133">
        <v>752</v>
      </c>
      <c r="J1274" s="126">
        <v>15941.08</v>
      </c>
      <c r="K1274" s="126">
        <v>60272.74</v>
      </c>
      <c r="L1274" s="127">
        <v>45652</v>
      </c>
      <c r="N1274" s="127">
        <v>45658</v>
      </c>
      <c r="R1274" s="56" t="str">
        <f ca="1" t="array" ref="R1274">IF(AND(ISNUMBER(INDIRECT("L"&amp;ROW())),INDIRECT("L"&amp;ROW())&lt;INDIRECT("D"&amp;ROW())),1,"")</f>
        <v/>
      </c>
    </row>
    <row r="1275" hidden="1" spans="1:18">
      <c r="A1275" s="56" t="s">
        <v>188</v>
      </c>
      <c r="B1275" s="57" t="s">
        <v>65</v>
      </c>
      <c r="C1275" s="123" t="s">
        <v>633</v>
      </c>
      <c r="D1275" s="124">
        <v>45599</v>
      </c>
      <c r="E1275" s="125">
        <v>2112.85</v>
      </c>
      <c r="F1275" s="125">
        <v>0</v>
      </c>
      <c r="G1275" s="125">
        <v>0</v>
      </c>
      <c r="H1275" s="125">
        <v>2112.85</v>
      </c>
      <c r="I1275" s="133">
        <v>901</v>
      </c>
      <c r="J1275" s="126">
        <v>2112.85</v>
      </c>
      <c r="K1275" s="126">
        <v>3129.13</v>
      </c>
      <c r="L1275" s="127">
        <v>45686</v>
      </c>
      <c r="N1275" s="127">
        <v>45689</v>
      </c>
      <c r="O1275" s="56">
        <v>0</v>
      </c>
      <c r="Q1275" s="127">
        <v>45784</v>
      </c>
      <c r="R1275" s="56" t="str">
        <f ca="1" t="array" ref="R1275">IF(AND(ISNUMBER(INDIRECT("L"&amp;ROW())),INDIRECT("L"&amp;ROW())&lt;INDIRECT("D"&amp;ROW())),1,"")</f>
        <v/>
      </c>
    </row>
    <row r="1276" hidden="1" spans="1:18">
      <c r="A1276" s="56" t="s">
        <v>634</v>
      </c>
      <c r="B1276" s="132" t="s">
        <v>95</v>
      </c>
      <c r="C1276" s="133">
        <v>11122</v>
      </c>
      <c r="D1276" s="124">
        <v>45600</v>
      </c>
      <c r="E1276" s="125">
        <v>477.14</v>
      </c>
      <c r="F1276" s="125">
        <v>20.75</v>
      </c>
      <c r="G1276" s="125">
        <v>41.39</v>
      </c>
      <c r="I1276" s="57">
        <v>407</v>
      </c>
      <c r="J1276" s="126">
        <v>477.14</v>
      </c>
      <c r="K1276" s="126">
        <v>477.14</v>
      </c>
      <c r="L1276" s="127">
        <v>45631</v>
      </c>
      <c r="N1276" s="127">
        <v>45584</v>
      </c>
      <c r="R1276" s="56" t="str">
        <f ca="1" t="array" ref="R1276">IF(AND(ISNUMBER(INDIRECT("L"&amp;ROW())),INDIRECT("L"&amp;ROW())&lt;INDIRECT("D"&amp;ROW())),1,"")</f>
        <v/>
      </c>
    </row>
    <row r="1277" hidden="1" spans="1:18">
      <c r="A1277" s="56" t="s">
        <v>164</v>
      </c>
      <c r="B1277" s="57" t="s">
        <v>110</v>
      </c>
      <c r="C1277" s="123" t="s">
        <v>635</v>
      </c>
      <c r="D1277" s="124">
        <v>45600</v>
      </c>
      <c r="E1277" s="125">
        <v>-393</v>
      </c>
      <c r="F1277" s="125">
        <v>0</v>
      </c>
      <c r="G1277" s="125">
        <v>0</v>
      </c>
      <c r="H1277" s="125">
        <v>-393</v>
      </c>
      <c r="I1277" s="57">
        <v>626</v>
      </c>
      <c r="J1277" s="126">
        <v>-393</v>
      </c>
      <c r="K1277" s="126">
        <v>14538.5</v>
      </c>
      <c r="L1277" s="127">
        <v>45611</v>
      </c>
      <c r="N1277" s="127">
        <v>45597</v>
      </c>
      <c r="Q1277" s="127">
        <v>45798</v>
      </c>
      <c r="R1277" s="56" t="str">
        <f ca="1" t="array" ref="R1277">IF(AND(ISNUMBER(INDIRECT("L"&amp;ROW())),INDIRECT("L"&amp;ROW())&lt;INDIRECT("D"&amp;ROW())),1,"")</f>
        <v/>
      </c>
    </row>
    <row r="1278" hidden="1" spans="1:18">
      <c r="A1278" s="56" t="s">
        <v>164</v>
      </c>
      <c r="B1278" s="57" t="s">
        <v>110</v>
      </c>
      <c r="C1278" s="133">
        <v>6113424</v>
      </c>
      <c r="D1278" s="124">
        <v>45600</v>
      </c>
      <c r="E1278" s="125">
        <v>5249</v>
      </c>
      <c r="F1278" s="125">
        <v>0</v>
      </c>
      <c r="G1278" s="125">
        <v>0</v>
      </c>
      <c r="H1278" s="125">
        <v>5249</v>
      </c>
      <c r="I1278" s="57">
        <v>626</v>
      </c>
      <c r="J1278" s="126">
        <v>5249</v>
      </c>
      <c r="K1278" s="126">
        <v>14538.5</v>
      </c>
      <c r="L1278" s="127">
        <v>45611</v>
      </c>
      <c r="N1278" s="127">
        <v>45597</v>
      </c>
      <c r="Q1278" s="127">
        <v>45798</v>
      </c>
      <c r="R1278" s="56" t="str">
        <f ca="1" t="array" ref="R1278">IF(AND(ISNUMBER(INDIRECT("L"&amp;ROW())),INDIRECT("L"&amp;ROW())&lt;INDIRECT("D"&amp;ROW())),1,"")</f>
        <v/>
      </c>
    </row>
    <row r="1279" hidden="1" spans="1:18">
      <c r="A1279" s="56" t="s">
        <v>45</v>
      </c>
      <c r="B1279" s="57" t="s">
        <v>19</v>
      </c>
      <c r="C1279" s="123" t="s">
        <v>636</v>
      </c>
      <c r="D1279" s="124">
        <v>45600</v>
      </c>
      <c r="E1279" s="125">
        <v>1666</v>
      </c>
      <c r="F1279" s="125">
        <v>0</v>
      </c>
      <c r="G1279" s="125">
        <v>0</v>
      </c>
      <c r="I1279" s="133">
        <v>724</v>
      </c>
      <c r="J1279" s="126">
        <v>1666</v>
      </c>
      <c r="K1279" s="126">
        <v>4318.85</v>
      </c>
      <c r="L1279" s="127">
        <v>45643</v>
      </c>
      <c r="N1279" s="127">
        <v>45627</v>
      </c>
      <c r="R1279" s="56" t="str">
        <f ca="1" t="array" ref="R1279">IF(AND(ISNUMBER(INDIRECT("L"&amp;ROW())),INDIRECT("L"&amp;ROW())&lt;INDIRECT("D"&amp;ROW())),1,"")</f>
        <v/>
      </c>
    </row>
    <row r="1280" hidden="1" spans="1:18">
      <c r="A1280" s="56" t="s">
        <v>40</v>
      </c>
      <c r="B1280" s="57" t="s">
        <v>19</v>
      </c>
      <c r="C1280" s="133">
        <v>1848</v>
      </c>
      <c r="D1280" s="124">
        <v>45600</v>
      </c>
      <c r="E1280" s="125">
        <v>1650</v>
      </c>
      <c r="F1280" s="125">
        <v>0</v>
      </c>
      <c r="G1280" s="125">
        <v>0</v>
      </c>
      <c r="I1280" s="133">
        <v>723</v>
      </c>
      <c r="J1280" s="126">
        <v>1650</v>
      </c>
      <c r="K1280" s="126">
        <v>8847</v>
      </c>
      <c r="L1280" s="127">
        <v>45643</v>
      </c>
      <c r="N1280" s="127">
        <v>45627</v>
      </c>
      <c r="R1280" s="56" t="str">
        <f ca="1" t="array" ref="R1280">IF(AND(ISNUMBER(INDIRECT("L"&amp;ROW())),INDIRECT("L"&amp;ROW())&lt;INDIRECT("D"&amp;ROW())),1,"")</f>
        <v/>
      </c>
    </row>
    <row r="1281" hidden="1" spans="1:18">
      <c r="A1281" s="56" t="s">
        <v>233</v>
      </c>
      <c r="B1281" s="57" t="s">
        <v>124</v>
      </c>
      <c r="C1281" s="133">
        <v>212549</v>
      </c>
      <c r="D1281" s="124">
        <v>45600</v>
      </c>
      <c r="E1281" s="125">
        <v>2674.94</v>
      </c>
      <c r="F1281" s="125">
        <v>0</v>
      </c>
      <c r="G1281" s="125">
        <v>0</v>
      </c>
      <c r="H1281" s="125">
        <v>2674.94</v>
      </c>
      <c r="I1281" s="57" t="s">
        <v>234</v>
      </c>
      <c r="J1281" s="126">
        <v>2674.94</v>
      </c>
      <c r="K1281" s="126">
        <v>7294.39</v>
      </c>
      <c r="L1281" s="127">
        <v>45623</v>
      </c>
      <c r="N1281" s="127">
        <v>45584</v>
      </c>
      <c r="Q1281" s="127">
        <v>45793</v>
      </c>
      <c r="R1281" s="56" t="str">
        <f ca="1" t="array" ref="R1281">IF(AND(ISNUMBER(INDIRECT("L"&amp;ROW())),INDIRECT("L"&amp;ROW())&lt;INDIRECT("D"&amp;ROW())),1,"")</f>
        <v/>
      </c>
    </row>
    <row r="1282" hidden="1" spans="1:18">
      <c r="A1282" s="56" t="s">
        <v>233</v>
      </c>
      <c r="B1282" s="57" t="s">
        <v>124</v>
      </c>
      <c r="C1282" s="133">
        <v>212567</v>
      </c>
      <c r="D1282" s="124">
        <v>45600</v>
      </c>
      <c r="E1282" s="125">
        <v>3461.34</v>
      </c>
      <c r="F1282" s="125">
        <v>0</v>
      </c>
      <c r="G1282" s="125">
        <v>0</v>
      </c>
      <c r="H1282" s="125">
        <v>3461.34</v>
      </c>
      <c r="I1282" s="57" t="s">
        <v>234</v>
      </c>
      <c r="J1282" s="126">
        <v>3461.34</v>
      </c>
      <c r="K1282" s="126">
        <v>7294.39</v>
      </c>
      <c r="L1282" s="127">
        <v>45623</v>
      </c>
      <c r="N1282" s="127">
        <v>45584</v>
      </c>
      <c r="Q1282" s="127">
        <v>45793</v>
      </c>
      <c r="R1282" s="56" t="str">
        <f ca="1" t="array" ref="R1282">IF(AND(ISNUMBER(INDIRECT("L"&amp;ROW())),INDIRECT("L"&amp;ROW())&lt;INDIRECT("D"&amp;ROW())),1,"")</f>
        <v/>
      </c>
    </row>
    <row r="1283" hidden="1" spans="1:18">
      <c r="A1283" s="56" t="s">
        <v>233</v>
      </c>
      <c r="B1283" s="57" t="s">
        <v>124</v>
      </c>
      <c r="C1283" s="133">
        <v>212574</v>
      </c>
      <c r="D1283" s="124">
        <v>45600</v>
      </c>
      <c r="E1283" s="125">
        <v>1158.11</v>
      </c>
      <c r="F1283" s="125">
        <v>0</v>
      </c>
      <c r="G1283" s="125">
        <v>0</v>
      </c>
      <c r="H1283" s="125">
        <v>1158.11</v>
      </c>
      <c r="I1283" s="57" t="s">
        <v>234</v>
      </c>
      <c r="J1283" s="126">
        <v>1158.11</v>
      </c>
      <c r="K1283" s="126">
        <v>7294.39</v>
      </c>
      <c r="L1283" s="127">
        <v>45623</v>
      </c>
      <c r="N1283" s="127">
        <v>45584</v>
      </c>
      <c r="Q1283" s="127">
        <v>45793</v>
      </c>
      <c r="R1283" s="56" t="str">
        <f ca="1" t="array" ref="R1283">IF(AND(ISNUMBER(INDIRECT("L"&amp;ROW())),INDIRECT("L"&amp;ROW())&lt;INDIRECT("D"&amp;ROW())),1,"")</f>
        <v/>
      </c>
    </row>
    <row r="1284" hidden="1" spans="1:18">
      <c r="A1284" s="56" t="s">
        <v>394</v>
      </c>
      <c r="B1284" s="57" t="s">
        <v>110</v>
      </c>
      <c r="C1284" s="133">
        <v>492269</v>
      </c>
      <c r="D1284" s="124">
        <v>45600</v>
      </c>
      <c r="E1284" s="125">
        <v>-346</v>
      </c>
      <c r="F1284" s="125">
        <v>0</v>
      </c>
      <c r="G1284" s="125">
        <v>0</v>
      </c>
      <c r="H1284" s="125">
        <v>-346</v>
      </c>
      <c r="I1284" s="57">
        <v>596</v>
      </c>
      <c r="J1284" s="126">
        <v>-346</v>
      </c>
      <c r="K1284" s="126">
        <v>18521.5</v>
      </c>
      <c r="L1284" s="127">
        <v>45609</v>
      </c>
      <c r="N1284" s="127">
        <v>45597</v>
      </c>
      <c r="Q1284" s="127">
        <v>45799</v>
      </c>
      <c r="R1284" s="56" t="str">
        <f ca="1" t="array" ref="R1284">IF(AND(ISNUMBER(INDIRECT("L"&amp;ROW())),INDIRECT("L"&amp;ROW())&lt;INDIRECT("D"&amp;ROW())),1,"")</f>
        <v/>
      </c>
    </row>
    <row r="1285" hidden="1" spans="1:18">
      <c r="A1285" s="56" t="s">
        <v>394</v>
      </c>
      <c r="B1285" s="57" t="s">
        <v>110</v>
      </c>
      <c r="C1285" s="133">
        <v>492270</v>
      </c>
      <c r="D1285" s="124">
        <v>45600</v>
      </c>
      <c r="E1285" s="125">
        <v>-66</v>
      </c>
      <c r="F1285" s="125">
        <v>0</v>
      </c>
      <c r="G1285" s="125">
        <v>0</v>
      </c>
      <c r="H1285" s="125">
        <v>-66</v>
      </c>
      <c r="I1285" s="57">
        <v>596</v>
      </c>
      <c r="J1285" s="126">
        <v>-66</v>
      </c>
      <c r="K1285" s="126">
        <v>18521.5</v>
      </c>
      <c r="L1285" s="127">
        <v>45609</v>
      </c>
      <c r="N1285" s="127">
        <v>45597</v>
      </c>
      <c r="Q1285" s="127">
        <v>45799</v>
      </c>
      <c r="R1285" s="56" t="str">
        <f ca="1" t="array" ref="R1285">IF(AND(ISNUMBER(INDIRECT("L"&amp;ROW())),INDIRECT("L"&amp;ROW())&lt;INDIRECT("D"&amp;ROW())),1,"")</f>
        <v/>
      </c>
    </row>
    <row r="1286" hidden="1" spans="1:18">
      <c r="A1286" s="56" t="s">
        <v>394</v>
      </c>
      <c r="B1286" s="57" t="s">
        <v>110</v>
      </c>
      <c r="C1286" s="133">
        <v>2688499</v>
      </c>
      <c r="D1286" s="124">
        <v>45600</v>
      </c>
      <c r="E1286" s="125">
        <v>4257</v>
      </c>
      <c r="F1286" s="125">
        <v>0</v>
      </c>
      <c r="G1286" s="125">
        <v>0</v>
      </c>
      <c r="H1286" s="125">
        <v>4257</v>
      </c>
      <c r="I1286" s="57">
        <v>596</v>
      </c>
      <c r="J1286" s="126">
        <v>4257</v>
      </c>
      <c r="K1286" s="126">
        <v>18521.5</v>
      </c>
      <c r="L1286" s="127">
        <v>45609</v>
      </c>
      <c r="N1286" s="127">
        <v>45597</v>
      </c>
      <c r="Q1286" s="127">
        <v>45799</v>
      </c>
      <c r="R1286" s="56" t="str">
        <f ca="1" t="array" ref="R1286">IF(AND(ISNUMBER(INDIRECT("L"&amp;ROW())),INDIRECT("L"&amp;ROW())&lt;INDIRECT("D"&amp;ROW())),1,"")</f>
        <v/>
      </c>
    </row>
    <row r="1287" hidden="1" spans="1:18">
      <c r="A1287" s="56" t="s">
        <v>33</v>
      </c>
      <c r="B1287" s="57" t="s">
        <v>19</v>
      </c>
      <c r="C1287" s="123" t="s">
        <v>637</v>
      </c>
      <c r="D1287" s="124">
        <v>45600</v>
      </c>
      <c r="E1287" s="125">
        <v>6161.91</v>
      </c>
      <c r="F1287" s="125">
        <v>80.78</v>
      </c>
      <c r="G1287" s="125">
        <v>161.14</v>
      </c>
      <c r="I1287" s="57">
        <v>706</v>
      </c>
      <c r="J1287" s="126">
        <v>6161.91</v>
      </c>
      <c r="K1287" s="126">
        <v>22175.09</v>
      </c>
      <c r="L1287" s="127">
        <v>45637</v>
      </c>
      <c r="N1287" s="127">
        <v>45627</v>
      </c>
      <c r="R1287" s="56" t="str">
        <f ca="1" t="array" ref="R1287">IF(AND(ISNUMBER(INDIRECT("L"&amp;ROW())),INDIRECT("L"&amp;ROW())&lt;INDIRECT("D"&amp;ROW())),1,"")</f>
        <v/>
      </c>
    </row>
    <row r="1288" hidden="1" spans="1:18">
      <c r="A1288" s="56" t="s">
        <v>33</v>
      </c>
      <c r="B1288" s="57" t="s">
        <v>19</v>
      </c>
      <c r="C1288" s="123" t="s">
        <v>638</v>
      </c>
      <c r="D1288" s="124">
        <v>45600</v>
      </c>
      <c r="E1288" s="125">
        <v>2000</v>
      </c>
      <c r="F1288" s="125">
        <v>0</v>
      </c>
      <c r="G1288" s="125">
        <v>0</v>
      </c>
      <c r="I1288" s="57">
        <v>706</v>
      </c>
      <c r="J1288" s="126">
        <v>2000</v>
      </c>
      <c r="K1288" s="126">
        <v>22175.09</v>
      </c>
      <c r="L1288" s="127">
        <v>45637</v>
      </c>
      <c r="N1288" s="127">
        <v>45627</v>
      </c>
      <c r="R1288" s="56" t="str">
        <f ca="1" t="array" ref="R1288">IF(AND(ISNUMBER(INDIRECT("L"&amp;ROW())),INDIRECT("L"&amp;ROW())&lt;INDIRECT("D"&amp;ROW())),1,"")</f>
        <v/>
      </c>
    </row>
    <row r="1289" hidden="1" spans="1:18">
      <c r="A1289" s="56" t="s">
        <v>602</v>
      </c>
      <c r="B1289" s="57" t="s">
        <v>163</v>
      </c>
      <c r="C1289" s="133">
        <v>240495</v>
      </c>
      <c r="D1289" s="124">
        <v>45600</v>
      </c>
      <c r="E1289" s="125">
        <v>1404</v>
      </c>
      <c r="F1289" s="125">
        <v>0</v>
      </c>
      <c r="G1289" s="125">
        <v>0</v>
      </c>
      <c r="H1289" s="125">
        <v>1404</v>
      </c>
      <c r="I1289" s="133">
        <v>570</v>
      </c>
      <c r="J1289" s="126">
        <v>1404</v>
      </c>
      <c r="K1289" s="126">
        <v>1404</v>
      </c>
      <c r="L1289" s="127">
        <v>45602</v>
      </c>
      <c r="N1289" s="127">
        <v>45597</v>
      </c>
      <c r="O1289" s="147">
        <v>0</v>
      </c>
      <c r="Q1289" s="127">
        <v>45785</v>
      </c>
      <c r="R1289" s="56" t="str">
        <f ca="1" t="array" ref="R1289">IF(AND(ISNUMBER(INDIRECT("L"&amp;ROW())),INDIRECT("L"&amp;ROW())&lt;INDIRECT("D"&amp;ROW())),1,"")</f>
        <v/>
      </c>
    </row>
    <row r="1290" hidden="1" spans="1:18">
      <c r="A1290" s="56" t="s">
        <v>104</v>
      </c>
      <c r="B1290" s="57" t="s">
        <v>19</v>
      </c>
      <c r="C1290" s="123">
        <v>59115053010</v>
      </c>
      <c r="D1290" s="124">
        <v>45600</v>
      </c>
      <c r="E1290" s="125">
        <v>1872</v>
      </c>
      <c r="F1290" s="125">
        <v>0</v>
      </c>
      <c r="G1290" s="125">
        <v>0</v>
      </c>
      <c r="H1290" s="125">
        <v>1872</v>
      </c>
      <c r="I1290" s="133">
        <v>864</v>
      </c>
      <c r="J1290" s="126">
        <v>1872</v>
      </c>
      <c r="K1290" s="126">
        <v>32544.45</v>
      </c>
      <c r="L1290" s="127">
        <v>45673</v>
      </c>
      <c r="N1290" s="127">
        <v>45658</v>
      </c>
      <c r="O1290" s="147">
        <v>0</v>
      </c>
      <c r="Q1290" s="127">
        <v>45785</v>
      </c>
      <c r="R1290" s="56" t="str">
        <f ca="1" t="array" ref="R1290">IF(AND(ISNUMBER(INDIRECT("L"&amp;ROW())),INDIRECT("L"&amp;ROW())&lt;INDIRECT("D"&amp;ROW())),1,"")</f>
        <v/>
      </c>
    </row>
    <row r="1291" hidden="1" spans="1:18">
      <c r="A1291" s="56" t="s">
        <v>376</v>
      </c>
      <c r="B1291" s="57" t="s">
        <v>124</v>
      </c>
      <c r="C1291" s="133">
        <v>870728</v>
      </c>
      <c r="D1291" s="124">
        <v>45600</v>
      </c>
      <c r="E1291" s="125">
        <v>2453.32</v>
      </c>
      <c r="F1291" s="125">
        <v>0</v>
      </c>
      <c r="G1291" s="125">
        <v>0</v>
      </c>
      <c r="H1291" s="125">
        <v>2453.32</v>
      </c>
      <c r="I1291" s="133">
        <v>998538</v>
      </c>
      <c r="J1291" s="126">
        <v>2453.32</v>
      </c>
      <c r="K1291" s="126">
        <v>26966.67</v>
      </c>
      <c r="L1291" s="127">
        <v>45623</v>
      </c>
      <c r="N1291" s="127">
        <v>45627</v>
      </c>
      <c r="Q1291" s="127">
        <v>45793</v>
      </c>
      <c r="R1291" s="56" t="str">
        <f ca="1" t="array" ref="R1291">IF(AND(ISNUMBER(INDIRECT("L"&amp;ROW())),INDIRECT("L"&amp;ROW())&lt;INDIRECT("D"&amp;ROW())),1,"")</f>
        <v/>
      </c>
    </row>
    <row r="1292" hidden="1" spans="1:18">
      <c r="A1292" s="56" t="s">
        <v>54</v>
      </c>
      <c r="B1292" s="57" t="s">
        <v>19</v>
      </c>
      <c r="C1292" s="133">
        <v>111112</v>
      </c>
      <c r="D1292" s="124">
        <v>45600</v>
      </c>
      <c r="E1292" s="125">
        <v>2348</v>
      </c>
      <c r="F1292" s="125">
        <v>0</v>
      </c>
      <c r="G1292" s="125">
        <v>0</v>
      </c>
      <c r="I1292" s="57">
        <v>950</v>
      </c>
      <c r="J1292" s="126">
        <v>2348</v>
      </c>
      <c r="K1292" s="126">
        <v>23450.93</v>
      </c>
      <c r="L1292" s="127">
        <v>45707</v>
      </c>
      <c r="N1292" s="127">
        <v>45717</v>
      </c>
      <c r="O1292" s="147"/>
      <c r="R1292" s="56" t="str">
        <f ca="1" t="array" ref="R1292">IF(AND(ISNUMBER(INDIRECT("L"&amp;ROW())),INDIRECT("L"&amp;ROW())&lt;INDIRECT("D"&amp;ROW())),1,"")</f>
        <v/>
      </c>
    </row>
    <row r="1293" hidden="1" spans="1:18">
      <c r="A1293" s="56" t="s">
        <v>54</v>
      </c>
      <c r="B1293" s="57" t="s">
        <v>19</v>
      </c>
      <c r="C1293" s="133">
        <v>111113</v>
      </c>
      <c r="D1293" s="124">
        <v>45600</v>
      </c>
      <c r="E1293" s="125">
        <v>3339.8</v>
      </c>
      <c r="F1293" s="125">
        <v>137.8</v>
      </c>
      <c r="G1293" s="125">
        <v>0</v>
      </c>
      <c r="I1293" s="57">
        <v>950</v>
      </c>
      <c r="J1293" s="126">
        <v>3339.8</v>
      </c>
      <c r="K1293" s="126">
        <v>23450.93</v>
      </c>
      <c r="L1293" s="127">
        <v>45707</v>
      </c>
      <c r="N1293" s="127">
        <v>45717</v>
      </c>
      <c r="O1293" s="147"/>
      <c r="R1293" s="56" t="str">
        <f ca="1" t="array" ref="R1293">IF(AND(ISNUMBER(INDIRECT("L"&amp;ROW())),INDIRECT("L"&amp;ROW())&lt;INDIRECT("D"&amp;ROW())),1,"")</f>
        <v/>
      </c>
    </row>
    <row r="1294" hidden="1" spans="1:18">
      <c r="A1294" s="56" t="s">
        <v>54</v>
      </c>
      <c r="B1294" s="57" t="s">
        <v>19</v>
      </c>
      <c r="C1294" s="133">
        <v>111114</v>
      </c>
      <c r="D1294" s="124">
        <v>45600</v>
      </c>
      <c r="E1294" s="125">
        <v>503.5</v>
      </c>
      <c r="F1294" s="125">
        <v>0</v>
      </c>
      <c r="G1294" s="125">
        <v>0</v>
      </c>
      <c r="I1294" s="57">
        <v>950</v>
      </c>
      <c r="J1294" s="126">
        <v>503.5</v>
      </c>
      <c r="K1294" s="126">
        <v>23450.93</v>
      </c>
      <c r="L1294" s="127">
        <v>45707</v>
      </c>
      <c r="N1294" s="127">
        <v>45717</v>
      </c>
      <c r="O1294" s="147"/>
      <c r="R1294" s="56" t="str">
        <f ca="1" t="array" ref="R1294">IF(AND(ISNUMBER(INDIRECT("L"&amp;ROW())),INDIRECT("L"&amp;ROW())&lt;INDIRECT("D"&amp;ROW())),1,"")</f>
        <v/>
      </c>
    </row>
    <row r="1295" hidden="1" spans="1:18">
      <c r="A1295" s="56" t="s">
        <v>64</v>
      </c>
      <c r="B1295" s="57" t="s">
        <v>19</v>
      </c>
      <c r="C1295" s="123" t="s">
        <v>639</v>
      </c>
      <c r="D1295" s="124">
        <v>45601</v>
      </c>
      <c r="E1295" s="125">
        <v>5544</v>
      </c>
      <c r="F1295" s="125">
        <v>0</v>
      </c>
      <c r="G1295" s="125">
        <v>0</v>
      </c>
      <c r="I1295" s="133">
        <v>757</v>
      </c>
      <c r="J1295" s="126">
        <v>5544</v>
      </c>
      <c r="K1295" s="126">
        <v>26334.61</v>
      </c>
      <c r="L1295" s="127">
        <v>45657</v>
      </c>
      <c r="N1295" s="127">
        <v>45658</v>
      </c>
      <c r="R1295" s="56" t="str">
        <f ca="1" t="array" ref="R1295">IF(AND(ISNUMBER(INDIRECT("L"&amp;ROW())),INDIRECT("L"&amp;ROW())&lt;INDIRECT("D"&amp;ROW())),1,"")</f>
        <v/>
      </c>
    </row>
    <row r="1296" hidden="1" spans="1:18">
      <c r="A1296" s="56" t="s">
        <v>164</v>
      </c>
      <c r="B1296" s="57" t="s">
        <v>110</v>
      </c>
      <c r="C1296" s="123" t="s">
        <v>640</v>
      </c>
      <c r="D1296" s="124">
        <v>45601</v>
      </c>
      <c r="E1296" s="125">
        <v>-80</v>
      </c>
      <c r="F1296" s="125">
        <v>0</v>
      </c>
      <c r="G1296" s="125">
        <v>0</v>
      </c>
      <c r="H1296" s="125">
        <v>-80</v>
      </c>
      <c r="I1296" s="57">
        <v>626</v>
      </c>
      <c r="J1296" s="126">
        <v>-80</v>
      </c>
      <c r="K1296" s="126">
        <v>14538.5</v>
      </c>
      <c r="L1296" s="127">
        <v>45611</v>
      </c>
      <c r="N1296" s="127">
        <v>45597</v>
      </c>
      <c r="Q1296" s="127">
        <v>45798</v>
      </c>
      <c r="R1296" s="56" t="str">
        <f ca="1" t="array" ref="R1296">IF(AND(ISNUMBER(INDIRECT("L"&amp;ROW())),INDIRECT("L"&amp;ROW())&lt;INDIRECT("D"&amp;ROW())),1,"")</f>
        <v/>
      </c>
    </row>
    <row r="1297" hidden="1" spans="1:18">
      <c r="A1297" s="56" t="s">
        <v>164</v>
      </c>
      <c r="B1297" s="57" t="s">
        <v>110</v>
      </c>
      <c r="C1297" s="123" t="s">
        <v>641</v>
      </c>
      <c r="D1297" s="124">
        <v>45601</v>
      </c>
      <c r="E1297" s="125">
        <v>-489</v>
      </c>
      <c r="F1297" s="125">
        <v>0</v>
      </c>
      <c r="G1297" s="125">
        <v>0</v>
      </c>
      <c r="H1297" s="125">
        <v>-489</v>
      </c>
      <c r="I1297" s="57">
        <v>626</v>
      </c>
      <c r="J1297" s="126">
        <v>-489</v>
      </c>
      <c r="K1297" s="126">
        <v>14538.5</v>
      </c>
      <c r="L1297" s="127">
        <v>45611</v>
      </c>
      <c r="N1297" s="127">
        <v>45597</v>
      </c>
      <c r="Q1297" s="127">
        <v>45798</v>
      </c>
      <c r="R1297" s="56" t="str">
        <f ca="1" t="array" ref="R1297">IF(AND(ISNUMBER(INDIRECT("L"&amp;ROW())),INDIRECT("L"&amp;ROW())&lt;INDIRECT("D"&amp;ROW())),1,"")</f>
        <v/>
      </c>
    </row>
    <row r="1298" hidden="1" spans="1:18">
      <c r="A1298" s="56" t="s">
        <v>237</v>
      </c>
      <c r="B1298" s="57" t="s">
        <v>110</v>
      </c>
      <c r="C1298" s="133">
        <v>271325</v>
      </c>
      <c r="D1298" s="124">
        <v>45601</v>
      </c>
      <c r="E1298" s="125">
        <v>1553.85</v>
      </c>
      <c r="F1298" s="125">
        <v>0</v>
      </c>
      <c r="G1298" s="125">
        <v>0</v>
      </c>
      <c r="H1298" s="125">
        <v>1553.85</v>
      </c>
      <c r="I1298" s="133">
        <v>998555</v>
      </c>
      <c r="J1298" s="126">
        <v>1553.85</v>
      </c>
      <c r="K1298" s="126">
        <v>7043.83</v>
      </c>
      <c r="L1298" s="127">
        <v>45628</v>
      </c>
      <c r="N1298" s="127">
        <v>45658</v>
      </c>
      <c r="Q1298" s="127">
        <v>45798</v>
      </c>
      <c r="R1298" s="56" t="str">
        <f ca="1" t="array" ref="R1298">IF(AND(ISNUMBER(INDIRECT("L"&amp;ROW())),INDIRECT("L"&amp;ROW())&lt;INDIRECT("D"&amp;ROW())),1,"")</f>
        <v/>
      </c>
    </row>
    <row r="1299" hidden="1" spans="1:18">
      <c r="A1299" s="56" t="s">
        <v>148</v>
      </c>
      <c r="B1299" s="57" t="s">
        <v>110</v>
      </c>
      <c r="C1299" s="133">
        <v>25220992</v>
      </c>
      <c r="D1299" s="124">
        <v>45601</v>
      </c>
      <c r="E1299" s="125">
        <v>5419</v>
      </c>
      <c r="F1299" s="125">
        <v>0</v>
      </c>
      <c r="G1299" s="125">
        <v>0</v>
      </c>
      <c r="H1299" s="125">
        <v>5419</v>
      </c>
      <c r="I1299" s="133">
        <v>903</v>
      </c>
      <c r="J1299" s="126">
        <v>5419</v>
      </c>
      <c r="K1299" s="126">
        <v>29381</v>
      </c>
      <c r="L1299" s="127">
        <v>45687</v>
      </c>
      <c r="N1299" s="127">
        <v>45689</v>
      </c>
      <c r="Q1299" s="127">
        <v>45799</v>
      </c>
      <c r="R1299" s="56" t="str">
        <f ca="1" t="array" ref="R1299">IF(AND(ISNUMBER(INDIRECT("L"&amp;ROW())),INDIRECT("L"&amp;ROW())&lt;INDIRECT("D"&amp;ROW())),1,"")</f>
        <v/>
      </c>
    </row>
    <row r="1300" hidden="1" spans="1:18">
      <c r="A1300" s="56" t="s">
        <v>208</v>
      </c>
      <c r="B1300" s="57" t="s">
        <v>19</v>
      </c>
      <c r="C1300" s="123">
        <v>74865</v>
      </c>
      <c r="D1300" s="124">
        <v>45601</v>
      </c>
      <c r="E1300" s="125">
        <v>3429.3</v>
      </c>
      <c r="F1300" s="125">
        <v>394.52</v>
      </c>
      <c r="G1300" s="125">
        <v>0</v>
      </c>
      <c r="I1300" s="133">
        <v>935</v>
      </c>
      <c r="J1300" s="126">
        <v>3429.3</v>
      </c>
      <c r="K1300" s="126">
        <v>9432.4</v>
      </c>
      <c r="L1300" s="127">
        <v>45701</v>
      </c>
      <c r="N1300" s="127">
        <v>45717</v>
      </c>
      <c r="R1300" s="56" t="str">
        <f ca="1" t="array" ref="R1300">IF(AND(ISNUMBER(INDIRECT("L"&amp;ROW())),INDIRECT("L"&amp;ROW())&lt;INDIRECT("D"&amp;ROW())),1,"")</f>
        <v/>
      </c>
    </row>
    <row r="1301" hidden="1" spans="1:18">
      <c r="A1301" s="56" t="s">
        <v>173</v>
      </c>
      <c r="B1301" s="57" t="s">
        <v>163</v>
      </c>
      <c r="C1301" s="133">
        <v>2792</v>
      </c>
      <c r="D1301" s="124">
        <v>45601</v>
      </c>
      <c r="E1301" s="125">
        <v>3227.22</v>
      </c>
      <c r="F1301" s="125">
        <v>0</v>
      </c>
      <c r="G1301" s="125">
        <v>0</v>
      </c>
      <c r="H1301" s="125">
        <v>3227.22</v>
      </c>
      <c r="I1301" s="133">
        <v>779</v>
      </c>
      <c r="J1301" s="126">
        <v>3227.22</v>
      </c>
      <c r="K1301" s="126">
        <v>21171.02</v>
      </c>
      <c r="L1301" s="127">
        <v>45663</v>
      </c>
      <c r="N1301" s="127">
        <v>45658</v>
      </c>
      <c r="Q1301" s="127">
        <v>45793</v>
      </c>
      <c r="R1301" s="56" t="str">
        <f ca="1" t="array" ref="R1301">IF(AND(ISNUMBER(INDIRECT("L"&amp;ROW())),INDIRECT("L"&amp;ROW())&lt;INDIRECT("D"&amp;ROW())),1,"")</f>
        <v/>
      </c>
    </row>
    <row r="1302" hidden="1" spans="1:18">
      <c r="A1302" s="56" t="s">
        <v>82</v>
      </c>
      <c r="B1302" s="57" t="s">
        <v>37</v>
      </c>
      <c r="C1302" s="133">
        <v>256307</v>
      </c>
      <c r="D1302" s="124">
        <v>45601</v>
      </c>
      <c r="E1302" s="125">
        <v>5957.2</v>
      </c>
      <c r="F1302" s="125">
        <v>0</v>
      </c>
      <c r="G1302" s="125">
        <v>0</v>
      </c>
      <c r="H1302" s="125">
        <v>5957.2</v>
      </c>
      <c r="I1302" s="133">
        <v>648</v>
      </c>
      <c r="J1302" s="126">
        <v>5957.2</v>
      </c>
      <c r="K1302" s="126">
        <v>6704.14</v>
      </c>
      <c r="L1302" s="127">
        <v>45617</v>
      </c>
      <c r="N1302" s="127">
        <v>45627</v>
      </c>
      <c r="Q1302" s="127">
        <v>45792</v>
      </c>
      <c r="R1302" s="56" t="str">
        <f ca="1" t="array" ref="R1302">IF(AND(ISNUMBER(INDIRECT("L"&amp;ROW())),INDIRECT("L"&amp;ROW())&lt;INDIRECT("D"&amp;ROW())),1,"")</f>
        <v/>
      </c>
    </row>
    <row r="1303" hidden="1" spans="1:18">
      <c r="A1303" s="56" t="s">
        <v>82</v>
      </c>
      <c r="B1303" s="57" t="s">
        <v>37</v>
      </c>
      <c r="C1303" s="133">
        <v>256308</v>
      </c>
      <c r="D1303" s="124">
        <v>45601</v>
      </c>
      <c r="E1303" s="125">
        <v>746.94</v>
      </c>
      <c r="F1303" s="125">
        <v>0</v>
      </c>
      <c r="G1303" s="125">
        <v>0</v>
      </c>
      <c r="H1303" s="125">
        <v>746.94</v>
      </c>
      <c r="I1303" s="133">
        <v>648</v>
      </c>
      <c r="J1303" s="126">
        <v>746.94</v>
      </c>
      <c r="K1303" s="126">
        <v>6704.14</v>
      </c>
      <c r="L1303" s="127">
        <v>45617</v>
      </c>
      <c r="N1303" s="127">
        <v>45627</v>
      </c>
      <c r="Q1303" s="127">
        <v>45792</v>
      </c>
      <c r="R1303" s="56" t="str">
        <f ca="1" t="array" ref="R1303">IF(AND(ISNUMBER(INDIRECT("L"&amp;ROW())),INDIRECT("L"&amp;ROW())&lt;INDIRECT("D"&amp;ROW())),1,"")</f>
        <v/>
      </c>
    </row>
    <row r="1304" hidden="1" spans="1:18">
      <c r="A1304" s="56" t="s">
        <v>24</v>
      </c>
      <c r="B1304" s="57" t="s">
        <v>19</v>
      </c>
      <c r="C1304" s="123" t="s">
        <v>642</v>
      </c>
      <c r="D1304" s="124">
        <v>45601</v>
      </c>
      <c r="E1304" s="125">
        <v>4248</v>
      </c>
      <c r="F1304" s="125">
        <v>0</v>
      </c>
      <c r="G1304" s="125">
        <v>0</v>
      </c>
      <c r="I1304" s="133">
        <v>716</v>
      </c>
      <c r="J1304" s="126">
        <v>4248</v>
      </c>
      <c r="K1304" s="126">
        <v>37057.46</v>
      </c>
      <c r="L1304" s="127">
        <v>45639</v>
      </c>
      <c r="N1304" s="127">
        <v>45627</v>
      </c>
      <c r="R1304" s="56" t="str">
        <f ca="1" t="array" ref="R1304">IF(AND(ISNUMBER(INDIRECT("L"&amp;ROW())),INDIRECT("L"&amp;ROW())&lt;INDIRECT("D"&amp;ROW())),1,"")</f>
        <v/>
      </c>
    </row>
    <row r="1305" hidden="1" spans="1:18">
      <c r="A1305" s="56" t="s">
        <v>524</v>
      </c>
      <c r="B1305" s="57" t="s">
        <v>110</v>
      </c>
      <c r="C1305" s="133">
        <v>560104</v>
      </c>
      <c r="D1305" s="124">
        <v>45649</v>
      </c>
      <c r="E1305" s="125">
        <v>-59.75</v>
      </c>
      <c r="F1305" s="125">
        <v>0</v>
      </c>
      <c r="G1305" s="125">
        <v>0</v>
      </c>
      <c r="H1305" s="125">
        <v>-59.75</v>
      </c>
      <c r="I1305" s="57" t="s">
        <v>526</v>
      </c>
      <c r="J1305" s="126">
        <v>-59.75</v>
      </c>
      <c r="K1305" s="126">
        <v>-59.75</v>
      </c>
      <c r="L1305" s="127">
        <v>45649</v>
      </c>
      <c r="N1305" s="127">
        <v>45584</v>
      </c>
      <c r="Q1305" s="127">
        <v>45799</v>
      </c>
      <c r="R1305" s="56" t="str">
        <f ca="1" t="array" ref="R1305">IF(AND(ISNUMBER(INDIRECT("L"&amp;ROW())),INDIRECT("L"&amp;ROW())&lt;INDIRECT("D"&amp;ROW())),1,"")</f>
        <v/>
      </c>
    </row>
    <row r="1306" hidden="1" spans="1:18">
      <c r="A1306" s="56" t="s">
        <v>524</v>
      </c>
      <c r="B1306" s="57" t="s">
        <v>110</v>
      </c>
      <c r="C1306" s="123" t="s">
        <v>643</v>
      </c>
      <c r="D1306" s="124">
        <v>45653</v>
      </c>
      <c r="E1306" s="125">
        <v>2795.75</v>
      </c>
      <c r="F1306" s="125">
        <v>0</v>
      </c>
      <c r="G1306" s="125">
        <v>0</v>
      </c>
      <c r="H1306" s="125">
        <v>2795.75</v>
      </c>
      <c r="I1306" s="57" t="s">
        <v>526</v>
      </c>
      <c r="J1306" s="126">
        <v>2795.75</v>
      </c>
      <c r="K1306" s="126">
        <v>2795.75</v>
      </c>
      <c r="L1306" s="127">
        <v>45653</v>
      </c>
      <c r="N1306" s="127">
        <v>45584</v>
      </c>
      <c r="Q1306" s="127">
        <v>45799</v>
      </c>
      <c r="R1306" s="56" t="str">
        <f ca="1" t="array" ref="R1306">IF(AND(ISNUMBER(INDIRECT("L"&amp;ROW())),INDIRECT("L"&amp;ROW())&lt;INDIRECT("D"&amp;ROW())),1,"")</f>
        <v/>
      </c>
    </row>
    <row r="1307" hidden="1" spans="1:18">
      <c r="A1307" s="56" t="s">
        <v>201</v>
      </c>
      <c r="B1307" s="57" t="s">
        <v>37</v>
      </c>
      <c r="C1307" s="133">
        <v>91589</v>
      </c>
      <c r="D1307" s="124">
        <v>45601</v>
      </c>
      <c r="E1307" s="125">
        <v>1763.2</v>
      </c>
      <c r="F1307" s="125">
        <v>0</v>
      </c>
      <c r="G1307" s="125">
        <v>0</v>
      </c>
      <c r="H1307" s="125">
        <v>1763.2</v>
      </c>
      <c r="I1307" s="133">
        <v>792</v>
      </c>
      <c r="J1307" s="126">
        <v>1763.2</v>
      </c>
      <c r="K1307" s="126">
        <v>1763.2</v>
      </c>
      <c r="L1307" s="127">
        <v>45665</v>
      </c>
      <c r="N1307" s="127">
        <v>45658</v>
      </c>
      <c r="Q1307" s="127">
        <v>45793</v>
      </c>
      <c r="R1307" s="56" t="str">
        <f ca="1" t="array" ref="R1307">IF(AND(ISNUMBER(INDIRECT("L"&amp;ROW())),INDIRECT("L"&amp;ROW())&lt;INDIRECT("D"&amp;ROW())),1,"")</f>
        <v/>
      </c>
    </row>
    <row r="1308" hidden="1" spans="1:18">
      <c r="A1308" s="56" t="s">
        <v>416</v>
      </c>
      <c r="B1308" s="57" t="s">
        <v>19</v>
      </c>
      <c r="C1308" s="133">
        <v>10576</v>
      </c>
      <c r="D1308" s="124">
        <v>45601</v>
      </c>
      <c r="E1308" s="125">
        <v>3235.75</v>
      </c>
      <c r="F1308" s="125">
        <v>0</v>
      </c>
      <c r="G1308" s="125">
        <v>0</v>
      </c>
      <c r="I1308" s="133">
        <v>781</v>
      </c>
      <c r="J1308" s="126">
        <v>3235.75</v>
      </c>
      <c r="K1308" s="126">
        <v>6870.75</v>
      </c>
      <c r="L1308" s="127">
        <v>45663</v>
      </c>
      <c r="N1308" s="127">
        <v>45658</v>
      </c>
      <c r="R1308" s="56" t="str">
        <f ca="1" t="array" ref="R1308">IF(AND(ISNUMBER(INDIRECT("L"&amp;ROW())),INDIRECT("L"&amp;ROW())&lt;INDIRECT("D"&amp;ROW())),1,"")</f>
        <v/>
      </c>
    </row>
    <row r="1309" hidden="1" spans="1:18">
      <c r="A1309" s="56" t="s">
        <v>260</v>
      </c>
      <c r="B1309" s="57" t="s">
        <v>37</v>
      </c>
      <c r="C1309" s="133">
        <v>213</v>
      </c>
      <c r="D1309" s="124">
        <v>45601</v>
      </c>
      <c r="E1309" s="125">
        <v>1117.56</v>
      </c>
      <c r="F1309" s="125">
        <v>48.6</v>
      </c>
      <c r="G1309" s="125">
        <v>96.96</v>
      </c>
      <c r="H1309" s="125">
        <v>972</v>
      </c>
      <c r="I1309" s="133">
        <v>755</v>
      </c>
      <c r="J1309" s="126">
        <v>1117.56</v>
      </c>
      <c r="K1309" s="126">
        <v>2110.94</v>
      </c>
      <c r="L1309" s="127">
        <v>45653</v>
      </c>
      <c r="N1309" s="127">
        <v>45658</v>
      </c>
      <c r="Q1309" s="127">
        <v>45792</v>
      </c>
      <c r="R1309" s="56" t="str">
        <f ca="1" t="array" ref="R1309">IF(AND(ISNUMBER(INDIRECT("L"&amp;ROW())),INDIRECT("L"&amp;ROW())&lt;INDIRECT("D"&amp;ROW())),1,"")</f>
        <v/>
      </c>
    </row>
    <row r="1310" hidden="1" spans="1:18">
      <c r="A1310" s="56" t="s">
        <v>202</v>
      </c>
      <c r="B1310" s="57" t="s">
        <v>65</v>
      </c>
      <c r="C1310" s="133">
        <v>11511</v>
      </c>
      <c r="D1310" s="124">
        <v>45601</v>
      </c>
      <c r="E1310" s="125">
        <v>1017.09</v>
      </c>
      <c r="F1310" s="125">
        <v>0</v>
      </c>
      <c r="G1310" s="125">
        <v>0</v>
      </c>
      <c r="H1310" s="125">
        <v>1017.09</v>
      </c>
      <c r="I1310" s="133">
        <v>909</v>
      </c>
      <c r="J1310" s="126">
        <v>1017.09</v>
      </c>
      <c r="K1310" s="126">
        <v>18601.88</v>
      </c>
      <c r="L1310" s="127">
        <v>45693</v>
      </c>
      <c r="N1310" s="127">
        <v>45717</v>
      </c>
      <c r="O1310" s="147">
        <v>0</v>
      </c>
      <c r="Q1310" s="127">
        <v>45785</v>
      </c>
      <c r="R1310" s="56" t="str">
        <f ca="1" t="array" ref="R1310">IF(AND(ISNUMBER(INDIRECT("L"&amp;ROW())),INDIRECT("L"&amp;ROW())&lt;INDIRECT("D"&amp;ROW())),1,"")</f>
        <v/>
      </c>
    </row>
    <row r="1311" spans="1:18">
      <c r="A1311" s="56" t="s">
        <v>42</v>
      </c>
      <c r="B1311" s="57" t="s">
        <v>37</v>
      </c>
      <c r="C1311" s="123">
        <v>121755</v>
      </c>
      <c r="D1311" s="124">
        <v>45601</v>
      </c>
      <c r="E1311" s="125">
        <v>1498</v>
      </c>
      <c r="F1311" s="125">
        <v>0</v>
      </c>
      <c r="G1311" s="125">
        <v>0</v>
      </c>
      <c r="I1311" s="133">
        <v>732</v>
      </c>
      <c r="J1311" s="126">
        <v>1498</v>
      </c>
      <c r="K1311" s="126">
        <v>25701</v>
      </c>
      <c r="L1311" s="127">
        <v>45644</v>
      </c>
      <c r="N1311" s="127">
        <v>45658</v>
      </c>
      <c r="R1311" s="56" t="str">
        <f ca="1" t="array" ref="R1311">IF(AND(ISNUMBER(INDIRECT("L"&amp;ROW())),INDIRECT("L"&amp;ROW())&lt;INDIRECT("D"&amp;ROW())),1,"")</f>
        <v/>
      </c>
    </row>
    <row r="1312" hidden="1" spans="1:18">
      <c r="A1312" s="56" t="s">
        <v>524</v>
      </c>
      <c r="B1312" s="57" t="s">
        <v>110</v>
      </c>
      <c r="C1312" s="123" t="s">
        <v>644</v>
      </c>
      <c r="D1312" s="124">
        <v>45657</v>
      </c>
      <c r="E1312" s="125">
        <v>3992.75</v>
      </c>
      <c r="F1312" s="125">
        <v>0</v>
      </c>
      <c r="G1312" s="125">
        <v>0</v>
      </c>
      <c r="H1312" s="125">
        <v>3992.75</v>
      </c>
      <c r="I1312" s="57" t="s">
        <v>526</v>
      </c>
      <c r="J1312" s="126">
        <v>3992.75</v>
      </c>
      <c r="K1312" s="126">
        <v>3992.75</v>
      </c>
      <c r="L1312" s="127">
        <v>45657</v>
      </c>
      <c r="N1312" s="127">
        <v>45584</v>
      </c>
      <c r="Q1312" s="127">
        <v>45799</v>
      </c>
      <c r="R1312" s="56" t="str">
        <f ca="1" t="array" ref="R1312">IF(AND(ISNUMBER(INDIRECT("L"&amp;ROW())),INDIRECT("L"&amp;ROW())&lt;INDIRECT("D"&amp;ROW())),1,"")</f>
        <v/>
      </c>
    </row>
    <row r="1313" hidden="1" spans="1:18">
      <c r="A1313" s="56" t="s">
        <v>158</v>
      </c>
      <c r="B1313" s="57" t="s">
        <v>159</v>
      </c>
      <c r="C1313" s="123" t="s">
        <v>645</v>
      </c>
      <c r="D1313" s="124">
        <v>45601</v>
      </c>
      <c r="E1313" s="125">
        <v>459.9</v>
      </c>
      <c r="F1313" s="125">
        <v>0</v>
      </c>
      <c r="G1313" s="125">
        <v>0</v>
      </c>
      <c r="H1313" s="125">
        <v>459.9</v>
      </c>
      <c r="I1313" s="57">
        <v>567</v>
      </c>
      <c r="J1313" s="126">
        <v>459.9</v>
      </c>
      <c r="K1313" s="126">
        <v>459.9</v>
      </c>
      <c r="L1313" s="127">
        <v>45601</v>
      </c>
      <c r="N1313" s="127">
        <v>45597</v>
      </c>
      <c r="O1313" s="56">
        <v>0</v>
      </c>
      <c r="Q1313" s="127">
        <v>45807</v>
      </c>
      <c r="R1313" s="56" t="str">
        <f ca="1" t="array" ref="R1313">IF(AND(ISNUMBER(INDIRECT("L"&amp;ROW())),INDIRECT("L"&amp;ROW())&lt;INDIRECT("D"&amp;ROW())),1,"")</f>
        <v/>
      </c>
    </row>
    <row r="1314" hidden="1" spans="1:18">
      <c r="A1314" s="56" t="s">
        <v>158</v>
      </c>
      <c r="B1314" s="57" t="s">
        <v>159</v>
      </c>
      <c r="C1314" s="123" t="s">
        <v>646</v>
      </c>
      <c r="D1314" s="124">
        <v>45601</v>
      </c>
      <c r="E1314" s="125">
        <v>4827</v>
      </c>
      <c r="F1314" s="125">
        <v>0</v>
      </c>
      <c r="G1314" s="125">
        <v>0</v>
      </c>
      <c r="H1314" s="125">
        <v>4827</v>
      </c>
      <c r="I1314" s="57">
        <v>568</v>
      </c>
      <c r="J1314" s="126">
        <v>4827</v>
      </c>
      <c r="K1314" s="126">
        <v>4827</v>
      </c>
      <c r="L1314" s="127">
        <v>45601</v>
      </c>
      <c r="N1314" s="127">
        <v>45597</v>
      </c>
      <c r="O1314" s="56">
        <v>0</v>
      </c>
      <c r="Q1314" s="127">
        <v>45807</v>
      </c>
      <c r="R1314" s="56" t="str">
        <f ca="1" t="array" ref="R1314">IF(AND(ISNUMBER(INDIRECT("L"&amp;ROW())),INDIRECT("L"&amp;ROW())&lt;INDIRECT("D"&amp;ROW())),1,"")</f>
        <v/>
      </c>
    </row>
    <row r="1315" hidden="1" spans="1:18">
      <c r="A1315" s="56" t="s">
        <v>109</v>
      </c>
      <c r="B1315" s="57" t="s">
        <v>110</v>
      </c>
      <c r="C1315" s="133">
        <v>18644</v>
      </c>
      <c r="D1315" s="124">
        <v>45601</v>
      </c>
      <c r="E1315" s="125">
        <v>4891.63</v>
      </c>
      <c r="F1315" s="125">
        <v>562.75</v>
      </c>
      <c r="G1315" s="125">
        <v>0</v>
      </c>
      <c r="I1315" s="133">
        <v>898</v>
      </c>
      <c r="J1315" s="126">
        <v>4891.63</v>
      </c>
      <c r="K1315" s="126">
        <v>18503.61</v>
      </c>
      <c r="L1315" s="127">
        <v>45684</v>
      </c>
      <c r="N1315" s="127">
        <v>45689</v>
      </c>
      <c r="R1315" s="56" t="str">
        <f ca="1" t="array" ref="R1315">IF(AND(ISNUMBER(INDIRECT("L"&amp;ROW())),INDIRECT("L"&amp;ROW())&lt;INDIRECT("D"&amp;ROW())),1,"")</f>
        <v/>
      </c>
    </row>
    <row r="1316" hidden="1" spans="1:18">
      <c r="A1316" s="56" t="s">
        <v>164</v>
      </c>
      <c r="B1316" s="57" t="s">
        <v>110</v>
      </c>
      <c r="C1316" s="133">
        <v>6113987</v>
      </c>
      <c r="D1316" s="124">
        <v>45602</v>
      </c>
      <c r="E1316" s="125">
        <v>3564</v>
      </c>
      <c r="F1316" s="125">
        <v>0</v>
      </c>
      <c r="G1316" s="125">
        <v>0</v>
      </c>
      <c r="H1316" s="125">
        <v>3564</v>
      </c>
      <c r="I1316" s="57">
        <v>626</v>
      </c>
      <c r="J1316" s="126">
        <v>3564</v>
      </c>
      <c r="K1316" s="126">
        <v>14538.5</v>
      </c>
      <c r="L1316" s="127">
        <v>45611</v>
      </c>
      <c r="N1316" s="127">
        <v>45597</v>
      </c>
      <c r="Q1316" s="127">
        <v>45798</v>
      </c>
      <c r="R1316" s="56" t="str">
        <f ca="1" t="array" ref="R1316">IF(AND(ISNUMBER(INDIRECT("L"&amp;ROW())),INDIRECT("L"&amp;ROW())&lt;INDIRECT("D"&amp;ROW())),1,"")</f>
        <v/>
      </c>
    </row>
    <row r="1317" hidden="1" spans="1:18">
      <c r="A1317" s="56" t="s">
        <v>164</v>
      </c>
      <c r="B1317" s="57" t="s">
        <v>110</v>
      </c>
      <c r="C1317" s="123" t="s">
        <v>647</v>
      </c>
      <c r="D1317" s="124">
        <v>45602</v>
      </c>
      <c r="E1317" s="125">
        <v>-152</v>
      </c>
      <c r="F1317" s="125">
        <v>0</v>
      </c>
      <c r="G1317" s="125">
        <v>0</v>
      </c>
      <c r="H1317" s="125">
        <v>-152</v>
      </c>
      <c r="I1317" s="57">
        <v>626</v>
      </c>
      <c r="J1317" s="126">
        <v>-152</v>
      </c>
      <c r="K1317" s="126">
        <v>14538.5</v>
      </c>
      <c r="L1317" s="127">
        <v>45611</v>
      </c>
      <c r="N1317" s="127">
        <v>45597</v>
      </c>
      <c r="Q1317" s="127">
        <v>45798</v>
      </c>
      <c r="R1317" s="56" t="str">
        <f ca="1" t="array" ref="R1317">IF(AND(ISNUMBER(INDIRECT("L"&amp;ROW())),INDIRECT("L"&amp;ROW())&lt;INDIRECT("D"&amp;ROW())),1,"")</f>
        <v/>
      </c>
    </row>
    <row r="1318" hidden="1" spans="1:18">
      <c r="A1318" s="56" t="s">
        <v>394</v>
      </c>
      <c r="B1318" s="57" t="s">
        <v>110</v>
      </c>
      <c r="C1318" s="133">
        <v>2691091</v>
      </c>
      <c r="D1318" s="124">
        <v>45602</v>
      </c>
      <c r="E1318" s="125">
        <v>3653</v>
      </c>
      <c r="F1318" s="125">
        <v>0</v>
      </c>
      <c r="G1318" s="125">
        <v>0</v>
      </c>
      <c r="H1318" s="125">
        <v>3653</v>
      </c>
      <c r="I1318" s="57">
        <v>596</v>
      </c>
      <c r="J1318" s="126">
        <v>3653</v>
      </c>
      <c r="K1318" s="126">
        <v>18521.5</v>
      </c>
      <c r="L1318" s="127">
        <v>45609</v>
      </c>
      <c r="N1318" s="127">
        <v>45597</v>
      </c>
      <c r="Q1318" s="127">
        <v>45799</v>
      </c>
      <c r="R1318" s="56" t="str">
        <f ca="1" t="array" ref="R1318">IF(AND(ISNUMBER(INDIRECT("L"&amp;ROW())),INDIRECT("L"&amp;ROW())&lt;INDIRECT("D"&amp;ROW())),1,"")</f>
        <v/>
      </c>
    </row>
    <row r="1319" hidden="1" spans="1:18">
      <c r="A1319" s="56" t="s">
        <v>315</v>
      </c>
      <c r="B1319" s="57" t="s">
        <v>65</v>
      </c>
      <c r="C1319" s="133">
        <v>5322</v>
      </c>
      <c r="D1319" s="124">
        <v>45602</v>
      </c>
      <c r="E1319" s="125">
        <v>320</v>
      </c>
      <c r="F1319" s="125">
        <v>0</v>
      </c>
      <c r="G1319" s="125">
        <v>0</v>
      </c>
      <c r="H1319" s="125">
        <v>320</v>
      </c>
      <c r="I1319" s="133">
        <v>623</v>
      </c>
      <c r="J1319" s="126">
        <v>320</v>
      </c>
      <c r="K1319" s="126">
        <v>1304.82</v>
      </c>
      <c r="L1319" s="127">
        <v>45611</v>
      </c>
      <c r="N1319" s="127">
        <v>45597</v>
      </c>
      <c r="O1319" s="147">
        <v>0</v>
      </c>
      <c r="Q1319" s="127">
        <v>45785</v>
      </c>
      <c r="R1319" s="56" t="str">
        <f ca="1" t="array" ref="R1319">IF(AND(ISNUMBER(INDIRECT("L"&amp;ROW())),INDIRECT("L"&amp;ROW())&lt;INDIRECT("D"&amp;ROW())),1,"")</f>
        <v/>
      </c>
    </row>
    <row r="1320" hidden="1" spans="1:18">
      <c r="A1320" s="56" t="s">
        <v>524</v>
      </c>
      <c r="B1320" s="57" t="s">
        <v>110</v>
      </c>
      <c r="C1320" s="123" t="s">
        <v>648</v>
      </c>
      <c r="D1320" s="124">
        <v>45660</v>
      </c>
      <c r="E1320" s="125">
        <v>2598.25</v>
      </c>
      <c r="F1320" s="125">
        <v>0</v>
      </c>
      <c r="G1320" s="125">
        <v>0</v>
      </c>
      <c r="H1320" s="125">
        <v>2598.25</v>
      </c>
      <c r="I1320" s="57" t="s">
        <v>526</v>
      </c>
      <c r="J1320" s="126">
        <v>2598.25</v>
      </c>
      <c r="K1320" s="126">
        <v>2598.25</v>
      </c>
      <c r="L1320" s="127">
        <v>45660</v>
      </c>
      <c r="N1320" s="127">
        <v>45584</v>
      </c>
      <c r="Q1320" s="127">
        <v>45799</v>
      </c>
      <c r="R1320" s="56" t="str">
        <f ca="1" t="array" ref="R1320">IF(AND(ISNUMBER(INDIRECT("L"&amp;ROW())),INDIRECT("L"&amp;ROW())&lt;INDIRECT("D"&amp;ROW())),1,"")</f>
        <v/>
      </c>
    </row>
    <row r="1321" hidden="1" spans="1:18">
      <c r="A1321" s="56" t="s">
        <v>104</v>
      </c>
      <c r="B1321" s="57" t="s">
        <v>65</v>
      </c>
      <c r="C1321" s="133">
        <v>59115724446</v>
      </c>
      <c r="D1321" s="124">
        <v>45602</v>
      </c>
      <c r="E1321" s="125">
        <v>2313.91</v>
      </c>
      <c r="F1321" s="125">
        <v>0</v>
      </c>
      <c r="G1321" s="125">
        <v>0</v>
      </c>
      <c r="H1321" s="125">
        <v>2313.91</v>
      </c>
      <c r="I1321" s="133">
        <v>864</v>
      </c>
      <c r="J1321" s="126">
        <v>2313.91</v>
      </c>
      <c r="K1321" s="126">
        <v>32544.45</v>
      </c>
      <c r="L1321" s="127">
        <v>45673</v>
      </c>
      <c r="N1321" s="127">
        <v>45658</v>
      </c>
      <c r="O1321" s="147">
        <v>0</v>
      </c>
      <c r="Q1321" s="127">
        <v>45785</v>
      </c>
      <c r="R1321" s="56" t="str">
        <f ca="1" t="array" ref="R1321">IF(AND(ISNUMBER(INDIRECT("L"&amp;ROW())),INDIRECT("L"&amp;ROW())&lt;INDIRECT("D"&amp;ROW())),1,"")</f>
        <v/>
      </c>
    </row>
    <row r="1322" hidden="1" spans="1:18">
      <c r="A1322" s="56" t="s">
        <v>71</v>
      </c>
      <c r="B1322" s="57" t="s">
        <v>124</v>
      </c>
      <c r="C1322" s="123" t="s">
        <v>649</v>
      </c>
      <c r="D1322" s="124">
        <v>45603</v>
      </c>
      <c r="E1322" s="125">
        <v>-31.3</v>
      </c>
      <c r="F1322" s="125">
        <v>0</v>
      </c>
      <c r="G1322" s="125">
        <v>0</v>
      </c>
      <c r="H1322" s="125">
        <v>-31.3</v>
      </c>
      <c r="I1322" s="133">
        <v>726</v>
      </c>
      <c r="J1322" s="126">
        <v>-31.3</v>
      </c>
      <c r="K1322" s="126">
        <v>8159.35</v>
      </c>
      <c r="L1322" s="127">
        <v>45644</v>
      </c>
      <c r="N1322" s="127">
        <v>45627</v>
      </c>
      <c r="Q1322" s="127">
        <v>45793</v>
      </c>
      <c r="R1322" s="56" t="str">
        <f ca="1" t="array" ref="R1322">IF(AND(ISNUMBER(INDIRECT("L"&amp;ROW())),INDIRECT("L"&amp;ROW())&lt;INDIRECT("D"&amp;ROW())),1,"")</f>
        <v/>
      </c>
    </row>
    <row r="1323" hidden="1" spans="1:18">
      <c r="A1323" s="56" t="s">
        <v>524</v>
      </c>
      <c r="B1323" s="57" t="s">
        <v>110</v>
      </c>
      <c r="C1323" s="133">
        <v>560153</v>
      </c>
      <c r="D1323" s="124">
        <v>45660</v>
      </c>
      <c r="E1323" s="125">
        <v>-37.5</v>
      </c>
      <c r="F1323" s="125">
        <v>0</v>
      </c>
      <c r="G1323" s="125">
        <v>0</v>
      </c>
      <c r="H1323" s="125">
        <v>-37.5</v>
      </c>
      <c r="I1323" s="57" t="s">
        <v>526</v>
      </c>
      <c r="J1323" s="126">
        <v>-37.5</v>
      </c>
      <c r="K1323" s="126">
        <v>-37.5</v>
      </c>
      <c r="L1323" s="127">
        <v>45660</v>
      </c>
      <c r="N1323" s="127">
        <v>45584</v>
      </c>
      <c r="Q1323" s="127">
        <v>45799</v>
      </c>
      <c r="R1323" s="56" t="str">
        <f ca="1" t="array" ref="R1323">IF(AND(ISNUMBER(INDIRECT("L"&amp;ROW())),INDIRECT("L"&amp;ROW())&lt;INDIRECT("D"&amp;ROW())),1,"")</f>
        <v/>
      </c>
    </row>
    <row r="1324" hidden="1" spans="1:18">
      <c r="A1324" s="56" t="s">
        <v>524</v>
      </c>
      <c r="B1324" s="57" t="s">
        <v>110</v>
      </c>
      <c r="C1324" s="123" t="s">
        <v>650</v>
      </c>
      <c r="D1324" s="124">
        <v>45664</v>
      </c>
      <c r="E1324" s="125">
        <v>3243</v>
      </c>
      <c r="F1324" s="125">
        <v>0</v>
      </c>
      <c r="G1324" s="125">
        <v>0</v>
      </c>
      <c r="H1324" s="125">
        <v>3243</v>
      </c>
      <c r="I1324" s="57" t="s">
        <v>526</v>
      </c>
      <c r="J1324" s="126">
        <v>3243</v>
      </c>
      <c r="K1324" s="126">
        <v>3243</v>
      </c>
      <c r="L1324" s="127">
        <v>45664</v>
      </c>
      <c r="N1324" s="127">
        <v>45584</v>
      </c>
      <c r="Q1324" s="127">
        <v>45799</v>
      </c>
      <c r="R1324" s="56" t="str">
        <f ca="1" t="array" ref="R1324">IF(AND(ISNUMBER(INDIRECT("L"&amp;ROW())),INDIRECT("L"&amp;ROW())&lt;INDIRECT("D"&amp;ROW())),1,"")</f>
        <v/>
      </c>
    </row>
    <row r="1325" hidden="1" spans="1:18">
      <c r="A1325" s="56" t="s">
        <v>394</v>
      </c>
      <c r="B1325" s="57" t="s">
        <v>110</v>
      </c>
      <c r="C1325" s="133">
        <v>492784</v>
      </c>
      <c r="D1325" s="124">
        <v>45603</v>
      </c>
      <c r="E1325" s="125">
        <v>-322</v>
      </c>
      <c r="F1325" s="125">
        <v>0</v>
      </c>
      <c r="G1325" s="125">
        <v>0</v>
      </c>
      <c r="H1325" s="125">
        <v>-322</v>
      </c>
      <c r="I1325" s="57">
        <v>596</v>
      </c>
      <c r="J1325" s="126">
        <v>-322</v>
      </c>
      <c r="K1325" s="126">
        <v>18521.5</v>
      </c>
      <c r="L1325" s="127">
        <v>45609</v>
      </c>
      <c r="N1325" s="127">
        <v>45597</v>
      </c>
      <c r="Q1325" s="127">
        <v>45799</v>
      </c>
      <c r="R1325" s="56" t="str">
        <f ca="1" t="array" ref="R1325">IF(AND(ISNUMBER(INDIRECT("L"&amp;ROW())),INDIRECT("L"&amp;ROW())&lt;INDIRECT("D"&amp;ROW())),1,"")</f>
        <v/>
      </c>
    </row>
    <row r="1326" hidden="1" spans="1:18">
      <c r="A1326" s="56" t="s">
        <v>394</v>
      </c>
      <c r="B1326" s="57" t="s">
        <v>110</v>
      </c>
      <c r="C1326" s="133">
        <v>492785</v>
      </c>
      <c r="D1326" s="124">
        <v>45603</v>
      </c>
      <c r="E1326" s="125">
        <v>-37</v>
      </c>
      <c r="F1326" s="125">
        <v>0</v>
      </c>
      <c r="G1326" s="125">
        <v>0</v>
      </c>
      <c r="H1326" s="125">
        <v>-37</v>
      </c>
      <c r="I1326" s="57">
        <v>596</v>
      </c>
      <c r="J1326" s="126">
        <v>-37</v>
      </c>
      <c r="K1326" s="126">
        <v>18521.5</v>
      </c>
      <c r="L1326" s="127">
        <v>45609</v>
      </c>
      <c r="N1326" s="127">
        <v>45597</v>
      </c>
      <c r="Q1326" s="127">
        <v>45799</v>
      </c>
      <c r="R1326" s="56" t="str">
        <f ca="1" t="array" ref="R1326">IF(AND(ISNUMBER(INDIRECT("L"&amp;ROW())),INDIRECT("L"&amp;ROW())&lt;INDIRECT("D"&amp;ROW())),1,"")</f>
        <v/>
      </c>
    </row>
    <row r="1327" hidden="1" spans="1:18">
      <c r="A1327" s="56" t="s">
        <v>287</v>
      </c>
      <c r="B1327" s="57" t="s">
        <v>37</v>
      </c>
      <c r="C1327" s="123">
        <v>4727</v>
      </c>
      <c r="D1327" s="124">
        <v>45603</v>
      </c>
      <c r="E1327" s="125">
        <v>1433.5</v>
      </c>
      <c r="F1327" s="125">
        <v>0</v>
      </c>
      <c r="G1327" s="125">
        <v>0</v>
      </c>
      <c r="H1327" s="125">
        <v>1433.5</v>
      </c>
      <c r="I1327" s="57">
        <v>772</v>
      </c>
      <c r="J1327" s="126">
        <v>1433.5</v>
      </c>
      <c r="K1327" s="126">
        <v>5207.7</v>
      </c>
      <c r="L1327" s="127">
        <v>45660</v>
      </c>
      <c r="N1327" s="127">
        <v>45658</v>
      </c>
      <c r="Q1327" s="127">
        <v>45791</v>
      </c>
      <c r="R1327" s="56" t="str">
        <f ca="1" t="array" ref="R1327">IF(AND(ISNUMBER(INDIRECT("L"&amp;ROW())),INDIRECT("L"&amp;ROW())&lt;INDIRECT("D"&amp;ROW())),1,"")</f>
        <v/>
      </c>
    </row>
    <row r="1328" hidden="1" spans="1:18">
      <c r="A1328" s="56" t="s">
        <v>18</v>
      </c>
      <c r="B1328" s="57" t="s">
        <v>19</v>
      </c>
      <c r="C1328" s="123" t="s">
        <v>651</v>
      </c>
      <c r="D1328" s="124">
        <v>45603</v>
      </c>
      <c r="E1328" s="125">
        <v>21550.9</v>
      </c>
      <c r="F1328" s="125">
        <v>0</v>
      </c>
      <c r="G1328" s="125">
        <v>0</v>
      </c>
      <c r="I1328" s="133">
        <v>857</v>
      </c>
      <c r="J1328" s="126">
        <v>21550.9</v>
      </c>
      <c r="K1328" s="126">
        <v>43392.9</v>
      </c>
      <c r="L1328" s="127">
        <v>45671</v>
      </c>
      <c r="N1328" s="127">
        <v>45658</v>
      </c>
      <c r="R1328" s="56" t="str">
        <f ca="1" t="array" ref="R1328">IF(AND(ISNUMBER(INDIRECT("L"&amp;ROW())),INDIRECT("L"&amp;ROW())&lt;INDIRECT("D"&amp;ROW())),1,"")</f>
        <v/>
      </c>
    </row>
    <row r="1329" hidden="1" spans="1:18">
      <c r="A1329" s="56" t="s">
        <v>524</v>
      </c>
      <c r="B1329" s="57" t="s">
        <v>110</v>
      </c>
      <c r="C1329" s="133">
        <v>560116</v>
      </c>
      <c r="D1329" s="124">
        <v>45664</v>
      </c>
      <c r="E1329" s="125">
        <v>-141.5</v>
      </c>
      <c r="F1329" s="125">
        <v>0</v>
      </c>
      <c r="G1329" s="125">
        <v>0</v>
      </c>
      <c r="H1329" s="125">
        <v>-141.5</v>
      </c>
      <c r="I1329" s="57" t="s">
        <v>526</v>
      </c>
      <c r="J1329" s="126">
        <v>-141.5</v>
      </c>
      <c r="K1329" s="126">
        <v>-141.5</v>
      </c>
      <c r="L1329" s="127">
        <v>45664</v>
      </c>
      <c r="N1329" s="127">
        <v>45584</v>
      </c>
      <c r="Q1329" s="127">
        <v>45799</v>
      </c>
      <c r="R1329" s="56" t="str">
        <f ca="1" t="array" ref="R1329">IF(AND(ISNUMBER(INDIRECT("L"&amp;ROW())),INDIRECT("L"&amp;ROW())&lt;INDIRECT("D"&amp;ROW())),1,"")</f>
        <v/>
      </c>
    </row>
    <row r="1330" hidden="1" spans="1:18">
      <c r="A1330" s="56" t="s">
        <v>524</v>
      </c>
      <c r="B1330" s="57" t="s">
        <v>110</v>
      </c>
      <c r="C1330" s="123" t="s">
        <v>652</v>
      </c>
      <c r="D1330" s="124">
        <v>45665</v>
      </c>
      <c r="E1330" s="125">
        <v>1763.75</v>
      </c>
      <c r="F1330" s="125">
        <v>0</v>
      </c>
      <c r="G1330" s="125">
        <v>0</v>
      </c>
      <c r="H1330" s="125">
        <v>1763.75</v>
      </c>
      <c r="I1330" s="57" t="s">
        <v>526</v>
      </c>
      <c r="J1330" s="126">
        <v>1763.75</v>
      </c>
      <c r="K1330" s="126">
        <v>1763.75</v>
      </c>
      <c r="L1330" s="127">
        <v>45665</v>
      </c>
      <c r="N1330" s="127">
        <v>45584</v>
      </c>
      <c r="Q1330" s="127">
        <v>45799</v>
      </c>
      <c r="R1330" s="56" t="str">
        <f ca="1" t="array" ref="R1330">IF(AND(ISNUMBER(INDIRECT("L"&amp;ROW())),INDIRECT("L"&amp;ROW())&lt;INDIRECT("D"&amp;ROW())),1,"")</f>
        <v/>
      </c>
    </row>
    <row r="1331" hidden="1" spans="1:18">
      <c r="A1331" s="56" t="s">
        <v>104</v>
      </c>
      <c r="B1331" s="57" t="s">
        <v>65</v>
      </c>
      <c r="C1331" s="133">
        <v>59115161542</v>
      </c>
      <c r="D1331" s="124">
        <v>45603</v>
      </c>
      <c r="E1331" s="125">
        <v>800</v>
      </c>
      <c r="F1331" s="125">
        <v>0</v>
      </c>
      <c r="G1331" s="125">
        <v>0</v>
      </c>
      <c r="H1331" s="125">
        <v>800</v>
      </c>
      <c r="I1331" s="133">
        <v>864</v>
      </c>
      <c r="J1331" s="126">
        <v>800</v>
      </c>
      <c r="K1331" s="126">
        <v>32544.45</v>
      </c>
      <c r="L1331" s="127">
        <v>45673</v>
      </c>
      <c r="N1331" s="127">
        <v>45658</v>
      </c>
      <c r="O1331" s="147">
        <v>0</v>
      </c>
      <c r="Q1331" s="127">
        <v>45785</v>
      </c>
      <c r="R1331" s="56" t="str">
        <f ca="1" t="array" ref="R1331">IF(AND(ISNUMBER(INDIRECT("L"&amp;ROW())),INDIRECT("L"&amp;ROW())&lt;INDIRECT("D"&amp;ROW())),1,"")</f>
        <v/>
      </c>
    </row>
    <row r="1332" hidden="1" spans="1:18">
      <c r="A1332" s="56" t="s">
        <v>104</v>
      </c>
      <c r="B1332" s="57" t="s">
        <v>65</v>
      </c>
      <c r="C1332" s="133">
        <v>59115161746</v>
      </c>
      <c r="D1332" s="124">
        <v>45603</v>
      </c>
      <c r="E1332" s="125">
        <v>1249.05</v>
      </c>
      <c r="F1332" s="125">
        <v>0</v>
      </c>
      <c r="G1332" s="125">
        <v>0</v>
      </c>
      <c r="H1332" s="125">
        <v>1249.05</v>
      </c>
      <c r="I1332" s="133">
        <v>864</v>
      </c>
      <c r="J1332" s="126">
        <v>1249.05</v>
      </c>
      <c r="K1332" s="126">
        <v>32544.45</v>
      </c>
      <c r="L1332" s="127">
        <v>45673</v>
      </c>
      <c r="N1332" s="127">
        <v>45658</v>
      </c>
      <c r="O1332" s="147">
        <v>0</v>
      </c>
      <c r="Q1332" s="127">
        <v>45785</v>
      </c>
      <c r="R1332" s="56" t="str">
        <f ca="1" t="array" ref="R1332">IF(AND(ISNUMBER(INDIRECT("L"&amp;ROW())),INDIRECT("L"&amp;ROW())&lt;INDIRECT("D"&amp;ROW())),1,"")</f>
        <v/>
      </c>
    </row>
    <row r="1333" hidden="1" spans="1:18">
      <c r="A1333" s="56" t="s">
        <v>104</v>
      </c>
      <c r="B1333" s="57" t="s">
        <v>124</v>
      </c>
      <c r="C1333" s="133">
        <v>59115333662</v>
      </c>
      <c r="D1333" s="124">
        <v>45603</v>
      </c>
      <c r="E1333" s="125">
        <v>-25</v>
      </c>
      <c r="F1333" s="125">
        <v>0</v>
      </c>
      <c r="G1333" s="125">
        <v>0</v>
      </c>
      <c r="H1333" s="125">
        <v>-25</v>
      </c>
      <c r="I1333" s="133">
        <v>864</v>
      </c>
      <c r="J1333" s="126">
        <v>-25</v>
      </c>
      <c r="K1333" s="126">
        <v>32544.45</v>
      </c>
      <c r="L1333" s="127">
        <v>45673</v>
      </c>
      <c r="N1333" s="127">
        <v>45658</v>
      </c>
      <c r="O1333" s="147">
        <v>0</v>
      </c>
      <c r="Q1333" s="127">
        <v>45785</v>
      </c>
      <c r="R1333" s="56" t="str">
        <f ca="1" t="array" ref="R1333">IF(AND(ISNUMBER(INDIRECT("L"&amp;ROW())),INDIRECT("L"&amp;ROW())&lt;INDIRECT("D"&amp;ROW())),1,"")</f>
        <v/>
      </c>
    </row>
    <row r="1334" hidden="1" spans="1:18">
      <c r="A1334" s="56" t="s">
        <v>104</v>
      </c>
      <c r="B1334" s="57" t="s">
        <v>124</v>
      </c>
      <c r="C1334" s="133">
        <v>59115994569</v>
      </c>
      <c r="D1334" s="124">
        <v>45603</v>
      </c>
      <c r="E1334" s="125">
        <v>-600</v>
      </c>
      <c r="F1334" s="125">
        <v>0</v>
      </c>
      <c r="G1334" s="125">
        <v>0</v>
      </c>
      <c r="H1334" s="125">
        <v>-600</v>
      </c>
      <c r="I1334" s="133">
        <v>864</v>
      </c>
      <c r="J1334" s="126">
        <v>-600</v>
      </c>
      <c r="K1334" s="126">
        <v>32544.45</v>
      </c>
      <c r="L1334" s="127">
        <v>45673</v>
      </c>
      <c r="N1334" s="127">
        <v>45658</v>
      </c>
      <c r="O1334" s="147">
        <v>0</v>
      </c>
      <c r="Q1334" s="127">
        <v>45785</v>
      </c>
      <c r="R1334" s="56" t="str">
        <f ca="1" t="array" ref="R1334">IF(AND(ISNUMBER(INDIRECT("L"&amp;ROW())),INDIRECT("L"&amp;ROW())&lt;INDIRECT("D"&amp;ROW())),1,"")</f>
        <v/>
      </c>
    </row>
    <row r="1335" hidden="1" spans="1:18">
      <c r="A1335" s="56" t="s">
        <v>104</v>
      </c>
      <c r="B1335" s="57" t="s">
        <v>124</v>
      </c>
      <c r="C1335" s="133">
        <v>59115050740</v>
      </c>
      <c r="D1335" s="124">
        <v>45603</v>
      </c>
      <c r="E1335" s="125">
        <v>6769.78</v>
      </c>
      <c r="F1335" s="125">
        <v>0</v>
      </c>
      <c r="G1335" s="125">
        <v>0</v>
      </c>
      <c r="H1335" s="125">
        <v>6769.78</v>
      </c>
      <c r="I1335" s="133">
        <v>864</v>
      </c>
      <c r="J1335" s="126">
        <v>6769.78</v>
      </c>
      <c r="K1335" s="126">
        <v>32544.45</v>
      </c>
      <c r="L1335" s="127">
        <v>45673</v>
      </c>
      <c r="N1335" s="127">
        <v>45658</v>
      </c>
      <c r="O1335" s="147">
        <v>0</v>
      </c>
      <c r="Q1335" s="127">
        <v>45785</v>
      </c>
      <c r="R1335" s="56" t="str">
        <f ca="1" t="array" ref="R1335">IF(AND(ISNUMBER(INDIRECT("L"&amp;ROW())),INDIRECT("L"&amp;ROW())&lt;INDIRECT("D"&amp;ROW())),1,"")</f>
        <v/>
      </c>
    </row>
    <row r="1336" hidden="1" spans="1:18">
      <c r="A1336" s="56" t="s">
        <v>104</v>
      </c>
      <c r="B1336" s="57" t="s">
        <v>124</v>
      </c>
      <c r="C1336" s="133">
        <v>59115050878</v>
      </c>
      <c r="D1336" s="124">
        <v>45603</v>
      </c>
      <c r="E1336" s="125">
        <v>76.34</v>
      </c>
      <c r="F1336" s="125">
        <v>0</v>
      </c>
      <c r="G1336" s="125">
        <v>0</v>
      </c>
      <c r="H1336" s="125">
        <v>76.34</v>
      </c>
      <c r="I1336" s="133">
        <v>864</v>
      </c>
      <c r="J1336" s="126">
        <v>76.34</v>
      </c>
      <c r="K1336" s="126">
        <v>32544.45</v>
      </c>
      <c r="L1336" s="127">
        <v>45673</v>
      </c>
      <c r="N1336" s="127">
        <v>45658</v>
      </c>
      <c r="O1336" s="147">
        <v>0</v>
      </c>
      <c r="Q1336" s="127">
        <v>45785</v>
      </c>
      <c r="R1336" s="56" t="str">
        <f ca="1" t="array" ref="R1336">IF(AND(ISNUMBER(INDIRECT("L"&amp;ROW())),INDIRECT("L"&amp;ROW())&lt;INDIRECT("D"&amp;ROW())),1,"")</f>
        <v/>
      </c>
    </row>
    <row r="1337" hidden="1" spans="1:18">
      <c r="A1337" s="56" t="s">
        <v>146</v>
      </c>
      <c r="B1337" s="57" t="s">
        <v>124</v>
      </c>
      <c r="C1337" s="123">
        <v>199518</v>
      </c>
      <c r="D1337" s="124">
        <v>45604</v>
      </c>
      <c r="E1337" s="125">
        <v>17594.98</v>
      </c>
      <c r="F1337" s="125">
        <v>20.5</v>
      </c>
      <c r="G1337" s="125">
        <v>40.9</v>
      </c>
      <c r="H1337" s="125">
        <v>17533.58</v>
      </c>
      <c r="I1337" s="133">
        <v>998542</v>
      </c>
      <c r="J1337" s="126">
        <v>17594.98</v>
      </c>
      <c r="K1337" s="126">
        <v>58296.57</v>
      </c>
      <c r="L1337" s="127">
        <v>45632</v>
      </c>
      <c r="N1337" s="127">
        <v>45627</v>
      </c>
      <c r="Q1337" s="127">
        <v>45793</v>
      </c>
      <c r="R1337" s="56" t="str">
        <f ca="1" t="array" ref="R1337">IF(AND(ISNUMBER(INDIRECT("L"&amp;ROW())),INDIRECT("L"&amp;ROW())&lt;INDIRECT("D"&amp;ROW())),1,"")</f>
        <v/>
      </c>
    </row>
    <row r="1338" hidden="1" spans="1:18">
      <c r="A1338" s="56" t="s">
        <v>164</v>
      </c>
      <c r="B1338" s="57" t="s">
        <v>110</v>
      </c>
      <c r="C1338" s="123" t="s">
        <v>653</v>
      </c>
      <c r="D1338" s="124">
        <v>45604</v>
      </c>
      <c r="E1338" s="125">
        <v>-338</v>
      </c>
      <c r="F1338" s="125">
        <v>0</v>
      </c>
      <c r="G1338" s="125">
        <v>0</v>
      </c>
      <c r="H1338" s="125">
        <v>-338</v>
      </c>
      <c r="I1338" s="57">
        <v>626</v>
      </c>
      <c r="J1338" s="126">
        <v>-338</v>
      </c>
      <c r="K1338" s="126">
        <v>14538.5</v>
      </c>
      <c r="L1338" s="127">
        <v>45611</v>
      </c>
      <c r="N1338" s="127">
        <v>45597</v>
      </c>
      <c r="Q1338" s="127">
        <v>45798</v>
      </c>
      <c r="R1338" s="56" t="str">
        <f ca="1" t="array" ref="R1338">IF(AND(ISNUMBER(INDIRECT("L"&amp;ROW())),INDIRECT("L"&amp;ROW())&lt;INDIRECT("D"&amp;ROW())),1,"")</f>
        <v/>
      </c>
    </row>
    <row r="1339" hidden="1" spans="1:18">
      <c r="A1339" s="56" t="s">
        <v>164</v>
      </c>
      <c r="B1339" s="57" t="s">
        <v>110</v>
      </c>
      <c r="C1339" s="133">
        <v>6114686</v>
      </c>
      <c r="D1339" s="124">
        <v>45604</v>
      </c>
      <c r="E1339" s="125">
        <v>2632</v>
      </c>
      <c r="F1339" s="125">
        <v>0</v>
      </c>
      <c r="G1339" s="125">
        <v>0</v>
      </c>
      <c r="H1339" s="125">
        <v>2632</v>
      </c>
      <c r="I1339" s="57">
        <v>626</v>
      </c>
      <c r="J1339" s="126">
        <v>2632</v>
      </c>
      <c r="K1339" s="126">
        <v>14538.5</v>
      </c>
      <c r="L1339" s="127">
        <v>45611</v>
      </c>
      <c r="N1339" s="127">
        <v>45597</v>
      </c>
      <c r="Q1339" s="127">
        <v>45798</v>
      </c>
      <c r="R1339" s="56" t="str">
        <f ca="1" t="array" ref="R1339">IF(AND(ISNUMBER(INDIRECT("L"&amp;ROW())),INDIRECT("L"&amp;ROW())&lt;INDIRECT("D"&amp;ROW())),1,"")</f>
        <v/>
      </c>
    </row>
    <row r="1340" hidden="1" spans="1:18">
      <c r="A1340" s="56" t="s">
        <v>164</v>
      </c>
      <c r="B1340" s="57" t="s">
        <v>110</v>
      </c>
      <c r="C1340" s="123" t="s">
        <v>654</v>
      </c>
      <c r="D1340" s="124">
        <v>45604</v>
      </c>
      <c r="E1340" s="125">
        <v>-352.5</v>
      </c>
      <c r="F1340" s="125">
        <v>0</v>
      </c>
      <c r="G1340" s="125">
        <v>0</v>
      </c>
      <c r="H1340" s="125">
        <v>-352.5</v>
      </c>
      <c r="I1340" s="57">
        <v>626</v>
      </c>
      <c r="J1340" s="126">
        <v>-352.5</v>
      </c>
      <c r="K1340" s="126">
        <v>14538.5</v>
      </c>
      <c r="L1340" s="127">
        <v>45611</v>
      </c>
      <c r="N1340" s="127">
        <v>45597</v>
      </c>
      <c r="Q1340" s="127">
        <v>45798</v>
      </c>
      <c r="R1340" s="56" t="str">
        <f ca="1" t="array" ref="R1340">IF(AND(ISNUMBER(INDIRECT("L"&amp;ROW())),INDIRECT("L"&amp;ROW())&lt;INDIRECT("D"&amp;ROW())),1,"")</f>
        <v/>
      </c>
    </row>
    <row r="1341" hidden="1" spans="1:18">
      <c r="A1341" s="56" t="s">
        <v>164</v>
      </c>
      <c r="B1341" s="57" t="s">
        <v>110</v>
      </c>
      <c r="C1341" s="123" t="s">
        <v>655</v>
      </c>
      <c r="D1341" s="124">
        <v>45604</v>
      </c>
      <c r="E1341" s="125">
        <v>-60</v>
      </c>
      <c r="F1341" s="125">
        <v>0</v>
      </c>
      <c r="G1341" s="125">
        <v>0</v>
      </c>
      <c r="H1341" s="125">
        <v>-60</v>
      </c>
      <c r="I1341" s="57">
        <v>626</v>
      </c>
      <c r="J1341" s="126">
        <v>-60</v>
      </c>
      <c r="K1341" s="126">
        <v>14538.5</v>
      </c>
      <c r="L1341" s="127">
        <v>45611</v>
      </c>
      <c r="N1341" s="127">
        <v>45597</v>
      </c>
      <c r="Q1341" s="127">
        <v>45798</v>
      </c>
      <c r="R1341" s="56" t="str">
        <f ca="1" t="array" ref="R1341">IF(AND(ISNUMBER(INDIRECT("L"&amp;ROW())),INDIRECT("L"&amp;ROW())&lt;INDIRECT("D"&amp;ROW())),1,"")</f>
        <v/>
      </c>
    </row>
    <row r="1342" hidden="1" spans="1:18">
      <c r="A1342" s="56" t="s">
        <v>394</v>
      </c>
      <c r="B1342" s="57" t="s">
        <v>110</v>
      </c>
      <c r="C1342" s="133">
        <v>2692617</v>
      </c>
      <c r="D1342" s="124">
        <v>45604</v>
      </c>
      <c r="E1342" s="125">
        <v>3272.5</v>
      </c>
      <c r="F1342" s="125">
        <v>0</v>
      </c>
      <c r="G1342" s="125">
        <v>0</v>
      </c>
      <c r="H1342" s="125">
        <v>3272.5</v>
      </c>
      <c r="I1342" s="57">
        <v>998559</v>
      </c>
      <c r="J1342" s="126">
        <v>3272.5</v>
      </c>
      <c r="K1342" s="126">
        <v>16475.5</v>
      </c>
      <c r="L1342" s="127">
        <v>45628</v>
      </c>
      <c r="N1342" s="127">
        <v>45627</v>
      </c>
      <c r="Q1342" s="127">
        <v>45799</v>
      </c>
      <c r="R1342" s="56" t="str">
        <f ca="1" t="array" ref="R1342">IF(AND(ISNUMBER(INDIRECT("L"&amp;ROW())),INDIRECT("L"&amp;ROW())&lt;INDIRECT("D"&amp;ROW())),1,"")</f>
        <v/>
      </c>
    </row>
    <row r="1343" hidden="1" spans="1:18">
      <c r="A1343" s="56" t="s">
        <v>225</v>
      </c>
      <c r="B1343" s="57" t="s">
        <v>65</v>
      </c>
      <c r="C1343" s="133">
        <v>140845</v>
      </c>
      <c r="D1343" s="124">
        <v>45604</v>
      </c>
      <c r="E1343" s="125">
        <v>771</v>
      </c>
      <c r="F1343" s="125">
        <v>0</v>
      </c>
      <c r="G1343" s="125">
        <v>0</v>
      </c>
      <c r="H1343" s="125">
        <v>771</v>
      </c>
      <c r="I1343" s="133">
        <v>749</v>
      </c>
      <c r="J1343" s="126">
        <v>771</v>
      </c>
      <c r="K1343" s="126">
        <v>3201.51</v>
      </c>
      <c r="L1343" s="127">
        <v>45652</v>
      </c>
      <c r="N1343" s="127">
        <v>45658</v>
      </c>
      <c r="O1343" s="147">
        <v>0</v>
      </c>
      <c r="Q1343" s="127">
        <v>45784</v>
      </c>
      <c r="R1343" s="56" t="str">
        <f ca="1" t="array" ref="R1343">IF(AND(ISNUMBER(INDIRECT("L"&amp;ROW())),INDIRECT("L"&amp;ROW())&lt;INDIRECT("D"&amp;ROW())),1,"")</f>
        <v/>
      </c>
    </row>
    <row r="1344" hidden="1" spans="1:18">
      <c r="A1344" s="56" t="s">
        <v>148</v>
      </c>
      <c r="B1344" s="57" t="s">
        <v>110</v>
      </c>
      <c r="C1344" s="133">
        <v>25221095</v>
      </c>
      <c r="D1344" s="124">
        <v>45604</v>
      </c>
      <c r="E1344" s="125">
        <v>2905</v>
      </c>
      <c r="F1344" s="125">
        <v>0</v>
      </c>
      <c r="G1344" s="125">
        <v>0</v>
      </c>
      <c r="H1344" s="125">
        <v>2905</v>
      </c>
      <c r="I1344" s="133">
        <v>903</v>
      </c>
      <c r="J1344" s="126">
        <v>2905</v>
      </c>
      <c r="K1344" s="126">
        <v>29381</v>
      </c>
      <c r="L1344" s="127">
        <v>45687</v>
      </c>
      <c r="N1344" s="127">
        <v>45689</v>
      </c>
      <c r="Q1344" s="127">
        <v>45799</v>
      </c>
      <c r="R1344" s="56" t="str">
        <f ca="1" t="array" ref="R1344">IF(AND(ISNUMBER(INDIRECT("L"&amp;ROW())),INDIRECT("L"&amp;ROW())&lt;INDIRECT("D"&amp;ROW())),1,"")</f>
        <v/>
      </c>
    </row>
    <row r="1345" hidden="1" spans="1:18">
      <c r="A1345" s="56" t="s">
        <v>149</v>
      </c>
      <c r="B1345" s="57" t="s">
        <v>110</v>
      </c>
      <c r="C1345" s="123" t="s">
        <v>656</v>
      </c>
      <c r="D1345" s="124">
        <v>45604</v>
      </c>
      <c r="E1345" s="125">
        <v>3395</v>
      </c>
      <c r="F1345" s="125">
        <v>0</v>
      </c>
      <c r="G1345" s="125">
        <v>0</v>
      </c>
      <c r="I1345" s="133">
        <v>885</v>
      </c>
      <c r="J1345" s="126">
        <v>3395</v>
      </c>
      <c r="K1345" s="126">
        <v>11737.04</v>
      </c>
      <c r="L1345" s="127">
        <v>45679</v>
      </c>
      <c r="N1345" s="127">
        <v>45689</v>
      </c>
      <c r="R1345" s="56" t="str">
        <f ca="1" t="array" ref="R1345">IF(AND(ISNUMBER(INDIRECT("L"&amp;ROW())),INDIRECT("L"&amp;ROW())&lt;INDIRECT("D"&amp;ROW())),1,"")</f>
        <v/>
      </c>
    </row>
    <row r="1346" hidden="1" spans="1:18">
      <c r="A1346" s="56" t="s">
        <v>151</v>
      </c>
      <c r="B1346" s="57" t="s">
        <v>110</v>
      </c>
      <c r="C1346" s="123" t="s">
        <v>657</v>
      </c>
      <c r="D1346" s="124">
        <v>45604</v>
      </c>
      <c r="E1346" s="125">
        <v>1653</v>
      </c>
      <c r="F1346" s="141">
        <v>0</v>
      </c>
      <c r="G1346" s="141">
        <v>0</v>
      </c>
      <c r="I1346" s="133">
        <v>890</v>
      </c>
      <c r="J1346" s="126">
        <v>1653</v>
      </c>
      <c r="K1346" s="126">
        <v>28399.54</v>
      </c>
      <c r="L1346" s="127">
        <v>45680</v>
      </c>
      <c r="N1346" s="127">
        <v>45689</v>
      </c>
      <c r="R1346" s="56" t="str">
        <f ca="1" t="array" ref="R1346">IF(AND(ISNUMBER(INDIRECT("L"&amp;ROW())),INDIRECT("L"&amp;ROW())&lt;INDIRECT("D"&amp;ROW())),1,"")</f>
        <v/>
      </c>
    </row>
    <row r="1347" hidden="1" spans="1:18">
      <c r="A1347" s="56" t="s">
        <v>395</v>
      </c>
      <c r="B1347" s="57" t="s">
        <v>110</v>
      </c>
      <c r="C1347" s="155" t="s">
        <v>658</v>
      </c>
      <c r="D1347" s="124">
        <v>45604</v>
      </c>
      <c r="E1347" s="125">
        <v>4222</v>
      </c>
      <c r="F1347" s="125">
        <v>0</v>
      </c>
      <c r="G1347" s="125">
        <v>0</v>
      </c>
      <c r="I1347" s="57" t="s">
        <v>397</v>
      </c>
      <c r="J1347" s="126">
        <v>3000</v>
      </c>
      <c r="K1347" s="126">
        <v>10000</v>
      </c>
      <c r="L1347" s="127">
        <v>45618</v>
      </c>
      <c r="N1347" s="127" t="str">
        <f t="array" ref="N1347">_xlfn.XLOOKUP(INDEX(I:I,ROW())&amp;"-"&amp;INDEX(K:K,ROW()),银行对账信息!J:J,银行对账信息!H:H,"")</f>
        <v/>
      </c>
      <c r="R1347" s="56" t="str">
        <f ca="1" t="array" ref="R1347">IF(AND(ISNUMBER(INDIRECT("L"&amp;ROW())),INDIRECT("L"&amp;ROW())&lt;INDIRECT("D"&amp;ROW())),1,"")</f>
        <v/>
      </c>
    </row>
    <row r="1348" hidden="1" spans="1:18">
      <c r="A1348" s="56" t="s">
        <v>524</v>
      </c>
      <c r="B1348" s="57" t="s">
        <v>110</v>
      </c>
      <c r="C1348" s="133">
        <v>560731</v>
      </c>
      <c r="D1348" s="124">
        <v>45665</v>
      </c>
      <c r="E1348" s="125">
        <v>-28</v>
      </c>
      <c r="F1348" s="125">
        <v>0</v>
      </c>
      <c r="G1348" s="125">
        <v>0</v>
      </c>
      <c r="H1348" s="125">
        <v>-28</v>
      </c>
      <c r="I1348" s="57" t="s">
        <v>526</v>
      </c>
      <c r="J1348" s="126">
        <v>-28</v>
      </c>
      <c r="K1348" s="126">
        <v>-28</v>
      </c>
      <c r="L1348" s="127">
        <v>45665</v>
      </c>
      <c r="N1348" s="127">
        <v>45584</v>
      </c>
      <c r="Q1348" s="127">
        <v>45799</v>
      </c>
      <c r="R1348" s="56" t="str">
        <f ca="1" t="array" ref="R1348">IF(AND(ISNUMBER(INDIRECT("L"&amp;ROW())),INDIRECT("L"&amp;ROW())&lt;INDIRECT("D"&amp;ROW())),1,"")</f>
        <v/>
      </c>
    </row>
    <row r="1349" hidden="1" spans="1:18">
      <c r="A1349" s="56" t="s">
        <v>524</v>
      </c>
      <c r="B1349" s="57" t="s">
        <v>110</v>
      </c>
      <c r="C1349" s="133">
        <v>560120</v>
      </c>
      <c r="D1349" s="124">
        <v>45665</v>
      </c>
      <c r="E1349" s="125">
        <v>-28</v>
      </c>
      <c r="F1349" s="125">
        <v>0</v>
      </c>
      <c r="G1349" s="125">
        <v>0</v>
      </c>
      <c r="H1349" s="125">
        <v>-28</v>
      </c>
      <c r="I1349" s="57" t="s">
        <v>526</v>
      </c>
      <c r="J1349" s="126">
        <v>-28</v>
      </c>
      <c r="K1349" s="126">
        <v>-28</v>
      </c>
      <c r="L1349" s="127">
        <v>45665</v>
      </c>
      <c r="N1349" s="127">
        <v>45584</v>
      </c>
      <c r="Q1349" s="127">
        <v>45799</v>
      </c>
      <c r="R1349" s="56" t="str">
        <f ca="1" t="array" ref="R1349">IF(AND(ISNUMBER(INDIRECT("L"&amp;ROW())),INDIRECT("L"&amp;ROW())&lt;INDIRECT("D"&amp;ROW())),1,"")</f>
        <v/>
      </c>
    </row>
    <row r="1350" hidden="1" spans="1:18">
      <c r="A1350" s="56" t="s">
        <v>524</v>
      </c>
      <c r="B1350" s="57" t="s">
        <v>110</v>
      </c>
      <c r="C1350" s="123" t="s">
        <v>659</v>
      </c>
      <c r="D1350" s="124">
        <v>45667</v>
      </c>
      <c r="E1350" s="125">
        <v>1050</v>
      </c>
      <c r="F1350" s="125">
        <v>0</v>
      </c>
      <c r="G1350" s="125">
        <v>0</v>
      </c>
      <c r="H1350" s="125">
        <v>1050</v>
      </c>
      <c r="I1350" s="57" t="s">
        <v>526</v>
      </c>
      <c r="J1350" s="126">
        <v>1050</v>
      </c>
      <c r="K1350" s="126">
        <v>1050</v>
      </c>
      <c r="L1350" s="127">
        <v>45667</v>
      </c>
      <c r="N1350" s="127">
        <v>45584</v>
      </c>
      <c r="Q1350" s="127">
        <v>45799</v>
      </c>
      <c r="R1350" s="56" t="str">
        <f ca="1" t="array" ref="R1350">IF(AND(ISNUMBER(INDIRECT("L"&amp;ROW())),INDIRECT("L"&amp;ROW())&lt;INDIRECT("D"&amp;ROW())),1,"")</f>
        <v/>
      </c>
    </row>
    <row r="1351" hidden="1" spans="1:18">
      <c r="A1351" s="56" t="s">
        <v>45</v>
      </c>
      <c r="B1351" s="57" t="s">
        <v>19</v>
      </c>
      <c r="C1351" s="123">
        <v>67570</v>
      </c>
      <c r="D1351" s="124">
        <v>45605</v>
      </c>
      <c r="E1351" s="125">
        <v>-48</v>
      </c>
      <c r="F1351" s="125">
        <v>0</v>
      </c>
      <c r="G1351" s="125">
        <v>0</v>
      </c>
      <c r="I1351" s="133">
        <v>724</v>
      </c>
      <c r="J1351" s="126">
        <v>-48</v>
      </c>
      <c r="K1351" s="126">
        <v>4318.85</v>
      </c>
      <c r="L1351" s="127">
        <v>45643</v>
      </c>
      <c r="N1351" s="127">
        <v>45627</v>
      </c>
      <c r="R1351" s="56" t="str">
        <f ca="1" t="array" ref="R1351">IF(AND(ISNUMBER(INDIRECT("L"&amp;ROW())),INDIRECT("L"&amp;ROW())&lt;INDIRECT("D"&amp;ROW())),1,"")</f>
        <v/>
      </c>
    </row>
    <row r="1352" hidden="1" spans="1:18">
      <c r="A1352" s="56" t="s">
        <v>31</v>
      </c>
      <c r="B1352" s="57" t="s">
        <v>19</v>
      </c>
      <c r="C1352" s="123">
        <v>351441</v>
      </c>
      <c r="D1352" s="124">
        <v>45605</v>
      </c>
      <c r="E1352" s="125">
        <v>2150.23</v>
      </c>
      <c r="F1352" s="125">
        <v>6.3</v>
      </c>
      <c r="G1352" s="125">
        <v>12.57</v>
      </c>
      <c r="I1352" s="57">
        <v>756</v>
      </c>
      <c r="J1352" s="126">
        <v>2150.23</v>
      </c>
      <c r="K1352" s="126">
        <v>8214.45</v>
      </c>
      <c r="L1352" s="127">
        <v>45657</v>
      </c>
      <c r="N1352" s="127">
        <v>45658</v>
      </c>
      <c r="R1352" s="56" t="str">
        <f ca="1" t="array" ref="R1352">IF(AND(ISNUMBER(INDIRECT("L"&amp;ROW())),INDIRECT("L"&amp;ROW())&lt;INDIRECT("D"&amp;ROW())),1,"")</f>
        <v/>
      </c>
    </row>
    <row r="1353" hidden="1" spans="1:18">
      <c r="A1353" s="56" t="s">
        <v>173</v>
      </c>
      <c r="B1353" s="57" t="s">
        <v>163</v>
      </c>
      <c r="C1353" s="133">
        <v>2835</v>
      </c>
      <c r="D1353" s="124">
        <v>45605</v>
      </c>
      <c r="E1353" s="125">
        <v>2858.9</v>
      </c>
      <c r="F1353" s="125">
        <v>0</v>
      </c>
      <c r="G1353" s="125">
        <v>0</v>
      </c>
      <c r="H1353" s="125">
        <v>2858.9</v>
      </c>
      <c r="I1353" s="133">
        <v>779</v>
      </c>
      <c r="J1353" s="126">
        <v>2858.9</v>
      </c>
      <c r="K1353" s="126">
        <v>21171.02</v>
      </c>
      <c r="L1353" s="127">
        <v>45663</v>
      </c>
      <c r="N1353" s="127">
        <v>45658</v>
      </c>
      <c r="Q1353" s="127">
        <v>45793</v>
      </c>
      <c r="R1353" s="56" t="str">
        <f ca="1" t="array" ref="R1353">IF(AND(ISNUMBER(INDIRECT("L"&amp;ROW())),INDIRECT("L"&amp;ROW())&lt;INDIRECT("D"&amp;ROW())),1,"")</f>
        <v/>
      </c>
    </row>
    <row r="1354" hidden="1" spans="1:18">
      <c r="A1354" s="56" t="s">
        <v>30</v>
      </c>
      <c r="B1354" s="57" t="s">
        <v>19</v>
      </c>
      <c r="C1354" s="123" t="s">
        <v>660</v>
      </c>
      <c r="D1354" s="124">
        <v>45605</v>
      </c>
      <c r="E1354" s="125">
        <v>2628</v>
      </c>
      <c r="F1354" s="125">
        <v>0</v>
      </c>
      <c r="G1354" s="125">
        <v>0</v>
      </c>
      <c r="I1354" s="133">
        <v>734</v>
      </c>
      <c r="J1354" s="126">
        <v>2628</v>
      </c>
      <c r="K1354" s="126">
        <v>5403.7</v>
      </c>
      <c r="L1354" s="127">
        <v>45644</v>
      </c>
      <c r="N1354" s="127">
        <v>45627</v>
      </c>
      <c r="R1354" s="56" t="str">
        <f ca="1" t="array" ref="R1354">IF(AND(ISNUMBER(INDIRECT("L"&amp;ROW())),INDIRECT("L"&amp;ROW())&lt;INDIRECT("D"&amp;ROW())),1,"")</f>
        <v/>
      </c>
    </row>
    <row r="1355" hidden="1" spans="1:18">
      <c r="A1355" s="56" t="s">
        <v>69</v>
      </c>
      <c r="B1355" s="57" t="s">
        <v>19</v>
      </c>
      <c r="C1355" s="123" t="s">
        <v>661</v>
      </c>
      <c r="D1355" s="124">
        <v>45606</v>
      </c>
      <c r="E1355" s="125">
        <v>3325.4</v>
      </c>
      <c r="F1355" s="125">
        <v>68.4</v>
      </c>
      <c r="G1355" s="125">
        <v>0</v>
      </c>
      <c r="I1355" s="133">
        <v>845</v>
      </c>
      <c r="J1355" s="126">
        <v>3325.4</v>
      </c>
      <c r="K1355" s="126">
        <v>26714.05</v>
      </c>
      <c r="L1355" s="127">
        <v>45666</v>
      </c>
      <c r="N1355" s="127">
        <v>45658</v>
      </c>
      <c r="R1355" s="56" t="str">
        <f ca="1" t="array" ref="R1355">IF(AND(ISNUMBER(INDIRECT("L"&amp;ROW())),INDIRECT("L"&amp;ROW())&lt;INDIRECT("D"&amp;ROW())),1,"")</f>
        <v/>
      </c>
    </row>
    <row r="1356" hidden="1" spans="1:18">
      <c r="A1356" s="56" t="s">
        <v>69</v>
      </c>
      <c r="B1356" s="57" t="s">
        <v>19</v>
      </c>
      <c r="C1356" s="123" t="s">
        <v>662</v>
      </c>
      <c r="D1356" s="124">
        <v>45606</v>
      </c>
      <c r="E1356" s="125">
        <v>6787.9</v>
      </c>
      <c r="F1356" s="125">
        <v>0</v>
      </c>
      <c r="G1356" s="125">
        <v>0</v>
      </c>
      <c r="I1356" s="133">
        <v>845</v>
      </c>
      <c r="J1356" s="126">
        <v>6787.9</v>
      </c>
      <c r="K1356" s="126">
        <v>26714.05</v>
      </c>
      <c r="L1356" s="127">
        <v>45666</v>
      </c>
      <c r="N1356" s="127">
        <v>45658</v>
      </c>
      <c r="R1356" s="56" t="str">
        <f ca="1" t="array" ref="R1356">IF(AND(ISNUMBER(INDIRECT("L"&amp;ROW())),INDIRECT("L"&amp;ROW())&lt;INDIRECT("D"&amp;ROW())),1,"")</f>
        <v/>
      </c>
    </row>
    <row r="1357" hidden="1" spans="1:18">
      <c r="A1357" s="56" t="s">
        <v>394</v>
      </c>
      <c r="B1357" s="57" t="s">
        <v>110</v>
      </c>
      <c r="C1357" s="133">
        <v>493206</v>
      </c>
      <c r="D1357" s="124">
        <v>45606</v>
      </c>
      <c r="E1357" s="125">
        <v>-283</v>
      </c>
      <c r="F1357" s="125">
        <v>0</v>
      </c>
      <c r="G1357" s="125">
        <v>0</v>
      </c>
      <c r="H1357" s="125">
        <v>-283</v>
      </c>
      <c r="I1357" s="57">
        <v>998559</v>
      </c>
      <c r="J1357" s="126">
        <v>-283</v>
      </c>
      <c r="K1357" s="126">
        <v>16475.5</v>
      </c>
      <c r="L1357" s="127">
        <v>45628</v>
      </c>
      <c r="N1357" s="127">
        <v>45627</v>
      </c>
      <c r="Q1357" s="127">
        <v>45799</v>
      </c>
      <c r="R1357" s="56" t="str">
        <f ca="1" t="array" ref="R1357">IF(AND(ISNUMBER(INDIRECT("L"&amp;ROW())),INDIRECT("L"&amp;ROW())&lt;INDIRECT("D"&amp;ROW())),1,"")</f>
        <v/>
      </c>
    </row>
    <row r="1358" hidden="1" spans="1:18">
      <c r="A1358" s="56" t="s">
        <v>71</v>
      </c>
      <c r="B1358" s="57" t="s">
        <v>124</v>
      </c>
      <c r="C1358" s="123" t="s">
        <v>663</v>
      </c>
      <c r="D1358" s="124">
        <v>45607</v>
      </c>
      <c r="E1358" s="125">
        <v>306.2</v>
      </c>
      <c r="F1358" s="125">
        <v>0</v>
      </c>
      <c r="G1358" s="125">
        <v>0</v>
      </c>
      <c r="H1358" s="125">
        <v>306.2</v>
      </c>
      <c r="I1358" s="133">
        <v>726</v>
      </c>
      <c r="J1358" s="126">
        <v>306.2</v>
      </c>
      <c r="K1358" s="126">
        <v>8159.35</v>
      </c>
      <c r="L1358" s="127">
        <v>45644</v>
      </c>
      <c r="N1358" s="127">
        <v>45627</v>
      </c>
      <c r="Q1358" s="127">
        <v>45793</v>
      </c>
      <c r="R1358" s="56" t="str">
        <f ca="1" t="array" ref="R1358">IF(AND(ISNUMBER(INDIRECT("L"&amp;ROW())),INDIRECT("L"&amp;ROW())&lt;INDIRECT("D"&amp;ROW())),1,"")</f>
        <v/>
      </c>
    </row>
    <row r="1359" hidden="1" spans="1:18">
      <c r="A1359" s="56" t="s">
        <v>64</v>
      </c>
      <c r="B1359" s="57" t="s">
        <v>19</v>
      </c>
      <c r="C1359" s="123" t="s">
        <v>664</v>
      </c>
      <c r="D1359" s="124">
        <v>45607</v>
      </c>
      <c r="E1359" s="125">
        <v>6651.97</v>
      </c>
      <c r="F1359" s="125">
        <v>79.76</v>
      </c>
      <c r="G1359" s="125">
        <v>0</v>
      </c>
      <c r="I1359" s="133">
        <v>757</v>
      </c>
      <c r="J1359" s="126">
        <v>6651.97</v>
      </c>
      <c r="K1359" s="126">
        <v>26334.61</v>
      </c>
      <c r="L1359" s="127">
        <v>45657</v>
      </c>
      <c r="N1359" s="127">
        <v>45658</v>
      </c>
      <c r="R1359" s="56" t="str">
        <f ca="1" t="array" ref="R1359">IF(AND(ISNUMBER(INDIRECT("L"&amp;ROW())),INDIRECT("L"&amp;ROW())&lt;INDIRECT("D"&amp;ROW())),1,"")</f>
        <v/>
      </c>
    </row>
    <row r="1360" hidden="1" spans="1:18">
      <c r="A1360" s="56" t="s">
        <v>634</v>
      </c>
      <c r="B1360" s="132" t="s">
        <v>95</v>
      </c>
      <c r="C1360" s="133">
        <v>11127</v>
      </c>
      <c r="D1360" s="124">
        <v>45607</v>
      </c>
      <c r="E1360" s="125">
        <v>263.87</v>
      </c>
      <c r="F1360" s="125">
        <v>11.48</v>
      </c>
      <c r="G1360" s="125">
        <v>22.89</v>
      </c>
      <c r="I1360" s="57">
        <v>619</v>
      </c>
      <c r="J1360" s="126">
        <v>263.87</v>
      </c>
      <c r="K1360" s="126">
        <v>263.87</v>
      </c>
      <c r="L1360" s="127">
        <v>45637</v>
      </c>
      <c r="N1360" s="127">
        <v>45584</v>
      </c>
      <c r="R1360" s="56" t="str">
        <f ca="1" t="array" ref="R1360">IF(AND(ISNUMBER(INDIRECT("L"&amp;ROW())),INDIRECT("L"&amp;ROW())&lt;INDIRECT("D"&amp;ROW())),1,"")</f>
        <v/>
      </c>
    </row>
    <row r="1361" hidden="1" spans="1:18">
      <c r="A1361" s="56" t="s">
        <v>146</v>
      </c>
      <c r="B1361" s="57" t="s">
        <v>124</v>
      </c>
      <c r="C1361" s="123" t="s">
        <v>665</v>
      </c>
      <c r="D1361" s="124">
        <v>45607</v>
      </c>
      <c r="E1361" s="125">
        <v>7884.45</v>
      </c>
      <c r="F1361" s="125">
        <v>47.29</v>
      </c>
      <c r="G1361" s="125">
        <v>94.32</v>
      </c>
      <c r="H1361" s="125">
        <v>7742.84</v>
      </c>
      <c r="I1361" s="133">
        <v>726</v>
      </c>
      <c r="J1361" s="126">
        <v>7884.45</v>
      </c>
      <c r="K1361" s="126">
        <v>8159.35</v>
      </c>
      <c r="L1361" s="127">
        <v>45644</v>
      </c>
      <c r="N1361" s="127">
        <v>45627</v>
      </c>
      <c r="Q1361" s="127">
        <v>45793</v>
      </c>
      <c r="R1361" s="56" t="str">
        <f ca="1" t="array" ref="R1361">IF(AND(ISNUMBER(INDIRECT("L"&amp;ROW())),INDIRECT("L"&amp;ROW())&lt;INDIRECT("D"&amp;ROW())),1,"")</f>
        <v/>
      </c>
    </row>
    <row r="1362" hidden="1" spans="1:18">
      <c r="A1362" s="109" t="s">
        <v>40</v>
      </c>
      <c r="B1362" s="138" t="s">
        <v>19</v>
      </c>
      <c r="C1362" s="139">
        <v>1890</v>
      </c>
      <c r="D1362" s="140">
        <v>45607</v>
      </c>
      <c r="E1362" s="141">
        <v>2336</v>
      </c>
      <c r="F1362" s="141">
        <v>0</v>
      </c>
      <c r="G1362" s="141">
        <v>0</v>
      </c>
      <c r="H1362" s="141"/>
      <c r="I1362" s="139">
        <v>723</v>
      </c>
      <c r="J1362" s="145">
        <v>2336</v>
      </c>
      <c r="K1362" s="145">
        <v>8847</v>
      </c>
      <c r="L1362" s="146">
        <v>45643</v>
      </c>
      <c r="M1362" s="146"/>
      <c r="N1362" s="146">
        <v>45627</v>
      </c>
      <c r="O1362" s="109"/>
      <c r="P1362" s="109"/>
      <c r="Q1362" s="146"/>
      <c r="R1362" s="56" t="str">
        <f ca="1" t="array" ref="R1362">IF(AND(ISNUMBER(INDIRECT("L"&amp;ROW())),INDIRECT("L"&amp;ROW())&lt;INDIRECT("D"&amp;ROW())),1,"")</f>
        <v/>
      </c>
    </row>
    <row r="1363" hidden="1" spans="1:18">
      <c r="A1363" s="56" t="s">
        <v>394</v>
      </c>
      <c r="B1363" s="57" t="s">
        <v>110</v>
      </c>
      <c r="C1363" s="133">
        <v>493221</v>
      </c>
      <c r="D1363" s="124">
        <v>45607</v>
      </c>
      <c r="E1363" s="125">
        <v>-1062</v>
      </c>
      <c r="F1363" s="125">
        <v>0</v>
      </c>
      <c r="G1363" s="125">
        <v>0</v>
      </c>
      <c r="H1363" s="125">
        <v>-1062</v>
      </c>
      <c r="I1363" s="57">
        <v>998559</v>
      </c>
      <c r="J1363" s="126">
        <v>-1062</v>
      </c>
      <c r="K1363" s="126">
        <v>16475.5</v>
      </c>
      <c r="L1363" s="127">
        <v>45628</v>
      </c>
      <c r="N1363" s="127">
        <v>45627</v>
      </c>
      <c r="Q1363" s="127">
        <v>45799</v>
      </c>
      <c r="R1363" s="56" t="str">
        <f ca="1" t="array" ref="R1363">IF(AND(ISNUMBER(INDIRECT("L"&amp;ROW())),INDIRECT("L"&amp;ROW())&lt;INDIRECT("D"&amp;ROW())),1,"")</f>
        <v/>
      </c>
    </row>
    <row r="1364" hidden="1" spans="1:18">
      <c r="A1364" s="56" t="s">
        <v>394</v>
      </c>
      <c r="B1364" s="57" t="s">
        <v>110</v>
      </c>
      <c r="C1364" s="133">
        <v>2694059</v>
      </c>
      <c r="D1364" s="124">
        <v>45607</v>
      </c>
      <c r="E1364" s="125">
        <v>2637</v>
      </c>
      <c r="F1364" s="125">
        <v>0</v>
      </c>
      <c r="G1364" s="125">
        <v>0</v>
      </c>
      <c r="H1364" s="125">
        <v>2637</v>
      </c>
      <c r="I1364" s="57">
        <v>998559</v>
      </c>
      <c r="J1364" s="126">
        <v>2637</v>
      </c>
      <c r="K1364" s="126">
        <v>16475.5</v>
      </c>
      <c r="L1364" s="127">
        <v>45628</v>
      </c>
      <c r="N1364" s="127">
        <v>45627</v>
      </c>
      <c r="Q1364" s="127">
        <v>45799</v>
      </c>
      <c r="R1364" s="56" t="str">
        <f ca="1" t="array" ref="R1364">IF(AND(ISNUMBER(INDIRECT("L"&amp;ROW())),INDIRECT("L"&amp;ROW())&lt;INDIRECT("D"&amp;ROW())),1,"")</f>
        <v/>
      </c>
    </row>
    <row r="1365" hidden="1" spans="1:18">
      <c r="A1365" s="56" t="s">
        <v>89</v>
      </c>
      <c r="B1365" s="57" t="s">
        <v>19</v>
      </c>
      <c r="C1365" s="123">
        <v>87451</v>
      </c>
      <c r="D1365" s="124">
        <v>45607</v>
      </c>
      <c r="E1365" s="125">
        <v>2473.71</v>
      </c>
      <c r="F1365" s="125">
        <v>38.81</v>
      </c>
      <c r="G1365" s="125">
        <v>0</v>
      </c>
      <c r="I1365" s="133">
        <v>743</v>
      </c>
      <c r="J1365" s="126">
        <v>2473.71</v>
      </c>
      <c r="K1365" s="126">
        <v>17278.82</v>
      </c>
      <c r="L1365" s="127">
        <v>45649</v>
      </c>
      <c r="N1365" s="127">
        <v>45658</v>
      </c>
      <c r="R1365" s="56" t="str">
        <f ca="1" t="array" ref="R1365">IF(AND(ISNUMBER(INDIRECT("L"&amp;ROW())),INDIRECT("L"&amp;ROW())&lt;INDIRECT("D"&amp;ROW())),1,"")</f>
        <v/>
      </c>
    </row>
    <row r="1366" hidden="1" spans="1:18">
      <c r="A1366" s="56" t="s">
        <v>33</v>
      </c>
      <c r="B1366" s="57" t="s">
        <v>19</v>
      </c>
      <c r="C1366" s="123" t="s">
        <v>666</v>
      </c>
      <c r="D1366" s="124">
        <v>45607</v>
      </c>
      <c r="E1366" s="125">
        <v>336</v>
      </c>
      <c r="F1366" s="125">
        <v>0</v>
      </c>
      <c r="G1366" s="125">
        <v>0</v>
      </c>
      <c r="I1366" s="57">
        <v>706</v>
      </c>
      <c r="J1366" s="126">
        <v>336</v>
      </c>
      <c r="K1366" s="126">
        <v>22175.09</v>
      </c>
      <c r="L1366" s="127">
        <v>45637</v>
      </c>
      <c r="N1366" s="127">
        <v>45627</v>
      </c>
      <c r="R1366" s="56" t="str">
        <f ca="1" t="array" ref="R1366">IF(AND(ISNUMBER(INDIRECT("L"&amp;ROW())),INDIRECT("L"&amp;ROW())&lt;INDIRECT("D"&amp;ROW())),1,"")</f>
        <v/>
      </c>
    </row>
    <row r="1367" hidden="1" spans="1:18">
      <c r="A1367" s="56" t="s">
        <v>151</v>
      </c>
      <c r="B1367" s="57" t="s">
        <v>110</v>
      </c>
      <c r="C1367" s="123" t="s">
        <v>667</v>
      </c>
      <c r="D1367" s="124">
        <v>45607</v>
      </c>
      <c r="E1367" s="125">
        <v>4456</v>
      </c>
      <c r="F1367" s="141">
        <v>0</v>
      </c>
      <c r="G1367" s="141">
        <v>0</v>
      </c>
      <c r="I1367" s="133">
        <v>890</v>
      </c>
      <c r="J1367" s="126">
        <v>4456</v>
      </c>
      <c r="K1367" s="126">
        <v>28399.54</v>
      </c>
      <c r="L1367" s="127">
        <v>45680</v>
      </c>
      <c r="N1367" s="127">
        <v>45689</v>
      </c>
      <c r="R1367" s="56" t="str">
        <f ca="1" t="array" ref="R1367">IF(AND(ISNUMBER(INDIRECT("L"&amp;ROW())),INDIRECT("L"&amp;ROW())&lt;INDIRECT("D"&amp;ROW())),1,"")</f>
        <v/>
      </c>
    </row>
    <row r="1368" hidden="1" spans="1:18">
      <c r="A1368" s="56" t="s">
        <v>192</v>
      </c>
      <c r="B1368" s="57" t="s">
        <v>65</v>
      </c>
      <c r="C1368" s="133">
        <v>1567240</v>
      </c>
      <c r="D1368" s="124">
        <v>45607</v>
      </c>
      <c r="E1368" s="125">
        <v>810</v>
      </c>
      <c r="F1368" s="125">
        <v>0</v>
      </c>
      <c r="G1368" s="125">
        <v>0</v>
      </c>
      <c r="H1368" s="125">
        <v>810</v>
      </c>
      <c r="I1368" s="133">
        <v>998556</v>
      </c>
      <c r="J1368" s="126">
        <v>810</v>
      </c>
      <c r="K1368" s="126">
        <v>1438</v>
      </c>
      <c r="L1368" s="127">
        <v>45628</v>
      </c>
      <c r="N1368" s="127">
        <v>45627</v>
      </c>
      <c r="O1368" s="56">
        <v>0</v>
      </c>
      <c r="Q1368" s="127">
        <v>45784</v>
      </c>
      <c r="R1368" s="56" t="str">
        <f ca="1" t="array" ref="R1368">IF(AND(ISNUMBER(INDIRECT("L"&amp;ROW())),INDIRECT("L"&amp;ROW())&lt;INDIRECT("D"&amp;ROW())),1,"")</f>
        <v/>
      </c>
    </row>
    <row r="1369" hidden="1" spans="1:18">
      <c r="A1369" s="56" t="s">
        <v>668</v>
      </c>
      <c r="B1369" s="57" t="s">
        <v>59</v>
      </c>
      <c r="C1369" s="133">
        <v>156547</v>
      </c>
      <c r="D1369" s="124">
        <v>45607</v>
      </c>
      <c r="E1369" s="125">
        <v>757.83</v>
      </c>
      <c r="F1369" s="125">
        <v>6.98</v>
      </c>
      <c r="G1369" s="125">
        <v>13.9</v>
      </c>
      <c r="H1369" s="125">
        <v>736.95</v>
      </c>
      <c r="I1369" s="133">
        <v>838</v>
      </c>
      <c r="J1369" s="126">
        <v>757.83</v>
      </c>
      <c r="K1369" s="126">
        <v>757.83</v>
      </c>
      <c r="L1369" s="127">
        <v>45656</v>
      </c>
      <c r="N1369" s="127">
        <v>45658</v>
      </c>
      <c r="Q1369" s="127">
        <v>45798</v>
      </c>
      <c r="R1369" s="56" t="str">
        <f ca="1" t="array" ref="R1369">IF(AND(ISNUMBER(INDIRECT("L"&amp;ROW())),INDIRECT("L"&amp;ROW())&lt;INDIRECT("D"&amp;ROW())),1,"")</f>
        <v/>
      </c>
    </row>
    <row r="1370" hidden="1" spans="1:18">
      <c r="A1370" s="56" t="s">
        <v>63</v>
      </c>
      <c r="B1370" s="57" t="s">
        <v>19</v>
      </c>
      <c r="C1370" s="133">
        <v>1300060</v>
      </c>
      <c r="D1370" s="124">
        <v>45607</v>
      </c>
      <c r="E1370" s="125">
        <v>4835.62</v>
      </c>
      <c r="F1370" s="125">
        <v>9.3</v>
      </c>
      <c r="G1370" s="125">
        <v>18.55</v>
      </c>
      <c r="H1370" s="125">
        <v>4807.77</v>
      </c>
      <c r="I1370" s="133">
        <v>796</v>
      </c>
      <c r="J1370" s="126">
        <v>4835.62</v>
      </c>
      <c r="K1370" s="126">
        <v>12211.71</v>
      </c>
      <c r="L1370" s="127">
        <v>45665</v>
      </c>
      <c r="N1370" s="127">
        <v>45658</v>
      </c>
      <c r="Q1370" s="127">
        <v>45793</v>
      </c>
      <c r="R1370" s="56" t="str">
        <f ca="1" t="array" ref="R1370">IF(AND(ISNUMBER(INDIRECT("L"&amp;ROW())),INDIRECT("L"&amp;ROW())&lt;INDIRECT("D"&amp;ROW())),1,"")</f>
        <v/>
      </c>
    </row>
    <row r="1371" hidden="1" spans="1:18">
      <c r="A1371" s="56" t="s">
        <v>52</v>
      </c>
      <c r="B1371" s="57" t="s">
        <v>37</v>
      </c>
      <c r="C1371" s="123" t="s">
        <v>669</v>
      </c>
      <c r="D1371" s="124">
        <v>45607</v>
      </c>
      <c r="E1371" s="125">
        <v>-116.33</v>
      </c>
      <c r="F1371" s="125">
        <v>0</v>
      </c>
      <c r="G1371" s="125">
        <v>0</v>
      </c>
      <c r="I1371" s="57">
        <v>998544</v>
      </c>
      <c r="J1371" s="126">
        <v>-116.33</v>
      </c>
      <c r="K1371" s="126">
        <v>16244.03</v>
      </c>
      <c r="L1371" s="127">
        <v>45631</v>
      </c>
      <c r="N1371" s="127">
        <v>45627</v>
      </c>
      <c r="Q1371" s="127">
        <v>45791</v>
      </c>
      <c r="R1371" s="56" t="str">
        <f ca="1" t="array" ref="R1371">IF(AND(ISNUMBER(INDIRECT("L"&amp;ROW())),INDIRECT("L"&amp;ROW())&lt;INDIRECT("D"&amp;ROW())),1,"")</f>
        <v/>
      </c>
    </row>
    <row r="1372" hidden="1" spans="1:18">
      <c r="A1372" s="56" t="s">
        <v>164</v>
      </c>
      <c r="B1372" s="57" t="s">
        <v>110</v>
      </c>
      <c r="C1372" s="133">
        <v>6115484</v>
      </c>
      <c r="D1372" s="124">
        <v>45608</v>
      </c>
      <c r="E1372" s="125">
        <v>3202</v>
      </c>
      <c r="F1372" s="125">
        <v>0</v>
      </c>
      <c r="G1372" s="125">
        <v>0</v>
      </c>
      <c r="H1372" s="125">
        <v>3202</v>
      </c>
      <c r="I1372" s="57">
        <v>998560</v>
      </c>
      <c r="J1372" s="126">
        <v>3202</v>
      </c>
      <c r="K1372" s="126">
        <v>12289</v>
      </c>
      <c r="L1372" s="127">
        <v>45628</v>
      </c>
      <c r="N1372" s="127">
        <v>45627</v>
      </c>
      <c r="Q1372" s="127">
        <v>45798</v>
      </c>
      <c r="R1372" s="56" t="str">
        <f ca="1" t="array" ref="R1372">IF(AND(ISNUMBER(INDIRECT("L"&amp;ROW())),INDIRECT("L"&amp;ROW())&lt;INDIRECT("D"&amp;ROW())),1,"")</f>
        <v/>
      </c>
    </row>
    <row r="1373" hidden="1" spans="1:18">
      <c r="A1373" s="56" t="s">
        <v>524</v>
      </c>
      <c r="B1373" s="57" t="s">
        <v>110</v>
      </c>
      <c r="C1373" s="123" t="s">
        <v>670</v>
      </c>
      <c r="D1373" s="124">
        <v>45671</v>
      </c>
      <c r="E1373" s="125">
        <v>2159</v>
      </c>
      <c r="F1373" s="125">
        <v>0</v>
      </c>
      <c r="G1373" s="125">
        <v>0</v>
      </c>
      <c r="H1373" s="125">
        <v>2159</v>
      </c>
      <c r="I1373" s="57" t="s">
        <v>526</v>
      </c>
      <c r="J1373" s="126">
        <v>2159</v>
      </c>
      <c r="K1373" s="126">
        <v>2159</v>
      </c>
      <c r="L1373" s="127">
        <v>45671</v>
      </c>
      <c r="N1373" s="127">
        <v>45584</v>
      </c>
      <c r="Q1373" s="127">
        <v>45799</v>
      </c>
      <c r="R1373" s="56" t="str">
        <f ca="1" t="array" ref="R1373">IF(AND(ISNUMBER(INDIRECT("L"&amp;ROW())),INDIRECT("L"&amp;ROW())&lt;INDIRECT("D"&amp;ROW())),1,"")</f>
        <v/>
      </c>
    </row>
    <row r="1374" hidden="1" spans="1:18">
      <c r="A1374" s="56" t="s">
        <v>524</v>
      </c>
      <c r="B1374" s="57" t="s">
        <v>110</v>
      </c>
      <c r="C1374" s="123" t="s">
        <v>671</v>
      </c>
      <c r="D1374" s="124">
        <v>45678</v>
      </c>
      <c r="E1374" s="125">
        <v>2881.75</v>
      </c>
      <c r="F1374" s="125">
        <v>0</v>
      </c>
      <c r="G1374" s="125">
        <v>0</v>
      </c>
      <c r="H1374" s="125">
        <v>2881.75</v>
      </c>
      <c r="I1374" s="57" t="s">
        <v>526</v>
      </c>
      <c r="J1374" s="126">
        <v>2881.75</v>
      </c>
      <c r="K1374" s="126">
        <v>2881.75</v>
      </c>
      <c r="L1374" s="127">
        <v>45678</v>
      </c>
      <c r="N1374" s="127">
        <v>45584</v>
      </c>
      <c r="Q1374" s="127">
        <v>45799</v>
      </c>
      <c r="R1374" s="56" t="str">
        <f ca="1" t="array" ref="R1374">IF(AND(ISNUMBER(INDIRECT("L"&amp;ROW())),INDIRECT("L"&amp;ROW())&lt;INDIRECT("D"&amp;ROW())),1,"")</f>
        <v/>
      </c>
    </row>
    <row r="1375" hidden="1" spans="1:18">
      <c r="A1375" s="56" t="s">
        <v>237</v>
      </c>
      <c r="B1375" s="57" t="s">
        <v>110</v>
      </c>
      <c r="C1375" s="133">
        <v>271586</v>
      </c>
      <c r="D1375" s="124">
        <v>45608</v>
      </c>
      <c r="E1375" s="125">
        <v>1661.6</v>
      </c>
      <c r="F1375" s="125">
        <v>0</v>
      </c>
      <c r="G1375" s="125">
        <v>0</v>
      </c>
      <c r="H1375" s="125">
        <v>1661.6</v>
      </c>
      <c r="I1375" s="133">
        <v>998555</v>
      </c>
      <c r="J1375" s="126">
        <v>1661.6</v>
      </c>
      <c r="K1375" s="126">
        <v>7043.83</v>
      </c>
      <c r="L1375" s="127">
        <v>45628</v>
      </c>
      <c r="N1375" s="127">
        <v>45658</v>
      </c>
      <c r="Q1375" s="127">
        <v>45798</v>
      </c>
      <c r="R1375" s="56" t="str">
        <f ca="1" t="array" ref="R1375">IF(AND(ISNUMBER(INDIRECT("L"&amp;ROW())),INDIRECT("L"&amp;ROW())&lt;INDIRECT("D"&amp;ROW())),1,"")</f>
        <v/>
      </c>
    </row>
    <row r="1376" hidden="1" spans="1:18">
      <c r="A1376" s="56" t="s">
        <v>69</v>
      </c>
      <c r="B1376" s="57" t="s">
        <v>19</v>
      </c>
      <c r="C1376" s="123" t="s">
        <v>672</v>
      </c>
      <c r="D1376" s="124">
        <v>45608</v>
      </c>
      <c r="E1376" s="125">
        <v>79.2</v>
      </c>
      <c r="F1376" s="125">
        <v>0</v>
      </c>
      <c r="G1376" s="125">
        <v>0</v>
      </c>
      <c r="I1376" s="133">
        <v>845</v>
      </c>
      <c r="J1376" s="126">
        <v>79.2</v>
      </c>
      <c r="K1376" s="126">
        <v>26714.05</v>
      </c>
      <c r="L1376" s="127">
        <v>45666</v>
      </c>
      <c r="N1376" s="127">
        <v>45658</v>
      </c>
      <c r="R1376" s="56" t="str">
        <f ca="1" t="array" ref="R1376">IF(AND(ISNUMBER(INDIRECT("L"&amp;ROW())),INDIRECT("L"&amp;ROW())&lt;INDIRECT("D"&amp;ROW())),1,"")</f>
        <v/>
      </c>
    </row>
    <row r="1377" hidden="1" spans="1:18">
      <c r="A1377" s="56" t="s">
        <v>394</v>
      </c>
      <c r="B1377" s="57" t="s">
        <v>110</v>
      </c>
      <c r="C1377" s="133">
        <v>493428</v>
      </c>
      <c r="D1377" s="124">
        <v>45608</v>
      </c>
      <c r="E1377" s="125">
        <v>-91</v>
      </c>
      <c r="F1377" s="125">
        <v>0</v>
      </c>
      <c r="G1377" s="125">
        <v>0</v>
      </c>
      <c r="H1377" s="125">
        <v>-91</v>
      </c>
      <c r="I1377" s="57">
        <v>998559</v>
      </c>
      <c r="J1377" s="126">
        <v>-91</v>
      </c>
      <c r="K1377" s="126">
        <v>16475.5</v>
      </c>
      <c r="L1377" s="127">
        <v>45628</v>
      </c>
      <c r="N1377" s="127">
        <v>45627</v>
      </c>
      <c r="Q1377" s="127">
        <v>45799</v>
      </c>
      <c r="R1377" s="56" t="str">
        <f ca="1" t="array" ref="R1377">IF(AND(ISNUMBER(INDIRECT("L"&amp;ROW())),INDIRECT("L"&amp;ROW())&lt;INDIRECT("D"&amp;ROW())),1,"")</f>
        <v/>
      </c>
    </row>
    <row r="1378" hidden="1" spans="1:18">
      <c r="A1378" s="56" t="s">
        <v>394</v>
      </c>
      <c r="B1378" s="57" t="s">
        <v>110</v>
      </c>
      <c r="C1378" s="133">
        <v>2694698</v>
      </c>
      <c r="D1378" s="124">
        <v>45608</v>
      </c>
      <c r="E1378" s="125">
        <v>90</v>
      </c>
      <c r="F1378" s="125">
        <v>0</v>
      </c>
      <c r="G1378" s="125">
        <v>0</v>
      </c>
      <c r="H1378" s="125">
        <v>90</v>
      </c>
      <c r="I1378" s="57">
        <v>998559</v>
      </c>
      <c r="J1378" s="126">
        <v>90</v>
      </c>
      <c r="K1378" s="126">
        <v>16475.5</v>
      </c>
      <c r="L1378" s="127">
        <v>45628</v>
      </c>
      <c r="N1378" s="127">
        <v>45627</v>
      </c>
      <c r="Q1378" s="127">
        <v>45799</v>
      </c>
      <c r="R1378" s="56" t="str">
        <f ca="1" t="array" ref="R1378">IF(AND(ISNUMBER(INDIRECT("L"&amp;ROW())),INDIRECT("L"&amp;ROW())&lt;INDIRECT("D"&amp;ROW())),1,"")</f>
        <v/>
      </c>
    </row>
    <row r="1379" hidden="1" spans="1:18">
      <c r="A1379" s="56" t="s">
        <v>148</v>
      </c>
      <c r="B1379" s="57" t="s">
        <v>110</v>
      </c>
      <c r="C1379" s="133">
        <v>25221206</v>
      </c>
      <c r="D1379" s="124">
        <v>45608</v>
      </c>
      <c r="E1379" s="125">
        <v>4270</v>
      </c>
      <c r="F1379" s="125">
        <v>0</v>
      </c>
      <c r="G1379" s="125">
        <v>0</v>
      </c>
      <c r="H1379" s="125">
        <v>4270</v>
      </c>
      <c r="I1379" s="133">
        <v>903</v>
      </c>
      <c r="J1379" s="126">
        <v>4270</v>
      </c>
      <c r="K1379" s="126">
        <v>29381</v>
      </c>
      <c r="L1379" s="127">
        <v>45687</v>
      </c>
      <c r="N1379" s="127">
        <v>45689</v>
      </c>
      <c r="Q1379" s="127">
        <v>45799</v>
      </c>
      <c r="R1379" s="56" t="str">
        <f ca="1" t="array" ref="R1379">IF(AND(ISNUMBER(INDIRECT("L"&amp;ROW())),INDIRECT("L"&amp;ROW())&lt;INDIRECT("D"&amp;ROW())),1,"")</f>
        <v/>
      </c>
    </row>
    <row r="1380" hidden="1" spans="1:18">
      <c r="A1380" s="56" t="s">
        <v>149</v>
      </c>
      <c r="B1380" s="57" t="s">
        <v>110</v>
      </c>
      <c r="C1380" s="123" t="s">
        <v>673</v>
      </c>
      <c r="D1380" s="124">
        <v>45608</v>
      </c>
      <c r="E1380" s="125">
        <v>1182</v>
      </c>
      <c r="F1380" s="125">
        <v>0</v>
      </c>
      <c r="G1380" s="125">
        <v>0</v>
      </c>
      <c r="I1380" s="133">
        <v>885</v>
      </c>
      <c r="J1380" s="126">
        <v>1182</v>
      </c>
      <c r="K1380" s="126">
        <v>11737.04</v>
      </c>
      <c r="L1380" s="127">
        <v>45679</v>
      </c>
      <c r="N1380" s="127">
        <v>45689</v>
      </c>
      <c r="R1380" s="56" t="str">
        <f ca="1" t="array" ref="R1380">IF(AND(ISNUMBER(INDIRECT("L"&amp;ROW())),INDIRECT("L"&amp;ROW())&lt;INDIRECT("D"&amp;ROW())),1,"")</f>
        <v/>
      </c>
    </row>
    <row r="1381" hidden="1" spans="1:18">
      <c r="A1381" s="56" t="s">
        <v>77</v>
      </c>
      <c r="B1381" s="57" t="s">
        <v>19</v>
      </c>
      <c r="C1381" s="123" t="s">
        <v>674</v>
      </c>
      <c r="D1381" s="124">
        <v>45608</v>
      </c>
      <c r="E1381" s="125">
        <v>7047.4</v>
      </c>
      <c r="F1381" s="125">
        <v>14.4</v>
      </c>
      <c r="G1381" s="125">
        <v>0</v>
      </c>
      <c r="I1381" s="57">
        <v>702</v>
      </c>
      <c r="J1381" s="126">
        <v>7047.4</v>
      </c>
      <c r="K1381" s="126">
        <v>19971.2</v>
      </c>
      <c r="L1381" s="127">
        <v>45637</v>
      </c>
      <c r="N1381" s="127">
        <v>45627</v>
      </c>
      <c r="R1381" s="56" t="str">
        <f ca="1" t="array" ref="R1381">IF(AND(ISNUMBER(INDIRECT("L"&amp;ROW())),INDIRECT("L"&amp;ROW())&lt;INDIRECT("D"&amp;ROW())),1,"")</f>
        <v/>
      </c>
    </row>
    <row r="1382" hidden="1" spans="1:18">
      <c r="A1382" s="56" t="s">
        <v>208</v>
      </c>
      <c r="B1382" s="57" t="s">
        <v>19</v>
      </c>
      <c r="C1382" s="123">
        <v>74963</v>
      </c>
      <c r="D1382" s="124">
        <v>45608</v>
      </c>
      <c r="E1382" s="125">
        <v>624.98</v>
      </c>
      <c r="F1382" s="125">
        <v>71.9</v>
      </c>
      <c r="G1382" s="125">
        <v>0</v>
      </c>
      <c r="I1382" s="133">
        <v>935</v>
      </c>
      <c r="J1382" s="126">
        <v>624.98</v>
      </c>
      <c r="K1382" s="126">
        <v>9432.4</v>
      </c>
      <c r="L1382" s="127">
        <v>45701</v>
      </c>
      <c r="N1382" s="127">
        <v>45717</v>
      </c>
      <c r="R1382" s="56" t="str">
        <f ca="1" t="array" ref="R1382">IF(AND(ISNUMBER(INDIRECT("L"&amp;ROW())),INDIRECT("L"&amp;ROW())&lt;INDIRECT("D"&amp;ROW())),1,"")</f>
        <v/>
      </c>
    </row>
    <row r="1383" hidden="1" spans="1:18">
      <c r="A1383" s="56" t="s">
        <v>374</v>
      </c>
      <c r="B1383" s="57" t="s">
        <v>110</v>
      </c>
      <c r="C1383" s="133">
        <v>378082</v>
      </c>
      <c r="D1383" s="124">
        <v>45608</v>
      </c>
      <c r="E1383" s="125">
        <v>2663.85</v>
      </c>
      <c r="F1383" s="125">
        <v>0</v>
      </c>
      <c r="G1383" s="125">
        <v>0</v>
      </c>
      <c r="H1383" s="125">
        <v>2663.85</v>
      </c>
      <c r="I1383" s="57">
        <v>632</v>
      </c>
      <c r="J1383" s="126">
        <v>2663.85</v>
      </c>
      <c r="K1383" s="126">
        <v>4886.85</v>
      </c>
      <c r="L1383" s="127">
        <v>45614</v>
      </c>
      <c r="N1383" s="127">
        <v>45597</v>
      </c>
      <c r="O1383" s="147">
        <v>0</v>
      </c>
      <c r="R1383" s="56" t="str">
        <f ca="1" t="array" ref="R1383">IF(AND(ISNUMBER(INDIRECT("L"&amp;ROW())),INDIRECT("L"&amp;ROW())&lt;INDIRECT("D"&amp;ROW())),1,"")</f>
        <v/>
      </c>
    </row>
    <row r="1384" hidden="1" spans="1:18">
      <c r="A1384" s="56" t="s">
        <v>173</v>
      </c>
      <c r="B1384" s="57" t="s">
        <v>163</v>
      </c>
      <c r="C1384" s="133">
        <v>2895</v>
      </c>
      <c r="D1384" s="124">
        <v>45608</v>
      </c>
      <c r="E1384" s="125">
        <v>3704.01</v>
      </c>
      <c r="F1384" s="125">
        <v>0</v>
      </c>
      <c r="G1384" s="125">
        <v>0</v>
      </c>
      <c r="H1384" s="125">
        <v>3704.01</v>
      </c>
      <c r="I1384" s="133">
        <v>779</v>
      </c>
      <c r="J1384" s="126">
        <v>3704.01</v>
      </c>
      <c r="K1384" s="126">
        <v>21171.02</v>
      </c>
      <c r="L1384" s="127">
        <v>45663</v>
      </c>
      <c r="N1384" s="127">
        <v>45658</v>
      </c>
      <c r="Q1384" s="127">
        <v>45793</v>
      </c>
      <c r="R1384" s="56" t="str">
        <f ca="1" t="array" ref="R1384">IF(AND(ISNUMBER(INDIRECT("L"&amp;ROW())),INDIRECT("L"&amp;ROW())&lt;INDIRECT("D"&amp;ROW())),1,"")</f>
        <v/>
      </c>
    </row>
    <row r="1385" hidden="1" spans="1:18">
      <c r="A1385" s="56" t="s">
        <v>102</v>
      </c>
      <c r="B1385" s="57" t="s">
        <v>37</v>
      </c>
      <c r="C1385" s="133">
        <v>926651</v>
      </c>
      <c r="D1385" s="124">
        <v>45608</v>
      </c>
      <c r="E1385" s="125">
        <v>4370</v>
      </c>
      <c r="F1385" s="125">
        <v>0</v>
      </c>
      <c r="G1385" s="125">
        <v>0</v>
      </c>
      <c r="H1385" s="125">
        <v>4370</v>
      </c>
      <c r="I1385" s="133">
        <v>863</v>
      </c>
      <c r="J1385" s="126">
        <v>4370</v>
      </c>
      <c r="K1385" s="126">
        <v>48105.43</v>
      </c>
      <c r="L1385" s="127">
        <v>45672</v>
      </c>
      <c r="N1385" s="127">
        <v>45689</v>
      </c>
      <c r="Q1385" s="127">
        <v>45792</v>
      </c>
      <c r="R1385" s="56" t="str">
        <f ca="1" t="array" ref="R1385">IF(AND(ISNUMBER(INDIRECT("L"&amp;ROW())),INDIRECT("L"&amp;ROW())&lt;INDIRECT("D"&amp;ROW())),1,"")</f>
        <v/>
      </c>
    </row>
    <row r="1386" hidden="1" spans="1:18">
      <c r="A1386" s="56" t="s">
        <v>24</v>
      </c>
      <c r="B1386" s="57" t="s">
        <v>19</v>
      </c>
      <c r="C1386" s="123" t="s">
        <v>675</v>
      </c>
      <c r="D1386" s="124">
        <v>45608</v>
      </c>
      <c r="E1386" s="125">
        <v>4263</v>
      </c>
      <c r="F1386" s="125">
        <v>0</v>
      </c>
      <c r="G1386" s="125">
        <v>0</v>
      </c>
      <c r="I1386" s="133">
        <v>716</v>
      </c>
      <c r="J1386" s="126">
        <v>4263</v>
      </c>
      <c r="K1386" s="126">
        <v>37057.46</v>
      </c>
      <c r="L1386" s="127">
        <v>45639</v>
      </c>
      <c r="N1386" s="127">
        <v>45627</v>
      </c>
      <c r="R1386" s="56" t="str">
        <f ca="1" t="array" ref="R1386">IF(AND(ISNUMBER(INDIRECT("L"&amp;ROW())),INDIRECT("L"&amp;ROW())&lt;INDIRECT("D"&amp;ROW())),1,"")</f>
        <v/>
      </c>
    </row>
    <row r="1387" hidden="1" spans="1:18">
      <c r="A1387" s="56" t="s">
        <v>524</v>
      </c>
      <c r="B1387" s="57" t="s">
        <v>110</v>
      </c>
      <c r="C1387" s="133">
        <v>560160</v>
      </c>
      <c r="D1387" s="124">
        <v>45678</v>
      </c>
      <c r="E1387" s="125">
        <v>-32.5</v>
      </c>
      <c r="F1387" s="125">
        <v>0</v>
      </c>
      <c r="G1387" s="125">
        <v>0</v>
      </c>
      <c r="H1387" s="125">
        <v>-32.5</v>
      </c>
      <c r="I1387" s="57" t="s">
        <v>526</v>
      </c>
      <c r="J1387" s="126">
        <v>-32.5</v>
      </c>
      <c r="K1387" s="126">
        <v>-32.5</v>
      </c>
      <c r="L1387" s="127">
        <v>45678</v>
      </c>
      <c r="N1387" s="127">
        <v>45584</v>
      </c>
      <c r="Q1387" s="127">
        <v>45799</v>
      </c>
      <c r="R1387" s="56" t="str">
        <f ca="1" t="array" ref="R1387">IF(AND(ISNUMBER(INDIRECT("L"&amp;ROW())),INDIRECT("L"&amp;ROW())&lt;INDIRECT("D"&amp;ROW())),1,"")</f>
        <v/>
      </c>
    </row>
    <row r="1388" hidden="1" spans="1:18">
      <c r="A1388" s="56" t="s">
        <v>200</v>
      </c>
      <c r="B1388" s="57" t="s">
        <v>37</v>
      </c>
      <c r="C1388" s="133">
        <v>19368</v>
      </c>
      <c r="D1388" s="124">
        <v>45608</v>
      </c>
      <c r="E1388" s="125">
        <v>3924.1</v>
      </c>
      <c r="F1388" s="125">
        <v>0</v>
      </c>
      <c r="G1388" s="125">
        <v>0</v>
      </c>
      <c r="H1388" s="125">
        <v>3924.1</v>
      </c>
      <c r="I1388" s="133">
        <v>784</v>
      </c>
      <c r="J1388" s="126">
        <v>3924.1</v>
      </c>
      <c r="K1388" s="126">
        <v>12019.1</v>
      </c>
      <c r="L1388" s="127">
        <v>45664</v>
      </c>
      <c r="N1388" s="127">
        <v>45658</v>
      </c>
      <c r="Q1388" s="127">
        <v>45792</v>
      </c>
      <c r="R1388" s="56" t="str">
        <f ca="1" t="array" ref="R1388">IF(AND(ISNUMBER(INDIRECT("L"&amp;ROW())),INDIRECT("L"&amp;ROW())&lt;INDIRECT("D"&amp;ROW())),1,"")</f>
        <v/>
      </c>
    </row>
    <row r="1389" hidden="1" spans="1:18">
      <c r="A1389" s="56" t="s">
        <v>209</v>
      </c>
      <c r="B1389" s="57" t="s">
        <v>37</v>
      </c>
      <c r="C1389" s="123" t="s">
        <v>676</v>
      </c>
      <c r="D1389" s="124">
        <v>45608</v>
      </c>
      <c r="E1389" s="125">
        <v>1665.65</v>
      </c>
      <c r="F1389" s="125">
        <v>0</v>
      </c>
      <c r="G1389" s="125">
        <v>0</v>
      </c>
      <c r="H1389" s="125">
        <v>1665.65</v>
      </c>
      <c r="I1389" s="133">
        <v>741</v>
      </c>
      <c r="J1389" s="126">
        <v>1665.65</v>
      </c>
      <c r="K1389" s="126">
        <v>4030.4</v>
      </c>
      <c r="L1389" s="127">
        <v>45649</v>
      </c>
      <c r="N1389" s="127">
        <v>45658</v>
      </c>
      <c r="Q1389" s="127">
        <v>45792</v>
      </c>
      <c r="R1389" s="56" t="str">
        <f ca="1" t="array" ref="R1389">IF(AND(ISNUMBER(INDIRECT("L"&amp;ROW())),INDIRECT("L"&amp;ROW())&lt;INDIRECT("D"&amp;ROW())),1,"")</f>
        <v/>
      </c>
    </row>
    <row r="1390" hidden="1" spans="1:18">
      <c r="A1390" s="56" t="s">
        <v>63</v>
      </c>
      <c r="B1390" s="57" t="s">
        <v>19</v>
      </c>
      <c r="C1390" s="123" t="s">
        <v>677</v>
      </c>
      <c r="D1390" s="124">
        <v>45608</v>
      </c>
      <c r="E1390" s="125">
        <v>-93</v>
      </c>
      <c r="F1390" s="125">
        <v>0</v>
      </c>
      <c r="G1390" s="125">
        <v>0</v>
      </c>
      <c r="H1390" s="125">
        <v>-93</v>
      </c>
      <c r="I1390" s="133">
        <v>796</v>
      </c>
      <c r="J1390" s="126">
        <v>-93</v>
      </c>
      <c r="K1390" s="126">
        <v>12211.71</v>
      </c>
      <c r="L1390" s="127">
        <v>45665</v>
      </c>
      <c r="N1390" s="127">
        <v>45658</v>
      </c>
      <c r="Q1390" s="127">
        <v>45793</v>
      </c>
      <c r="R1390" s="56" t="str">
        <f ca="1" t="array" ref="R1390">IF(AND(ISNUMBER(INDIRECT("L"&amp;ROW())),INDIRECT("L"&amp;ROW())&lt;INDIRECT("D"&amp;ROW())),1,"")</f>
        <v/>
      </c>
    </row>
    <row r="1391" hidden="1" spans="1:18">
      <c r="A1391" s="56" t="s">
        <v>202</v>
      </c>
      <c r="B1391" s="57" t="s">
        <v>65</v>
      </c>
      <c r="C1391" s="133">
        <v>11622</v>
      </c>
      <c r="D1391" s="124">
        <v>45608</v>
      </c>
      <c r="E1391" s="125">
        <v>995.4</v>
      </c>
      <c r="F1391" s="125">
        <v>0</v>
      </c>
      <c r="G1391" s="125">
        <v>0</v>
      </c>
      <c r="H1391" s="125">
        <v>995.4</v>
      </c>
      <c r="I1391" s="133">
        <v>909</v>
      </c>
      <c r="J1391" s="126">
        <v>995.4</v>
      </c>
      <c r="K1391" s="126">
        <v>18601.88</v>
      </c>
      <c r="L1391" s="127">
        <v>45693</v>
      </c>
      <c r="N1391" s="127">
        <v>45717</v>
      </c>
      <c r="O1391" s="147">
        <v>0</v>
      </c>
      <c r="Q1391" s="127">
        <v>45785</v>
      </c>
      <c r="R1391" s="56" t="str">
        <f ca="1" t="array" ref="R1391">IF(AND(ISNUMBER(INDIRECT("L"&amp;ROW())),INDIRECT("L"&amp;ROW())&lt;INDIRECT("D"&amp;ROW())),1,"")</f>
        <v/>
      </c>
    </row>
    <row r="1392" spans="1:18">
      <c r="A1392" s="56" t="s">
        <v>42</v>
      </c>
      <c r="B1392" s="57" t="s">
        <v>37</v>
      </c>
      <c r="C1392" s="123">
        <v>121882</v>
      </c>
      <c r="D1392" s="124">
        <v>45608</v>
      </c>
      <c r="E1392" s="125">
        <v>1506</v>
      </c>
      <c r="F1392" s="125">
        <v>0</v>
      </c>
      <c r="G1392" s="125">
        <v>0</v>
      </c>
      <c r="I1392" s="133">
        <v>732</v>
      </c>
      <c r="J1392" s="126">
        <v>1506</v>
      </c>
      <c r="K1392" s="126">
        <v>25701</v>
      </c>
      <c r="L1392" s="127">
        <v>45644</v>
      </c>
      <c r="N1392" s="127">
        <v>45658</v>
      </c>
      <c r="R1392" s="56" t="str">
        <f ca="1" t="array" ref="R1392">IF(AND(ISNUMBER(INDIRECT("L"&amp;ROW())),INDIRECT("L"&amp;ROW())&lt;INDIRECT("D"&amp;ROW())),1,"")</f>
        <v/>
      </c>
    </row>
    <row r="1393" hidden="1" spans="1:18">
      <c r="A1393" s="56" t="s">
        <v>376</v>
      </c>
      <c r="B1393" s="57" t="s">
        <v>124</v>
      </c>
      <c r="C1393" s="133">
        <v>871537</v>
      </c>
      <c r="D1393" s="124">
        <v>45608</v>
      </c>
      <c r="E1393" s="125">
        <v>8049.02</v>
      </c>
      <c r="F1393" s="125">
        <v>0</v>
      </c>
      <c r="G1393" s="125">
        <v>0</v>
      </c>
      <c r="H1393" s="125">
        <v>8049.02</v>
      </c>
      <c r="I1393" s="133">
        <v>998538</v>
      </c>
      <c r="J1393" s="126">
        <v>8049.02</v>
      </c>
      <c r="K1393" s="126">
        <v>26966.67</v>
      </c>
      <c r="L1393" s="127">
        <v>45623</v>
      </c>
      <c r="N1393" s="127">
        <v>45627</v>
      </c>
      <c r="Q1393" s="127">
        <v>45793</v>
      </c>
      <c r="R1393" s="56" t="str">
        <f ca="1" t="array" ref="R1393">IF(AND(ISNUMBER(INDIRECT("L"&amp;ROW())),INDIRECT("L"&amp;ROW())&lt;INDIRECT("D"&amp;ROW())),1,"")</f>
        <v/>
      </c>
    </row>
    <row r="1394" hidden="1" spans="1:18">
      <c r="A1394" s="56" t="s">
        <v>524</v>
      </c>
      <c r="B1394" s="57" t="s">
        <v>110</v>
      </c>
      <c r="C1394" s="123" t="s">
        <v>678</v>
      </c>
      <c r="D1394" s="124">
        <v>45682</v>
      </c>
      <c r="E1394" s="125">
        <v>3818</v>
      </c>
      <c r="F1394" s="125">
        <v>0</v>
      </c>
      <c r="G1394" s="125">
        <v>0</v>
      </c>
      <c r="H1394" s="125">
        <v>3818</v>
      </c>
      <c r="I1394" s="57" t="s">
        <v>526</v>
      </c>
      <c r="J1394" s="126">
        <v>3818</v>
      </c>
      <c r="K1394" s="126">
        <v>3818</v>
      </c>
      <c r="L1394" s="127">
        <v>45682</v>
      </c>
      <c r="N1394" s="127">
        <v>45584</v>
      </c>
      <c r="Q1394" s="127">
        <v>45799</v>
      </c>
      <c r="R1394" s="56" t="str">
        <f ca="1" t="array" ref="R1394">IF(AND(ISNUMBER(INDIRECT("L"&amp;ROW())),INDIRECT("L"&amp;ROW())&lt;INDIRECT("D"&amp;ROW())),1,"")</f>
        <v/>
      </c>
    </row>
    <row r="1395" hidden="1" spans="1:18">
      <c r="A1395" s="56" t="s">
        <v>212</v>
      </c>
      <c r="B1395" s="57" t="s">
        <v>19</v>
      </c>
      <c r="C1395" s="133">
        <v>47694</v>
      </c>
      <c r="D1395" s="124">
        <v>45608</v>
      </c>
      <c r="E1395" s="125">
        <v>3644.25</v>
      </c>
      <c r="F1395" s="125">
        <v>0</v>
      </c>
      <c r="G1395" s="125">
        <v>0</v>
      </c>
      <c r="I1395" s="57">
        <v>731</v>
      </c>
      <c r="J1395" s="126">
        <v>3644.25</v>
      </c>
      <c r="K1395" s="126">
        <v>7927.75</v>
      </c>
      <c r="L1395" s="127">
        <v>45644</v>
      </c>
      <c r="N1395" s="127">
        <v>45584</v>
      </c>
      <c r="R1395" s="56" t="str">
        <f ca="1" t="array" ref="R1395">IF(AND(ISNUMBER(INDIRECT("L"&amp;ROW())),INDIRECT("L"&amp;ROW())&lt;INDIRECT("D"&amp;ROW())),1,"")</f>
        <v/>
      </c>
    </row>
    <row r="1396" hidden="1" spans="1:18">
      <c r="A1396" s="56" t="s">
        <v>679</v>
      </c>
      <c r="B1396" s="57" t="s">
        <v>19</v>
      </c>
      <c r="C1396" s="133">
        <v>29059</v>
      </c>
      <c r="D1396" s="124">
        <v>45608</v>
      </c>
      <c r="E1396" s="125">
        <v>1897.5</v>
      </c>
      <c r="F1396" s="125">
        <v>0</v>
      </c>
      <c r="G1396" s="125">
        <v>0</v>
      </c>
      <c r="I1396" s="57">
        <v>1078</v>
      </c>
      <c r="J1396" s="126">
        <v>1897.5</v>
      </c>
      <c r="K1396" s="126">
        <v>7057.5</v>
      </c>
      <c r="L1396" s="127">
        <v>45729</v>
      </c>
      <c r="N1396" s="127">
        <v>45748</v>
      </c>
      <c r="R1396" s="56" t="str">
        <f ca="1" t="array" ref="R1396">IF(AND(ISNUMBER(INDIRECT("L"&amp;ROW())),INDIRECT("L"&amp;ROW())&lt;INDIRECT("D"&amp;ROW())),1,"")</f>
        <v/>
      </c>
    </row>
    <row r="1397" hidden="1" spans="1:18">
      <c r="A1397" s="56" t="s">
        <v>562</v>
      </c>
      <c r="B1397" s="132" t="s">
        <v>407</v>
      </c>
      <c r="C1397" s="133">
        <v>813</v>
      </c>
      <c r="D1397" s="124">
        <v>45609</v>
      </c>
      <c r="E1397" s="125">
        <v>16456.34</v>
      </c>
      <c r="F1397" s="125">
        <v>715.65</v>
      </c>
      <c r="G1397" s="125">
        <v>1427.73</v>
      </c>
      <c r="I1397" s="57">
        <v>606</v>
      </c>
      <c r="J1397" s="126">
        <v>16456.34</v>
      </c>
      <c r="K1397" s="126">
        <v>16456.34</v>
      </c>
      <c r="L1397" s="127">
        <v>45609</v>
      </c>
      <c r="N1397" s="127">
        <v>45584</v>
      </c>
      <c r="R1397" s="56" t="str">
        <f ca="1" t="array" ref="R1397">IF(AND(ISNUMBER(INDIRECT("L"&amp;ROW())),INDIRECT("L"&amp;ROW())&lt;INDIRECT("D"&amp;ROW())),1,"")</f>
        <v/>
      </c>
    </row>
    <row r="1398" hidden="1" spans="1:18">
      <c r="A1398" s="56" t="s">
        <v>562</v>
      </c>
      <c r="B1398" s="132" t="s">
        <v>407</v>
      </c>
      <c r="C1398" s="123" t="s">
        <v>680</v>
      </c>
      <c r="D1398" s="124">
        <v>45609</v>
      </c>
      <c r="E1398" s="125">
        <v>0</v>
      </c>
      <c r="F1398" s="125">
        <v>0</v>
      </c>
      <c r="G1398" s="125">
        <v>0</v>
      </c>
      <c r="I1398" s="57">
        <v>604</v>
      </c>
      <c r="J1398" s="126">
        <v>0</v>
      </c>
      <c r="K1398" s="126">
        <v>0</v>
      </c>
      <c r="L1398" s="127">
        <v>45609</v>
      </c>
      <c r="N1398" s="127">
        <v>45584</v>
      </c>
      <c r="R1398" s="56" t="str">
        <f ca="1" t="array" ref="R1398">IF(AND(ISNUMBER(INDIRECT("L"&amp;ROW())),INDIRECT("L"&amp;ROW())&lt;INDIRECT("D"&amp;ROW())),1,"")</f>
        <v/>
      </c>
    </row>
    <row r="1399" hidden="1" spans="1:18">
      <c r="A1399" s="56" t="s">
        <v>164</v>
      </c>
      <c r="B1399" s="57" t="s">
        <v>110</v>
      </c>
      <c r="C1399" s="123" t="s">
        <v>681</v>
      </c>
      <c r="D1399" s="124">
        <v>45609</v>
      </c>
      <c r="E1399" s="125">
        <v>-200</v>
      </c>
      <c r="F1399" s="125">
        <v>0</v>
      </c>
      <c r="G1399" s="125">
        <v>0</v>
      </c>
      <c r="H1399" s="125">
        <v>-200</v>
      </c>
      <c r="I1399" s="57">
        <v>998560</v>
      </c>
      <c r="J1399" s="126">
        <v>-200</v>
      </c>
      <c r="K1399" s="126">
        <v>12289</v>
      </c>
      <c r="L1399" s="127">
        <v>45628</v>
      </c>
      <c r="N1399" s="127">
        <v>45627</v>
      </c>
      <c r="Q1399" s="127">
        <v>45798</v>
      </c>
      <c r="R1399" s="56" t="str">
        <f ca="1" t="array" ref="R1399">IF(AND(ISNUMBER(INDIRECT("L"&amp;ROW())),INDIRECT("L"&amp;ROW())&lt;INDIRECT("D"&amp;ROW())),1,"")</f>
        <v/>
      </c>
    </row>
    <row r="1400" hidden="1" spans="1:18">
      <c r="A1400" s="56" t="s">
        <v>164</v>
      </c>
      <c r="B1400" s="57" t="s">
        <v>110</v>
      </c>
      <c r="C1400" s="133">
        <v>6116285</v>
      </c>
      <c r="D1400" s="124">
        <v>45609</v>
      </c>
      <c r="E1400" s="125">
        <v>3650</v>
      </c>
      <c r="F1400" s="125">
        <v>0</v>
      </c>
      <c r="G1400" s="125">
        <v>0</v>
      </c>
      <c r="H1400" s="125">
        <v>3650</v>
      </c>
      <c r="I1400" s="57">
        <v>998560</v>
      </c>
      <c r="J1400" s="126">
        <v>3650</v>
      </c>
      <c r="K1400" s="126">
        <v>12289</v>
      </c>
      <c r="L1400" s="127">
        <v>45628</v>
      </c>
      <c r="N1400" s="127">
        <v>45627</v>
      </c>
      <c r="Q1400" s="127">
        <v>45798</v>
      </c>
      <c r="R1400" s="56" t="str">
        <f ca="1" t="array" ref="R1400">IF(AND(ISNUMBER(INDIRECT("L"&amp;ROW())),INDIRECT("L"&amp;ROW())&lt;INDIRECT("D"&amp;ROW())),1,"")</f>
        <v/>
      </c>
    </row>
    <row r="1401" hidden="1" spans="1:18">
      <c r="A1401" s="56" t="s">
        <v>394</v>
      </c>
      <c r="B1401" s="57" t="s">
        <v>110</v>
      </c>
      <c r="C1401" s="133">
        <v>2695542</v>
      </c>
      <c r="D1401" s="124">
        <v>45609</v>
      </c>
      <c r="E1401" s="125">
        <v>3968</v>
      </c>
      <c r="F1401" s="125">
        <v>0</v>
      </c>
      <c r="G1401" s="125">
        <v>0</v>
      </c>
      <c r="H1401" s="125">
        <v>3968</v>
      </c>
      <c r="I1401" s="57">
        <v>998559</v>
      </c>
      <c r="J1401" s="126">
        <v>3968</v>
      </c>
      <c r="K1401" s="126">
        <v>16475.5</v>
      </c>
      <c r="L1401" s="127">
        <v>45628</v>
      </c>
      <c r="N1401" s="127">
        <v>45627</v>
      </c>
      <c r="Q1401" s="127">
        <v>45799</v>
      </c>
      <c r="R1401" s="56" t="str">
        <f ca="1" t="array" ref="R1401">IF(AND(ISNUMBER(INDIRECT("L"&amp;ROW())),INDIRECT("L"&amp;ROW())&lt;INDIRECT("D"&amp;ROW())),1,"")</f>
        <v/>
      </c>
    </row>
    <row r="1402" hidden="1" spans="1:18">
      <c r="A1402" s="56" t="s">
        <v>369</v>
      </c>
      <c r="B1402" s="57" t="s">
        <v>37</v>
      </c>
      <c r="C1402" s="123" t="s">
        <v>682</v>
      </c>
      <c r="D1402" s="124">
        <v>45609</v>
      </c>
      <c r="E1402" s="125">
        <v>2238.75</v>
      </c>
      <c r="F1402" s="125">
        <v>0</v>
      </c>
      <c r="G1402" s="125">
        <v>0</v>
      </c>
      <c r="H1402" s="125">
        <v>2238.75</v>
      </c>
      <c r="I1402" s="133">
        <v>998540</v>
      </c>
      <c r="J1402" s="126">
        <v>2238.75</v>
      </c>
      <c r="K1402" s="126">
        <v>2238.75</v>
      </c>
      <c r="L1402" s="127">
        <v>45623</v>
      </c>
      <c r="N1402" s="127">
        <v>45627</v>
      </c>
      <c r="Q1402" s="127">
        <v>45790</v>
      </c>
      <c r="R1402" s="56" t="str">
        <f ca="1" t="array" ref="R1402">IF(AND(ISNUMBER(INDIRECT("L"&amp;ROW())),INDIRECT("L"&amp;ROW())&lt;INDIRECT("D"&amp;ROW())),1,"")</f>
        <v/>
      </c>
    </row>
    <row r="1403" hidden="1" spans="1:18">
      <c r="A1403" s="56" t="s">
        <v>668</v>
      </c>
      <c r="B1403" s="57" t="s">
        <v>59</v>
      </c>
      <c r="C1403" s="133">
        <v>156611</v>
      </c>
      <c r="D1403" s="124">
        <v>45609</v>
      </c>
      <c r="E1403" s="125">
        <v>193.05</v>
      </c>
      <c r="F1403" s="125">
        <v>8.4</v>
      </c>
      <c r="G1403" s="125">
        <v>16.75</v>
      </c>
      <c r="H1403" s="125">
        <v>167.9</v>
      </c>
      <c r="I1403" s="133">
        <v>1069</v>
      </c>
      <c r="J1403" s="126">
        <v>193.05</v>
      </c>
      <c r="K1403" s="126">
        <v>563.74</v>
      </c>
      <c r="L1403" s="127">
        <v>45728</v>
      </c>
      <c r="N1403" s="127">
        <v>45748</v>
      </c>
      <c r="Q1403" s="127">
        <v>45798</v>
      </c>
      <c r="R1403" s="56" t="str">
        <f ca="1" t="array" ref="R1403">IF(AND(ISNUMBER(INDIRECT("L"&amp;ROW())),INDIRECT("L"&amp;ROW())&lt;INDIRECT("D"&amp;ROW())),1,"")</f>
        <v/>
      </c>
    </row>
    <row r="1404" hidden="1" spans="1:18">
      <c r="A1404" s="56" t="s">
        <v>524</v>
      </c>
      <c r="B1404" s="57" t="s">
        <v>110</v>
      </c>
      <c r="C1404" s="133">
        <v>563773</v>
      </c>
      <c r="D1404" s="124">
        <v>45682</v>
      </c>
      <c r="E1404" s="125">
        <v>-62</v>
      </c>
      <c r="F1404" s="125">
        <v>0</v>
      </c>
      <c r="G1404" s="125">
        <v>0</v>
      </c>
      <c r="H1404" s="125">
        <v>-62</v>
      </c>
      <c r="I1404" s="57" t="s">
        <v>526</v>
      </c>
      <c r="J1404" s="126">
        <v>-62</v>
      </c>
      <c r="K1404" s="126">
        <v>-62</v>
      </c>
      <c r="L1404" s="127">
        <v>45682</v>
      </c>
      <c r="N1404" s="127">
        <v>45584</v>
      </c>
      <c r="Q1404" s="127">
        <v>45799</v>
      </c>
      <c r="R1404" s="56" t="str">
        <f ca="1" t="array" ref="R1404">IF(AND(ISNUMBER(INDIRECT("L"&amp;ROW())),INDIRECT("L"&amp;ROW())&lt;INDIRECT("D"&amp;ROW())),1,"")</f>
        <v/>
      </c>
    </row>
    <row r="1405" hidden="1" spans="1:18">
      <c r="A1405" s="56" t="s">
        <v>96</v>
      </c>
      <c r="B1405" s="57" t="s">
        <v>19</v>
      </c>
      <c r="C1405" s="123">
        <v>63223</v>
      </c>
      <c r="D1405" s="124">
        <v>45609</v>
      </c>
      <c r="E1405" s="125">
        <v>8738.51</v>
      </c>
      <c r="F1405" s="125">
        <v>61.36</v>
      </c>
      <c r="G1405" s="125">
        <v>0</v>
      </c>
      <c r="I1405" s="133">
        <v>752</v>
      </c>
      <c r="J1405" s="126">
        <v>8738.51</v>
      </c>
      <c r="K1405" s="126">
        <v>60272.74</v>
      </c>
      <c r="L1405" s="127">
        <v>45652</v>
      </c>
      <c r="N1405" s="127">
        <v>45658</v>
      </c>
      <c r="R1405" s="56" t="str">
        <f ca="1" t="array" ref="R1405">IF(AND(ISNUMBER(INDIRECT("L"&amp;ROW())),INDIRECT("L"&amp;ROW())&lt;INDIRECT("D"&amp;ROW())),1,"")</f>
        <v/>
      </c>
    </row>
    <row r="1406" hidden="1" spans="1:18">
      <c r="A1406" s="56" t="s">
        <v>104</v>
      </c>
      <c r="B1406" s="57" t="s">
        <v>65</v>
      </c>
      <c r="C1406" s="133">
        <v>59115518459</v>
      </c>
      <c r="D1406" s="124">
        <v>45609</v>
      </c>
      <c r="E1406" s="125">
        <v>2297.37</v>
      </c>
      <c r="F1406" s="125">
        <v>0</v>
      </c>
      <c r="G1406" s="125">
        <v>0</v>
      </c>
      <c r="H1406" s="125">
        <v>2297.37</v>
      </c>
      <c r="I1406" s="133">
        <v>864</v>
      </c>
      <c r="J1406" s="126">
        <v>2297.37</v>
      </c>
      <c r="K1406" s="126">
        <v>32544.45</v>
      </c>
      <c r="L1406" s="127">
        <v>45615</v>
      </c>
      <c r="N1406" s="127">
        <v>45658</v>
      </c>
      <c r="O1406" s="147">
        <v>0</v>
      </c>
      <c r="Q1406" s="127">
        <v>45785</v>
      </c>
      <c r="R1406" s="56" t="str">
        <f ca="1" t="array" ref="R1406">IF(AND(ISNUMBER(INDIRECT("L"&amp;ROW())),INDIRECT("L"&amp;ROW())&lt;INDIRECT("D"&amp;ROW())),1,"")</f>
        <v/>
      </c>
    </row>
    <row r="1407" hidden="1" spans="1:18">
      <c r="A1407" s="56" t="s">
        <v>144</v>
      </c>
      <c r="B1407" s="57" t="s">
        <v>110</v>
      </c>
      <c r="C1407" s="133">
        <v>132495</v>
      </c>
      <c r="D1407" s="124">
        <v>45610</v>
      </c>
      <c r="E1407" s="125">
        <v>2099</v>
      </c>
      <c r="F1407" s="125">
        <v>0</v>
      </c>
      <c r="G1407" s="125">
        <v>0</v>
      </c>
      <c r="H1407" s="125">
        <v>2099</v>
      </c>
      <c r="I1407" s="57" t="s">
        <v>145</v>
      </c>
      <c r="J1407" s="126">
        <v>2099</v>
      </c>
      <c r="K1407" s="126">
        <v>2099</v>
      </c>
      <c r="L1407" s="127">
        <v>45610</v>
      </c>
      <c r="N1407" s="127">
        <v>45584</v>
      </c>
      <c r="Q1407" s="127">
        <v>45798</v>
      </c>
      <c r="R1407" s="56" t="str">
        <f ca="1" t="array" ref="R1407">IF(AND(ISNUMBER(INDIRECT("L"&amp;ROW())),INDIRECT("L"&amp;ROW())&lt;INDIRECT("D"&amp;ROW())),1,"")</f>
        <v/>
      </c>
    </row>
    <row r="1408" hidden="1" spans="1:18">
      <c r="A1408" s="56" t="s">
        <v>524</v>
      </c>
      <c r="B1408" s="57" t="s">
        <v>110</v>
      </c>
      <c r="C1408" s="133">
        <v>560146</v>
      </c>
      <c r="D1408" s="124">
        <v>45682</v>
      </c>
      <c r="E1408" s="125">
        <v>-172.5</v>
      </c>
      <c r="F1408" s="125">
        <v>0</v>
      </c>
      <c r="G1408" s="125">
        <v>0</v>
      </c>
      <c r="H1408" s="125">
        <v>-172.5</v>
      </c>
      <c r="I1408" s="57" t="s">
        <v>526</v>
      </c>
      <c r="J1408" s="126">
        <v>-172.5</v>
      </c>
      <c r="K1408" s="126">
        <v>-172.5</v>
      </c>
      <c r="L1408" s="127">
        <v>45682</v>
      </c>
      <c r="N1408" s="127">
        <v>45584</v>
      </c>
      <c r="Q1408" s="127">
        <v>45799</v>
      </c>
      <c r="R1408" s="56" t="str">
        <f ca="1" t="array" ref="R1408">IF(AND(ISNUMBER(INDIRECT("L"&amp;ROW())),INDIRECT("L"&amp;ROW())&lt;INDIRECT("D"&amp;ROW())),1,"")</f>
        <v/>
      </c>
    </row>
    <row r="1409" hidden="1" spans="1:18">
      <c r="A1409" s="56" t="s">
        <v>524</v>
      </c>
      <c r="B1409" s="57" t="s">
        <v>110</v>
      </c>
      <c r="C1409" s="123" t="s">
        <v>683</v>
      </c>
      <c r="D1409" s="124">
        <v>45685</v>
      </c>
      <c r="E1409" s="125">
        <v>4128</v>
      </c>
      <c r="F1409" s="125">
        <v>0</v>
      </c>
      <c r="G1409" s="125">
        <v>0</v>
      </c>
      <c r="H1409" s="125">
        <v>4128</v>
      </c>
      <c r="I1409" s="57" t="s">
        <v>526</v>
      </c>
      <c r="J1409" s="126">
        <v>4128</v>
      </c>
      <c r="K1409" s="126">
        <v>4128</v>
      </c>
      <c r="L1409" s="127">
        <v>45685</v>
      </c>
      <c r="N1409" s="127">
        <v>45584</v>
      </c>
      <c r="Q1409" s="127">
        <v>45799</v>
      </c>
      <c r="R1409" s="56" t="str">
        <f ca="1" t="array" ref="R1409">IF(AND(ISNUMBER(INDIRECT("L"&amp;ROW())),INDIRECT("L"&amp;ROW())&lt;INDIRECT("D"&amp;ROW())),1,"")</f>
        <v/>
      </c>
    </row>
    <row r="1410" hidden="1" spans="1:18">
      <c r="A1410" s="56" t="s">
        <v>97</v>
      </c>
      <c r="B1410" s="57" t="s">
        <v>37</v>
      </c>
      <c r="C1410" s="133">
        <v>139916</v>
      </c>
      <c r="D1410" s="124">
        <v>45610</v>
      </c>
      <c r="E1410" s="125">
        <v>4485.7</v>
      </c>
      <c r="F1410" s="125">
        <v>0</v>
      </c>
      <c r="G1410" s="125">
        <v>0</v>
      </c>
      <c r="H1410" s="125">
        <v>4485.7</v>
      </c>
      <c r="I1410" s="133">
        <v>936</v>
      </c>
      <c r="J1410" s="126">
        <v>4485.7</v>
      </c>
      <c r="K1410" s="126">
        <v>14384.1</v>
      </c>
      <c r="L1410" s="127">
        <v>45701</v>
      </c>
      <c r="N1410" s="127">
        <v>45689</v>
      </c>
      <c r="Q1410" s="127">
        <v>45791</v>
      </c>
      <c r="R1410" s="56" t="str">
        <f ca="1" t="array" ref="R1410">IF(AND(ISNUMBER(INDIRECT("L"&amp;ROW())),INDIRECT("L"&amp;ROW())&lt;INDIRECT("D"&amp;ROW())),1,"")</f>
        <v/>
      </c>
    </row>
    <row r="1411" hidden="1" spans="1:18">
      <c r="A1411" s="56" t="s">
        <v>394</v>
      </c>
      <c r="B1411" s="57" t="s">
        <v>110</v>
      </c>
      <c r="C1411" s="133">
        <v>493709</v>
      </c>
      <c r="D1411" s="124">
        <v>45610</v>
      </c>
      <c r="E1411" s="125">
        <v>-337</v>
      </c>
      <c r="F1411" s="125">
        <v>0</v>
      </c>
      <c r="G1411" s="125">
        <v>0</v>
      </c>
      <c r="H1411" s="125">
        <v>-337</v>
      </c>
      <c r="I1411" s="57">
        <v>998559</v>
      </c>
      <c r="J1411" s="126">
        <v>-337</v>
      </c>
      <c r="K1411" s="126">
        <v>16475.5</v>
      </c>
      <c r="L1411" s="127">
        <v>45628</v>
      </c>
      <c r="N1411" s="127">
        <v>45627</v>
      </c>
      <c r="Q1411" s="127">
        <v>45799</v>
      </c>
      <c r="R1411" s="56" t="str">
        <f ca="1" t="array" ref="R1411">IF(AND(ISNUMBER(INDIRECT("L"&amp;ROW())),INDIRECT("L"&amp;ROW())&lt;INDIRECT("D"&amp;ROW())),1,"")</f>
        <v/>
      </c>
    </row>
    <row r="1412" hidden="1" spans="1:18">
      <c r="A1412" s="56" t="s">
        <v>394</v>
      </c>
      <c r="B1412" s="57" t="s">
        <v>110</v>
      </c>
      <c r="C1412" s="133">
        <v>493710</v>
      </c>
      <c r="D1412" s="124">
        <v>45610</v>
      </c>
      <c r="E1412" s="125">
        <v>-150</v>
      </c>
      <c r="F1412" s="125">
        <v>0</v>
      </c>
      <c r="G1412" s="125">
        <v>0</v>
      </c>
      <c r="H1412" s="125">
        <v>-150</v>
      </c>
      <c r="I1412" s="57">
        <v>998559</v>
      </c>
      <c r="J1412" s="126">
        <v>-150</v>
      </c>
      <c r="K1412" s="126">
        <v>16475.5</v>
      </c>
      <c r="L1412" s="127">
        <v>45628</v>
      </c>
      <c r="N1412" s="127">
        <v>45627</v>
      </c>
      <c r="Q1412" s="127">
        <v>45799</v>
      </c>
      <c r="R1412" s="56" t="str">
        <f ca="1" t="array" ref="R1412">IF(AND(ISNUMBER(INDIRECT("L"&amp;ROW())),INDIRECT("L"&amp;ROW())&lt;INDIRECT("D"&amp;ROW())),1,"")</f>
        <v/>
      </c>
    </row>
    <row r="1413" hidden="1" spans="1:18">
      <c r="A1413" s="56" t="s">
        <v>394</v>
      </c>
      <c r="B1413" s="57" t="s">
        <v>110</v>
      </c>
      <c r="C1413" s="133">
        <v>493842</v>
      </c>
      <c r="D1413" s="124">
        <v>45610</v>
      </c>
      <c r="E1413" s="125">
        <v>-72</v>
      </c>
      <c r="F1413" s="125">
        <v>0</v>
      </c>
      <c r="G1413" s="125">
        <v>0</v>
      </c>
      <c r="H1413" s="125">
        <v>-72</v>
      </c>
      <c r="I1413" s="57">
        <v>998559</v>
      </c>
      <c r="J1413" s="126">
        <v>-72</v>
      </c>
      <c r="K1413" s="126">
        <v>16475.5</v>
      </c>
      <c r="L1413" s="127">
        <v>45628</v>
      </c>
      <c r="N1413" s="127">
        <v>45627</v>
      </c>
      <c r="Q1413" s="127">
        <v>45799</v>
      </c>
      <c r="R1413" s="56" t="str">
        <f ca="1" t="array" ref="R1413">IF(AND(ISNUMBER(INDIRECT("L"&amp;ROW())),INDIRECT("L"&amp;ROW())&lt;INDIRECT("D"&amp;ROW())),1,"")</f>
        <v/>
      </c>
    </row>
    <row r="1414" hidden="1" spans="1:18">
      <c r="A1414" s="56" t="s">
        <v>394</v>
      </c>
      <c r="B1414" s="57" t="s">
        <v>110</v>
      </c>
      <c r="C1414" s="133">
        <v>493843</v>
      </c>
      <c r="D1414" s="124">
        <v>45610</v>
      </c>
      <c r="E1414" s="125">
        <v>-91</v>
      </c>
      <c r="F1414" s="125">
        <v>0</v>
      </c>
      <c r="G1414" s="125">
        <v>0</v>
      </c>
      <c r="H1414" s="125">
        <v>-91</v>
      </c>
      <c r="I1414" s="57">
        <v>998559</v>
      </c>
      <c r="J1414" s="126">
        <v>-91</v>
      </c>
      <c r="K1414" s="126">
        <v>16475.5</v>
      </c>
      <c r="L1414" s="127">
        <v>45628</v>
      </c>
      <c r="N1414" s="127">
        <v>45627</v>
      </c>
      <c r="Q1414" s="127">
        <v>45799</v>
      </c>
      <c r="R1414" s="56" t="str">
        <f ca="1" t="array" ref="R1414">IF(AND(ISNUMBER(INDIRECT("L"&amp;ROW())),INDIRECT("L"&amp;ROW())&lt;INDIRECT("D"&amp;ROW())),1,"")</f>
        <v/>
      </c>
    </row>
    <row r="1415" hidden="1" spans="1:18">
      <c r="A1415" s="56" t="s">
        <v>394</v>
      </c>
      <c r="B1415" s="57" t="s">
        <v>110</v>
      </c>
      <c r="C1415" s="133">
        <v>2696494</v>
      </c>
      <c r="D1415" s="124">
        <v>45610</v>
      </c>
      <c r="E1415" s="125">
        <v>3720</v>
      </c>
      <c r="F1415" s="125">
        <v>0</v>
      </c>
      <c r="G1415" s="125">
        <v>0</v>
      </c>
      <c r="H1415" s="125">
        <v>3720</v>
      </c>
      <c r="I1415" s="57">
        <v>998559</v>
      </c>
      <c r="J1415" s="126">
        <v>3720</v>
      </c>
      <c r="K1415" s="126">
        <v>16475.5</v>
      </c>
      <c r="L1415" s="127">
        <v>45628</v>
      </c>
      <c r="N1415" s="127">
        <v>45627</v>
      </c>
      <c r="Q1415" s="127">
        <v>45799</v>
      </c>
      <c r="R1415" s="56" t="str">
        <f ca="1" t="array" ref="R1415">IF(AND(ISNUMBER(INDIRECT("L"&amp;ROW())),INDIRECT("L"&amp;ROW())&lt;INDIRECT("D"&amp;ROW())),1,"")</f>
        <v/>
      </c>
    </row>
    <row r="1416" s="115" customFormat="1" hidden="1" spans="1:18">
      <c r="A1416" s="56" t="s">
        <v>88</v>
      </c>
      <c r="B1416" s="57" t="s">
        <v>19</v>
      </c>
      <c r="C1416" s="123">
        <v>524110285</v>
      </c>
      <c r="D1416" s="124">
        <v>45610</v>
      </c>
      <c r="E1416" s="125">
        <v>2040</v>
      </c>
      <c r="F1416" s="125">
        <v>0</v>
      </c>
      <c r="G1416" s="125">
        <v>12</v>
      </c>
      <c r="H1416" s="125"/>
      <c r="I1416" s="133">
        <v>987</v>
      </c>
      <c r="J1416" s="145">
        <v>2040</v>
      </c>
      <c r="K1416" s="126">
        <v>49564.56</v>
      </c>
      <c r="L1416" s="127">
        <v>45722</v>
      </c>
      <c r="M1416" s="127"/>
      <c r="N1416" s="127">
        <v>45748</v>
      </c>
      <c r="O1416" s="56"/>
      <c r="P1416" s="56"/>
      <c r="Q1416" s="127"/>
      <c r="R1416" s="56" t="str">
        <f ca="1" t="array" ref="R1416">IF(AND(ISNUMBER(INDIRECT("L"&amp;ROW())),INDIRECT("L"&amp;ROW())&lt;INDIRECT("D"&amp;ROW())),1,"")</f>
        <v/>
      </c>
    </row>
    <row r="1417" hidden="1" spans="1:18">
      <c r="A1417" s="56" t="s">
        <v>88</v>
      </c>
      <c r="B1417" s="57" t="s">
        <v>19</v>
      </c>
      <c r="C1417" s="123">
        <v>524110286</v>
      </c>
      <c r="D1417" s="124">
        <v>45610</v>
      </c>
      <c r="E1417" s="125">
        <v>15995.05</v>
      </c>
      <c r="F1417" s="125">
        <v>392.05</v>
      </c>
      <c r="G1417" s="125">
        <v>13</v>
      </c>
      <c r="I1417" s="133">
        <v>987</v>
      </c>
      <c r="J1417" s="145">
        <v>15995.05</v>
      </c>
      <c r="K1417" s="126">
        <v>49564.56</v>
      </c>
      <c r="L1417" s="127">
        <v>45722</v>
      </c>
      <c r="N1417" s="127">
        <v>45748</v>
      </c>
      <c r="R1417" s="56" t="str">
        <f ca="1" t="array" ref="R1417">IF(AND(ISNUMBER(INDIRECT("L"&amp;ROW())),INDIRECT("L"&amp;ROW())&lt;INDIRECT("D"&amp;ROW())),1,"")</f>
        <v/>
      </c>
    </row>
    <row r="1418" hidden="1" spans="1:18">
      <c r="A1418" s="56" t="s">
        <v>148</v>
      </c>
      <c r="B1418" s="57" t="s">
        <v>110</v>
      </c>
      <c r="C1418" s="133">
        <v>25221270</v>
      </c>
      <c r="D1418" s="124">
        <v>45610</v>
      </c>
      <c r="E1418" s="125">
        <v>3159</v>
      </c>
      <c r="F1418" s="125">
        <v>0</v>
      </c>
      <c r="G1418" s="125">
        <v>0</v>
      </c>
      <c r="H1418" s="125">
        <v>3159</v>
      </c>
      <c r="I1418" s="133">
        <v>903</v>
      </c>
      <c r="J1418" s="126">
        <v>3159</v>
      </c>
      <c r="K1418" s="126">
        <v>29381</v>
      </c>
      <c r="L1418" s="127">
        <v>45687</v>
      </c>
      <c r="N1418" s="127">
        <v>45689</v>
      </c>
      <c r="Q1418" s="127">
        <v>45799</v>
      </c>
      <c r="R1418" s="56" t="str">
        <f ca="1" t="array" ref="R1418">IF(AND(ISNUMBER(INDIRECT("L"&amp;ROW())),INDIRECT("L"&amp;ROW())&lt;INDIRECT("D"&amp;ROW())),1,"")</f>
        <v/>
      </c>
    </row>
    <row r="1419" hidden="1" spans="1:18">
      <c r="A1419" s="56" t="s">
        <v>98</v>
      </c>
      <c r="B1419" s="57" t="s">
        <v>37</v>
      </c>
      <c r="C1419" s="133">
        <v>129378</v>
      </c>
      <c r="D1419" s="124">
        <v>45610</v>
      </c>
      <c r="E1419" s="125">
        <v>1678.25</v>
      </c>
      <c r="F1419" s="125">
        <v>0</v>
      </c>
      <c r="G1419" s="125">
        <v>0</v>
      </c>
      <c r="I1419" s="133">
        <v>848</v>
      </c>
      <c r="J1419" s="126">
        <v>1678.25</v>
      </c>
      <c r="K1419" s="126">
        <v>11772.2</v>
      </c>
      <c r="L1419" s="127">
        <v>45667</v>
      </c>
      <c r="N1419" s="127">
        <v>45658</v>
      </c>
      <c r="R1419" s="56" t="str">
        <f ca="1" t="array" ref="R1419">IF(AND(ISNUMBER(INDIRECT("L"&amp;ROW())),INDIRECT("L"&amp;ROW())&lt;INDIRECT("D"&amp;ROW())),1,"")</f>
        <v/>
      </c>
    </row>
    <row r="1420" hidden="1" spans="1:18">
      <c r="A1420" s="56" t="s">
        <v>98</v>
      </c>
      <c r="B1420" s="57" t="s">
        <v>37</v>
      </c>
      <c r="C1420" s="133">
        <v>129379</v>
      </c>
      <c r="D1420" s="124">
        <v>45610</v>
      </c>
      <c r="E1420" s="125">
        <v>1740.3</v>
      </c>
      <c r="F1420" s="125">
        <v>0</v>
      </c>
      <c r="G1420" s="125">
        <v>0</v>
      </c>
      <c r="I1420" s="133">
        <v>848</v>
      </c>
      <c r="J1420" s="126">
        <v>1740.3</v>
      </c>
      <c r="K1420" s="126">
        <v>11772.2</v>
      </c>
      <c r="L1420" s="127">
        <v>45667</v>
      </c>
      <c r="N1420" s="127">
        <v>45658</v>
      </c>
      <c r="R1420" s="56" t="str">
        <f ca="1" t="array" ref="R1420">IF(AND(ISNUMBER(INDIRECT("L"&amp;ROW())),INDIRECT("L"&amp;ROW())&lt;INDIRECT("D"&amp;ROW())),1,"")</f>
        <v/>
      </c>
    </row>
    <row r="1421" s="109" customFormat="1" hidden="1" spans="1:18">
      <c r="A1421" s="56" t="s">
        <v>98</v>
      </c>
      <c r="B1421" s="57" t="s">
        <v>37</v>
      </c>
      <c r="C1421" s="133">
        <v>129380</v>
      </c>
      <c r="D1421" s="124">
        <v>45610</v>
      </c>
      <c r="E1421" s="125">
        <v>300</v>
      </c>
      <c r="F1421" s="125">
        <v>0</v>
      </c>
      <c r="G1421" s="125">
        <v>0</v>
      </c>
      <c r="H1421" s="125"/>
      <c r="I1421" s="133">
        <v>848</v>
      </c>
      <c r="J1421" s="126">
        <v>300</v>
      </c>
      <c r="K1421" s="126">
        <v>11772.2</v>
      </c>
      <c r="L1421" s="127">
        <v>45667</v>
      </c>
      <c r="M1421" s="127"/>
      <c r="N1421" s="127">
        <v>45658</v>
      </c>
      <c r="O1421" s="56"/>
      <c r="P1421" s="56"/>
      <c r="Q1421" s="127"/>
      <c r="R1421" s="56" t="str">
        <f ca="1" t="array" ref="R1421">IF(AND(ISNUMBER(INDIRECT("L"&amp;ROW())),INDIRECT("L"&amp;ROW())&lt;INDIRECT("D"&amp;ROW())),1,"")</f>
        <v/>
      </c>
    </row>
    <row r="1422" s="109" customFormat="1" hidden="1" spans="1:18">
      <c r="A1422" s="56" t="s">
        <v>149</v>
      </c>
      <c r="B1422" s="57" t="s">
        <v>110</v>
      </c>
      <c r="C1422" s="123" t="s">
        <v>684</v>
      </c>
      <c r="D1422" s="124">
        <v>45610</v>
      </c>
      <c r="E1422" s="125">
        <v>2510.04</v>
      </c>
      <c r="F1422" s="125">
        <v>0</v>
      </c>
      <c r="G1422" s="125">
        <v>0</v>
      </c>
      <c r="H1422" s="125"/>
      <c r="I1422" s="133">
        <v>885</v>
      </c>
      <c r="J1422" s="126">
        <v>2510.04</v>
      </c>
      <c r="K1422" s="126">
        <v>11737.04</v>
      </c>
      <c r="L1422" s="127">
        <v>45679</v>
      </c>
      <c r="M1422" s="127"/>
      <c r="N1422" s="127">
        <v>45689</v>
      </c>
      <c r="O1422" s="56"/>
      <c r="P1422" s="56"/>
      <c r="Q1422" s="127"/>
      <c r="R1422" s="56" t="str">
        <f ca="1" t="array" ref="R1422">IF(AND(ISNUMBER(INDIRECT("L"&amp;ROW())),INDIRECT("L"&amp;ROW())&lt;INDIRECT("D"&amp;ROW())),1,"")</f>
        <v/>
      </c>
    </row>
    <row r="1423" s="109" customFormat="1" hidden="1" spans="1:18">
      <c r="A1423" s="56" t="s">
        <v>77</v>
      </c>
      <c r="B1423" s="57" t="s">
        <v>19</v>
      </c>
      <c r="C1423" s="123" t="s">
        <v>685</v>
      </c>
      <c r="D1423" s="124">
        <v>45610</v>
      </c>
      <c r="E1423" s="125">
        <v>3221.5</v>
      </c>
      <c r="F1423" s="125">
        <v>0</v>
      </c>
      <c r="G1423" s="125">
        <v>0</v>
      </c>
      <c r="H1423" s="125"/>
      <c r="I1423" s="57">
        <v>702</v>
      </c>
      <c r="J1423" s="126">
        <v>3221.5</v>
      </c>
      <c r="K1423" s="126">
        <v>19971.2</v>
      </c>
      <c r="L1423" s="127">
        <v>45637</v>
      </c>
      <c r="M1423" s="127"/>
      <c r="N1423" s="127">
        <v>45627</v>
      </c>
      <c r="O1423" s="56"/>
      <c r="P1423" s="56"/>
      <c r="Q1423" s="127"/>
      <c r="R1423" s="56" t="str">
        <f ca="1" t="array" ref="R1423">IF(AND(ISNUMBER(INDIRECT("L"&amp;ROW())),INDIRECT("L"&amp;ROW())&lt;INDIRECT("D"&amp;ROW())),1,"")</f>
        <v/>
      </c>
    </row>
    <row r="1424" s="109" customFormat="1" hidden="1" spans="1:18">
      <c r="A1424" s="56" t="s">
        <v>208</v>
      </c>
      <c r="B1424" s="57" t="s">
        <v>19</v>
      </c>
      <c r="C1424" s="123">
        <v>75015</v>
      </c>
      <c r="D1424" s="124">
        <v>45610</v>
      </c>
      <c r="E1424" s="125">
        <v>891.57</v>
      </c>
      <c r="F1424" s="125">
        <v>102.57</v>
      </c>
      <c r="G1424" s="125">
        <v>0</v>
      </c>
      <c r="H1424" s="125"/>
      <c r="I1424" s="133">
        <v>935</v>
      </c>
      <c r="J1424" s="126">
        <v>891.57</v>
      </c>
      <c r="K1424" s="126">
        <v>9432.4</v>
      </c>
      <c r="L1424" s="127">
        <v>45701</v>
      </c>
      <c r="M1424" s="127"/>
      <c r="N1424" s="127">
        <v>45717</v>
      </c>
      <c r="O1424" s="56"/>
      <c r="P1424" s="56"/>
      <c r="Q1424" s="127"/>
      <c r="R1424" s="56" t="str">
        <f ca="1" t="array" ref="R1424">IF(AND(ISNUMBER(INDIRECT("L"&amp;ROW())),INDIRECT("L"&amp;ROW())&lt;INDIRECT("D"&amp;ROW())),1,"")</f>
        <v/>
      </c>
    </row>
    <row r="1425" hidden="1" spans="1:18">
      <c r="A1425" s="56" t="s">
        <v>178</v>
      </c>
      <c r="B1425" s="57" t="s">
        <v>59</v>
      </c>
      <c r="C1425" s="123" t="s">
        <v>686</v>
      </c>
      <c r="D1425" s="124">
        <v>45610</v>
      </c>
      <c r="E1425" s="125">
        <v>974.79</v>
      </c>
      <c r="F1425" s="125">
        <v>40.93</v>
      </c>
      <c r="G1425" s="125">
        <v>81.66</v>
      </c>
      <c r="H1425" s="125">
        <v>852.2</v>
      </c>
      <c r="I1425" s="133">
        <v>998537</v>
      </c>
      <c r="J1425" s="126">
        <v>974.79</v>
      </c>
      <c r="K1425" s="126">
        <v>974.79</v>
      </c>
      <c r="L1425" s="127">
        <v>45624</v>
      </c>
      <c r="N1425" s="127">
        <v>45627</v>
      </c>
      <c r="Q1425" s="127">
        <v>45798</v>
      </c>
      <c r="R1425" s="56" t="str">
        <f ca="1" t="array" ref="R1425">IF(AND(ISNUMBER(INDIRECT("L"&amp;ROW())),INDIRECT("L"&amp;ROW())&lt;INDIRECT("D"&amp;ROW())),1,"")</f>
        <v/>
      </c>
    </row>
    <row r="1426" hidden="1" spans="1:18">
      <c r="A1426" s="56" t="s">
        <v>287</v>
      </c>
      <c r="B1426" s="57" t="s">
        <v>37</v>
      </c>
      <c r="C1426" s="123">
        <v>4766</v>
      </c>
      <c r="D1426" s="124">
        <v>45610</v>
      </c>
      <c r="E1426" s="125">
        <v>1150.2</v>
      </c>
      <c r="F1426" s="125">
        <v>0</v>
      </c>
      <c r="G1426" s="125">
        <v>0</v>
      </c>
      <c r="H1426" s="125">
        <v>1150.2</v>
      </c>
      <c r="I1426" s="57">
        <v>772</v>
      </c>
      <c r="J1426" s="126">
        <v>1150.2</v>
      </c>
      <c r="K1426" s="126">
        <v>5207.7</v>
      </c>
      <c r="L1426" s="127">
        <v>45660</v>
      </c>
      <c r="N1426" s="127">
        <v>45658</v>
      </c>
      <c r="Q1426" s="127">
        <v>45791</v>
      </c>
      <c r="R1426" s="56" t="str">
        <f ca="1" t="array" ref="R1426">IF(AND(ISNUMBER(INDIRECT("L"&amp;ROW())),INDIRECT("L"&amp;ROW())&lt;INDIRECT("D"&amp;ROW())),1,"")</f>
        <v/>
      </c>
    </row>
    <row r="1427" hidden="1" spans="1:18">
      <c r="A1427" s="56" t="s">
        <v>151</v>
      </c>
      <c r="B1427" s="57" t="s">
        <v>110</v>
      </c>
      <c r="C1427" s="123" t="s">
        <v>687</v>
      </c>
      <c r="D1427" s="124">
        <v>45610</v>
      </c>
      <c r="E1427" s="125">
        <v>7325</v>
      </c>
      <c r="F1427" s="141">
        <v>0</v>
      </c>
      <c r="G1427" s="141">
        <v>0</v>
      </c>
      <c r="I1427" s="133">
        <v>890</v>
      </c>
      <c r="J1427" s="126">
        <v>7325</v>
      </c>
      <c r="K1427" s="126">
        <v>28399.54</v>
      </c>
      <c r="L1427" s="127">
        <v>45680</v>
      </c>
      <c r="N1427" s="127">
        <v>45689</v>
      </c>
      <c r="R1427" s="56" t="str">
        <f ca="1" t="array" ref="R1427">IF(AND(ISNUMBER(INDIRECT("L"&amp;ROW())),INDIRECT("L"&amp;ROW())&lt;INDIRECT("D"&amp;ROW())),1,"")</f>
        <v/>
      </c>
    </row>
    <row r="1428" hidden="1" spans="1:18">
      <c r="A1428" s="56" t="s">
        <v>406</v>
      </c>
      <c r="B1428" s="57" t="s">
        <v>407</v>
      </c>
      <c r="C1428" s="133">
        <v>2412123</v>
      </c>
      <c r="D1428" s="124">
        <v>45610</v>
      </c>
      <c r="E1428" s="125">
        <v>3449.25</v>
      </c>
      <c r="F1428" s="125">
        <v>150</v>
      </c>
      <c r="G1428" s="125">
        <v>299.25</v>
      </c>
      <c r="I1428" s="57">
        <v>811</v>
      </c>
      <c r="J1428" s="126">
        <v>3449.25</v>
      </c>
      <c r="K1428" s="126">
        <v>3449.25</v>
      </c>
      <c r="L1428" s="127">
        <v>45670</v>
      </c>
      <c r="N1428" s="127">
        <v>45584</v>
      </c>
      <c r="R1428" s="56" t="str">
        <f ca="1" t="array" ref="R1428">IF(AND(ISNUMBER(INDIRECT("L"&amp;ROW())),INDIRECT("L"&amp;ROW())&lt;INDIRECT("D"&amp;ROW())),1,"")</f>
        <v/>
      </c>
    </row>
    <row r="1429" hidden="1" spans="1:18">
      <c r="A1429" s="56" t="s">
        <v>524</v>
      </c>
      <c r="B1429" s="57" t="s">
        <v>110</v>
      </c>
      <c r="C1429" s="123" t="s">
        <v>688</v>
      </c>
      <c r="D1429" s="124">
        <v>45687</v>
      </c>
      <c r="E1429" s="125">
        <v>5171</v>
      </c>
      <c r="F1429" s="125">
        <v>0</v>
      </c>
      <c r="G1429" s="125">
        <v>0</v>
      </c>
      <c r="H1429" s="125">
        <v>5171</v>
      </c>
      <c r="I1429" s="57" t="s">
        <v>526</v>
      </c>
      <c r="J1429" s="126">
        <v>5171</v>
      </c>
      <c r="K1429" s="126">
        <v>5171</v>
      </c>
      <c r="L1429" s="127">
        <v>45687</v>
      </c>
      <c r="N1429" s="127">
        <v>45584</v>
      </c>
      <c r="Q1429" s="127">
        <v>45799</v>
      </c>
      <c r="R1429" s="56" t="str">
        <f ca="1" t="array" ref="R1429">IF(AND(ISNUMBER(INDIRECT("L"&amp;ROW())),INDIRECT("L"&amp;ROW())&lt;INDIRECT("D"&amp;ROW())),1,"")</f>
        <v/>
      </c>
    </row>
    <row r="1430" hidden="1" spans="1:18">
      <c r="A1430" s="56" t="s">
        <v>524</v>
      </c>
      <c r="B1430" s="57" t="s">
        <v>110</v>
      </c>
      <c r="C1430" s="123" t="s">
        <v>689</v>
      </c>
      <c r="D1430" s="124">
        <v>45689</v>
      </c>
      <c r="E1430" s="125">
        <v>2935</v>
      </c>
      <c r="F1430" s="125">
        <v>0</v>
      </c>
      <c r="G1430" s="125">
        <v>0</v>
      </c>
      <c r="H1430" s="125">
        <v>2935</v>
      </c>
      <c r="I1430" s="57" t="s">
        <v>526</v>
      </c>
      <c r="J1430" s="126">
        <v>2935</v>
      </c>
      <c r="K1430" s="126">
        <v>2935</v>
      </c>
      <c r="L1430" s="127">
        <v>45689</v>
      </c>
      <c r="N1430" s="127">
        <v>45584</v>
      </c>
      <c r="Q1430" s="127">
        <v>45799</v>
      </c>
      <c r="R1430" s="56" t="str">
        <f ca="1" t="array" ref="R1430">IF(AND(ISNUMBER(INDIRECT("L"&amp;ROW())),INDIRECT("L"&amp;ROW())&lt;INDIRECT("D"&amp;ROW())),1,"")</f>
        <v/>
      </c>
    </row>
    <row r="1431" hidden="1" spans="1:18">
      <c r="A1431" s="56" t="s">
        <v>524</v>
      </c>
      <c r="B1431" s="57" t="s">
        <v>110</v>
      </c>
      <c r="C1431" s="123" t="s">
        <v>690</v>
      </c>
      <c r="D1431" s="124">
        <v>45689</v>
      </c>
      <c r="E1431" s="125">
        <v>300</v>
      </c>
      <c r="F1431" s="125">
        <v>0</v>
      </c>
      <c r="G1431" s="125">
        <v>0</v>
      </c>
      <c r="H1431" s="125">
        <v>300</v>
      </c>
      <c r="I1431" s="57" t="s">
        <v>526</v>
      </c>
      <c r="J1431" s="126">
        <v>300</v>
      </c>
      <c r="K1431" s="126">
        <v>300</v>
      </c>
      <c r="L1431" s="127">
        <v>45689</v>
      </c>
      <c r="N1431" s="127">
        <v>45584</v>
      </c>
      <c r="Q1431" s="127">
        <v>45799</v>
      </c>
      <c r="R1431" s="56" t="str">
        <f ca="1" t="array" ref="R1431">IF(AND(ISNUMBER(INDIRECT("L"&amp;ROW())),INDIRECT("L"&amp;ROW())&lt;INDIRECT("D"&amp;ROW())),1,"")</f>
        <v/>
      </c>
    </row>
    <row r="1432" hidden="1" spans="1:18">
      <c r="A1432" s="56" t="s">
        <v>104</v>
      </c>
      <c r="B1432" s="57" t="s">
        <v>65</v>
      </c>
      <c r="C1432" s="133">
        <v>59115566143</v>
      </c>
      <c r="D1432" s="124">
        <v>45610</v>
      </c>
      <c r="E1432" s="125">
        <v>673.2</v>
      </c>
      <c r="F1432" s="125">
        <v>0</v>
      </c>
      <c r="G1432" s="125">
        <v>0</v>
      </c>
      <c r="H1432" s="125">
        <v>673.2</v>
      </c>
      <c r="I1432" s="133">
        <v>864</v>
      </c>
      <c r="J1432" s="126">
        <v>673.2</v>
      </c>
      <c r="K1432" s="126">
        <v>32544.45</v>
      </c>
      <c r="L1432" s="127">
        <v>45615</v>
      </c>
      <c r="N1432" s="127">
        <v>45658</v>
      </c>
      <c r="O1432" s="147">
        <v>0</v>
      </c>
      <c r="Q1432" s="127">
        <v>45785</v>
      </c>
      <c r="R1432" s="56" t="str">
        <f ca="1" t="array" ref="R1432">IF(AND(ISNUMBER(INDIRECT("L"&amp;ROW())),INDIRECT("L"&amp;ROW())&lt;INDIRECT("D"&amp;ROW())),1,"")</f>
        <v/>
      </c>
    </row>
    <row r="1433" hidden="1" spans="1:18">
      <c r="A1433" s="56" t="s">
        <v>104</v>
      </c>
      <c r="B1433" s="57" t="s">
        <v>65</v>
      </c>
      <c r="C1433" s="133">
        <v>59115568482</v>
      </c>
      <c r="D1433" s="124">
        <v>45610</v>
      </c>
      <c r="E1433" s="125">
        <v>940</v>
      </c>
      <c r="F1433" s="125">
        <v>0</v>
      </c>
      <c r="G1433" s="125">
        <v>0</v>
      </c>
      <c r="H1433" s="125">
        <v>940</v>
      </c>
      <c r="I1433" s="133">
        <v>864</v>
      </c>
      <c r="J1433" s="126">
        <v>940</v>
      </c>
      <c r="K1433" s="126">
        <v>32544.45</v>
      </c>
      <c r="L1433" s="127">
        <v>45615</v>
      </c>
      <c r="N1433" s="127">
        <v>45658</v>
      </c>
      <c r="O1433" s="147">
        <v>0</v>
      </c>
      <c r="Q1433" s="127">
        <v>45785</v>
      </c>
      <c r="R1433" s="56" t="str">
        <f ca="1" t="array" ref="R1433">IF(AND(ISNUMBER(INDIRECT("L"&amp;ROW())),INDIRECT("L"&amp;ROW())&lt;INDIRECT("D"&amp;ROW())),1,"")</f>
        <v/>
      </c>
    </row>
    <row r="1434" hidden="1" spans="1:18">
      <c r="A1434" s="56" t="s">
        <v>104</v>
      </c>
      <c r="B1434" s="57" t="s">
        <v>124</v>
      </c>
      <c r="C1434" s="133">
        <v>59115567974</v>
      </c>
      <c r="D1434" s="124">
        <v>45610</v>
      </c>
      <c r="E1434" s="125">
        <v>2250</v>
      </c>
      <c r="F1434" s="125">
        <v>0</v>
      </c>
      <c r="G1434" s="125">
        <v>0</v>
      </c>
      <c r="H1434" s="125">
        <v>2250</v>
      </c>
      <c r="I1434" s="133">
        <v>864</v>
      </c>
      <c r="J1434" s="126">
        <v>2250</v>
      </c>
      <c r="K1434" s="126">
        <v>32544.45</v>
      </c>
      <c r="L1434" s="127">
        <v>45673</v>
      </c>
      <c r="N1434" s="127">
        <v>45658</v>
      </c>
      <c r="O1434" s="147">
        <v>0</v>
      </c>
      <c r="Q1434" s="127">
        <v>45785</v>
      </c>
      <c r="R1434" s="56" t="str">
        <f ca="1" t="array" ref="R1434">IF(AND(ISNUMBER(INDIRECT("L"&amp;ROW())),INDIRECT("L"&amp;ROW())&lt;INDIRECT("D"&amp;ROW())),1,"")</f>
        <v/>
      </c>
    </row>
    <row r="1435" hidden="1" spans="1:18">
      <c r="A1435" s="56" t="s">
        <v>113</v>
      </c>
      <c r="B1435" s="57" t="s">
        <v>19</v>
      </c>
      <c r="C1435" s="244" t="s">
        <v>691</v>
      </c>
      <c r="D1435" s="124">
        <v>45610</v>
      </c>
      <c r="E1435" s="125">
        <v>3096</v>
      </c>
      <c r="F1435" s="125">
        <v>0</v>
      </c>
      <c r="G1435" s="125">
        <v>0</v>
      </c>
      <c r="I1435" s="133">
        <v>629</v>
      </c>
      <c r="J1435" s="126">
        <v>3096</v>
      </c>
      <c r="K1435" s="126">
        <v>3096</v>
      </c>
      <c r="L1435" s="127">
        <v>45611</v>
      </c>
      <c r="N1435" s="127">
        <v>45597</v>
      </c>
      <c r="R1435" s="56" t="str">
        <f ca="1" t="array" ref="R1435">IF(AND(ISNUMBER(INDIRECT("L"&amp;ROW())),INDIRECT("L"&amp;ROW())&lt;INDIRECT("D"&amp;ROW())),1,"")</f>
        <v/>
      </c>
    </row>
    <row r="1436" hidden="1" spans="1:18">
      <c r="A1436" s="56" t="s">
        <v>158</v>
      </c>
      <c r="B1436" s="57" t="s">
        <v>159</v>
      </c>
      <c r="C1436" s="133" t="s">
        <v>692</v>
      </c>
      <c r="D1436" s="124">
        <v>45610</v>
      </c>
      <c r="E1436" s="125">
        <v>2070.45</v>
      </c>
      <c r="F1436" s="125">
        <v>0</v>
      </c>
      <c r="G1436" s="125">
        <v>0</v>
      </c>
      <c r="I1436" s="57">
        <v>598</v>
      </c>
      <c r="J1436" s="126">
        <v>2070.45</v>
      </c>
      <c r="K1436" s="126">
        <v>2070.45</v>
      </c>
      <c r="L1436" s="127">
        <v>45610</v>
      </c>
      <c r="N1436" s="127">
        <v>45597</v>
      </c>
      <c r="O1436" s="56">
        <v>0</v>
      </c>
      <c r="R1436" s="56" t="str">
        <f ca="1" t="array" ref="R1436">IF(AND(ISNUMBER(INDIRECT("L"&amp;ROW())),INDIRECT("L"&amp;ROW())&lt;INDIRECT("D"&amp;ROW())),1,"")</f>
        <v/>
      </c>
    </row>
    <row r="1437" hidden="1" spans="1:18">
      <c r="A1437" s="56" t="s">
        <v>158</v>
      </c>
      <c r="B1437" s="57" t="s">
        <v>159</v>
      </c>
      <c r="C1437" s="133" t="s">
        <v>693</v>
      </c>
      <c r="D1437" s="124">
        <v>45610</v>
      </c>
      <c r="E1437" s="125">
        <v>730.91</v>
      </c>
      <c r="F1437" s="125">
        <v>0</v>
      </c>
      <c r="G1437" s="125">
        <v>0</v>
      </c>
      <c r="I1437" s="57">
        <v>599</v>
      </c>
      <c r="J1437" s="126">
        <v>730.91</v>
      </c>
      <c r="K1437" s="126">
        <v>730.91</v>
      </c>
      <c r="L1437" s="127">
        <v>45610</v>
      </c>
      <c r="N1437" s="127">
        <v>45597</v>
      </c>
      <c r="O1437" s="56">
        <v>0</v>
      </c>
      <c r="R1437" s="56" t="str">
        <f ca="1" t="array" ref="R1437">IF(AND(ISNUMBER(INDIRECT("L"&amp;ROW())),INDIRECT("L"&amp;ROW())&lt;INDIRECT("D"&amp;ROW())),1,"")</f>
        <v/>
      </c>
    </row>
    <row r="1438" hidden="1" spans="1:18">
      <c r="A1438" s="56" t="s">
        <v>358</v>
      </c>
      <c r="B1438" s="57" t="s">
        <v>110</v>
      </c>
      <c r="C1438" s="133">
        <v>90822</v>
      </c>
      <c r="D1438" s="124">
        <v>45610</v>
      </c>
      <c r="E1438" s="125">
        <v>1253</v>
      </c>
      <c r="F1438" s="125">
        <v>0</v>
      </c>
      <c r="G1438" s="125">
        <v>0</v>
      </c>
      <c r="I1438" s="57">
        <v>774</v>
      </c>
      <c r="J1438" s="126">
        <v>1253</v>
      </c>
      <c r="K1438" s="126">
        <v>12673</v>
      </c>
      <c r="L1438" s="127">
        <v>45660</v>
      </c>
      <c r="N1438" s="127">
        <v>45658</v>
      </c>
      <c r="R1438" s="56" t="str">
        <f ca="1" t="array" ref="R1438">IF(AND(ISNUMBER(INDIRECT("L"&amp;ROW())),INDIRECT("L"&amp;ROW())&lt;INDIRECT("D"&amp;ROW())),1,"")</f>
        <v/>
      </c>
    </row>
    <row r="1439" hidden="1" spans="1:18">
      <c r="A1439" s="56" t="s">
        <v>694</v>
      </c>
      <c r="B1439" s="132" t="s">
        <v>95</v>
      </c>
      <c r="C1439" s="133">
        <v>3413821</v>
      </c>
      <c r="D1439" s="124">
        <v>45611</v>
      </c>
      <c r="E1439" s="125">
        <v>777.23</v>
      </c>
      <c r="F1439" s="125">
        <v>33.8</v>
      </c>
      <c r="G1439" s="125">
        <v>67.43</v>
      </c>
      <c r="I1439" s="57">
        <v>609</v>
      </c>
      <c r="J1439" s="126">
        <v>777.23</v>
      </c>
      <c r="K1439" s="126">
        <v>777.23</v>
      </c>
      <c r="L1439" s="127">
        <v>45629</v>
      </c>
      <c r="N1439" s="127">
        <v>45584</v>
      </c>
      <c r="R1439" s="56" t="str">
        <f ca="1" t="array" ref="R1439">IF(AND(ISNUMBER(INDIRECT("L"&amp;ROW())),INDIRECT("L"&amp;ROW())&lt;INDIRECT("D"&amp;ROW())),1,"")</f>
        <v/>
      </c>
    </row>
    <row r="1440" hidden="1" spans="1:18">
      <c r="A1440" s="56" t="s">
        <v>146</v>
      </c>
      <c r="B1440" s="57" t="s">
        <v>124</v>
      </c>
      <c r="C1440" s="123">
        <v>199742</v>
      </c>
      <c r="D1440" s="124">
        <v>45611</v>
      </c>
      <c r="E1440" s="125">
        <v>13171.46</v>
      </c>
      <c r="F1440" s="125">
        <v>20.5</v>
      </c>
      <c r="G1440" s="125">
        <v>40.9</v>
      </c>
      <c r="H1440" s="125">
        <v>13110.06</v>
      </c>
      <c r="I1440" s="133">
        <v>998542</v>
      </c>
      <c r="J1440" s="126">
        <v>13171.46</v>
      </c>
      <c r="K1440" s="126">
        <v>58296.57</v>
      </c>
      <c r="L1440" s="127">
        <v>45632</v>
      </c>
      <c r="N1440" s="127">
        <v>45627</v>
      </c>
      <c r="Q1440" s="127">
        <v>45793</v>
      </c>
      <c r="R1440" s="56" t="str">
        <f ca="1" t="array" ref="R1440">IF(AND(ISNUMBER(INDIRECT("L"&amp;ROW())),INDIRECT("L"&amp;ROW())&lt;INDIRECT("D"&amp;ROW())),1,"")</f>
        <v/>
      </c>
    </row>
    <row r="1441" hidden="1" spans="1:18">
      <c r="A1441" s="56" t="s">
        <v>164</v>
      </c>
      <c r="B1441" s="57" t="s">
        <v>110</v>
      </c>
      <c r="C1441" s="123" t="s">
        <v>695</v>
      </c>
      <c r="D1441" s="124">
        <v>45611</v>
      </c>
      <c r="E1441" s="125">
        <v>-128</v>
      </c>
      <c r="F1441" s="125">
        <v>0</v>
      </c>
      <c r="G1441" s="125">
        <v>0</v>
      </c>
      <c r="H1441" s="125">
        <v>-128</v>
      </c>
      <c r="I1441" s="57">
        <v>998560</v>
      </c>
      <c r="J1441" s="126">
        <v>-128</v>
      </c>
      <c r="K1441" s="126">
        <v>12289</v>
      </c>
      <c r="L1441" s="127">
        <v>45628</v>
      </c>
      <c r="N1441" s="127">
        <v>45627</v>
      </c>
      <c r="Q1441" s="127">
        <v>45798</v>
      </c>
      <c r="R1441" s="56" t="str">
        <f ca="1" t="array" ref="R1441">IF(AND(ISNUMBER(INDIRECT("L"&amp;ROW())),INDIRECT("L"&amp;ROW())&lt;INDIRECT("D"&amp;ROW())),1,"")</f>
        <v/>
      </c>
    </row>
    <row r="1442" hidden="1" spans="1:18">
      <c r="A1442" s="56" t="s">
        <v>164</v>
      </c>
      <c r="B1442" s="57" t="s">
        <v>110</v>
      </c>
      <c r="C1442" s="133">
        <v>6116922</v>
      </c>
      <c r="D1442" s="124">
        <v>45611</v>
      </c>
      <c r="E1442" s="125">
        <v>6064.5</v>
      </c>
      <c r="F1442" s="125">
        <v>0</v>
      </c>
      <c r="G1442" s="125">
        <v>0</v>
      </c>
      <c r="H1442" s="125">
        <v>6064.5</v>
      </c>
      <c r="I1442" s="57">
        <v>998560</v>
      </c>
      <c r="J1442" s="126">
        <v>6064.5</v>
      </c>
      <c r="K1442" s="126">
        <v>12289</v>
      </c>
      <c r="L1442" s="127">
        <v>45628</v>
      </c>
      <c r="N1442" s="127">
        <v>45627</v>
      </c>
      <c r="Q1442" s="127">
        <v>45798</v>
      </c>
      <c r="R1442" s="56" t="str">
        <f ca="1" t="array" ref="R1442">IF(AND(ISNUMBER(INDIRECT("L"&amp;ROW())),INDIRECT("L"&amp;ROW())&lt;INDIRECT("D"&amp;ROW())),1,"")</f>
        <v/>
      </c>
    </row>
    <row r="1443" hidden="1" spans="1:18">
      <c r="A1443" s="56" t="s">
        <v>524</v>
      </c>
      <c r="B1443" s="57" t="s">
        <v>110</v>
      </c>
      <c r="C1443" s="133">
        <v>549903</v>
      </c>
      <c r="D1443" s="124">
        <v>45693</v>
      </c>
      <c r="E1443" s="125">
        <v>-240</v>
      </c>
      <c r="F1443" s="125">
        <v>0</v>
      </c>
      <c r="G1443" s="125">
        <v>0</v>
      </c>
      <c r="H1443" s="125">
        <v>-240</v>
      </c>
      <c r="I1443" s="57" t="s">
        <v>526</v>
      </c>
      <c r="J1443" s="126">
        <v>-240</v>
      </c>
      <c r="K1443" s="126">
        <v>-240</v>
      </c>
      <c r="L1443" s="127">
        <v>45693</v>
      </c>
      <c r="N1443" s="127">
        <v>45584</v>
      </c>
      <c r="Q1443" s="127">
        <v>45799</v>
      </c>
      <c r="R1443" s="56" t="str">
        <f ca="1" t="array" ref="R1443">IF(AND(ISNUMBER(INDIRECT("L"&amp;ROW())),INDIRECT("L"&amp;ROW())&lt;INDIRECT("D"&amp;ROW())),1,"")</f>
        <v/>
      </c>
    </row>
    <row r="1444" hidden="1" spans="1:18">
      <c r="A1444" s="56" t="s">
        <v>524</v>
      </c>
      <c r="B1444" s="57" t="s">
        <v>110</v>
      </c>
      <c r="C1444" s="133">
        <v>563565</v>
      </c>
      <c r="D1444" s="124">
        <v>45693</v>
      </c>
      <c r="E1444" s="125">
        <v>-1030.5</v>
      </c>
      <c r="F1444" s="125">
        <v>0</v>
      </c>
      <c r="G1444" s="125">
        <v>0</v>
      </c>
      <c r="H1444" s="125">
        <v>-1030.5</v>
      </c>
      <c r="I1444" s="57" t="s">
        <v>526</v>
      </c>
      <c r="J1444" s="126">
        <v>-1030.5</v>
      </c>
      <c r="K1444" s="126">
        <v>-1030.5</v>
      </c>
      <c r="L1444" s="127">
        <v>45693</v>
      </c>
      <c r="N1444" s="127">
        <v>45584</v>
      </c>
      <c r="Q1444" s="127">
        <v>45799</v>
      </c>
      <c r="R1444" s="56" t="str">
        <f ca="1" t="array" ref="R1444">IF(AND(ISNUMBER(INDIRECT("L"&amp;ROW())),INDIRECT("L"&amp;ROW())&lt;INDIRECT("D"&amp;ROW())),1,"")</f>
        <v/>
      </c>
    </row>
    <row r="1445" hidden="1" spans="1:18">
      <c r="A1445" s="56" t="s">
        <v>394</v>
      </c>
      <c r="B1445" s="57" t="s">
        <v>110</v>
      </c>
      <c r="C1445" s="133">
        <v>2696900</v>
      </c>
      <c r="D1445" s="124">
        <v>45611</v>
      </c>
      <c r="E1445" s="125">
        <v>4947</v>
      </c>
      <c r="F1445" s="125">
        <v>0</v>
      </c>
      <c r="G1445" s="125">
        <v>0</v>
      </c>
      <c r="H1445" s="125">
        <v>4947</v>
      </c>
      <c r="I1445" s="57">
        <v>998559</v>
      </c>
      <c r="J1445" s="126">
        <v>4947</v>
      </c>
      <c r="K1445" s="126">
        <v>16475.5</v>
      </c>
      <c r="L1445" s="127">
        <v>45628</v>
      </c>
      <c r="N1445" s="127">
        <v>45627</v>
      </c>
      <c r="Q1445" s="127">
        <v>45799</v>
      </c>
      <c r="R1445" s="56" t="str">
        <f ca="1" t="array" ref="R1445">IF(AND(ISNUMBER(INDIRECT("L"&amp;ROW())),INDIRECT("L"&amp;ROW())&lt;INDIRECT("D"&amp;ROW())),1,"")</f>
        <v/>
      </c>
    </row>
    <row r="1446" hidden="1" spans="1:18">
      <c r="A1446" s="56" t="s">
        <v>225</v>
      </c>
      <c r="B1446" s="57" t="s">
        <v>65</v>
      </c>
      <c r="C1446" s="133">
        <v>141809</v>
      </c>
      <c r="D1446" s="124">
        <v>45611</v>
      </c>
      <c r="E1446" s="125">
        <v>973.94</v>
      </c>
      <c r="F1446" s="125">
        <v>0</v>
      </c>
      <c r="G1446" s="125">
        <v>0</v>
      </c>
      <c r="H1446" s="125">
        <v>973.94</v>
      </c>
      <c r="I1446" s="133">
        <v>749</v>
      </c>
      <c r="J1446" s="126">
        <v>973.94</v>
      </c>
      <c r="K1446" s="126">
        <v>3201.51</v>
      </c>
      <c r="L1446" s="127">
        <v>45652</v>
      </c>
      <c r="N1446" s="127">
        <v>45658</v>
      </c>
      <c r="O1446" s="147">
        <v>0</v>
      </c>
      <c r="Q1446" s="127">
        <v>45784</v>
      </c>
      <c r="R1446" s="56" t="str">
        <f ca="1" t="array" ref="R1446">IF(AND(ISNUMBER(INDIRECT("L"&amp;ROW())),INDIRECT("L"&amp;ROW())&lt;INDIRECT("D"&amp;ROW())),1,"")</f>
        <v/>
      </c>
    </row>
    <row r="1447" hidden="1" spans="1:18">
      <c r="A1447" s="56" t="s">
        <v>225</v>
      </c>
      <c r="B1447" s="57" t="s">
        <v>65</v>
      </c>
      <c r="C1447" s="123" t="s">
        <v>696</v>
      </c>
      <c r="D1447" s="124">
        <v>45611</v>
      </c>
      <c r="E1447" s="125">
        <v>-113</v>
      </c>
      <c r="F1447" s="125">
        <v>0</v>
      </c>
      <c r="G1447" s="125">
        <v>0</v>
      </c>
      <c r="H1447" s="125">
        <v>-113</v>
      </c>
      <c r="I1447" s="133">
        <v>749</v>
      </c>
      <c r="J1447" s="126">
        <v>-113</v>
      </c>
      <c r="K1447" s="126">
        <v>3201.51</v>
      </c>
      <c r="L1447" s="127">
        <v>45652</v>
      </c>
      <c r="N1447" s="127">
        <v>45658</v>
      </c>
      <c r="O1447" s="147">
        <v>0</v>
      </c>
      <c r="Q1447" s="127">
        <v>45784</v>
      </c>
      <c r="R1447" s="56" t="str">
        <f ca="1" t="array" ref="R1447">IF(AND(ISNUMBER(INDIRECT("L"&amp;ROW())),INDIRECT("L"&amp;ROW())&lt;INDIRECT("D"&amp;ROW())),1,"")</f>
        <v/>
      </c>
    </row>
    <row r="1448" hidden="1" spans="1:18">
      <c r="A1448" s="56" t="s">
        <v>205</v>
      </c>
      <c r="B1448" s="57" t="s">
        <v>110</v>
      </c>
      <c r="C1448" s="133">
        <v>2400734</v>
      </c>
      <c r="D1448" s="124">
        <v>45611</v>
      </c>
      <c r="E1448" s="125">
        <v>1760</v>
      </c>
      <c r="F1448" s="125">
        <v>0</v>
      </c>
      <c r="G1448" s="125">
        <v>0</v>
      </c>
      <c r="H1448" s="125">
        <v>1760</v>
      </c>
      <c r="I1448" s="133">
        <v>943</v>
      </c>
      <c r="J1448" s="126">
        <v>1760</v>
      </c>
      <c r="K1448" s="126">
        <v>12955.6</v>
      </c>
      <c r="L1448" s="127">
        <v>45706</v>
      </c>
      <c r="N1448" s="127">
        <v>45717</v>
      </c>
      <c r="Q1448" s="127">
        <v>45800</v>
      </c>
      <c r="R1448" s="56" t="str">
        <f ca="1" t="array" ref="R1448">IF(AND(ISNUMBER(INDIRECT("L"&amp;ROW())),INDIRECT("L"&amp;ROW())&lt;INDIRECT("D"&amp;ROW())),1,"")</f>
        <v/>
      </c>
    </row>
    <row r="1449" hidden="1" spans="1:18">
      <c r="A1449" s="56" t="s">
        <v>374</v>
      </c>
      <c r="B1449" s="57" t="s">
        <v>110</v>
      </c>
      <c r="C1449" s="133">
        <v>378215</v>
      </c>
      <c r="D1449" s="124">
        <v>45611</v>
      </c>
      <c r="E1449" s="125">
        <v>2223</v>
      </c>
      <c r="F1449" s="125">
        <v>0</v>
      </c>
      <c r="G1449" s="125">
        <v>0</v>
      </c>
      <c r="H1449" s="125">
        <v>2223</v>
      </c>
      <c r="I1449" s="57">
        <v>632</v>
      </c>
      <c r="J1449" s="126">
        <v>2223</v>
      </c>
      <c r="K1449" s="126">
        <v>4886.85</v>
      </c>
      <c r="L1449" s="127">
        <v>45614</v>
      </c>
      <c r="N1449" s="127">
        <v>45597</v>
      </c>
      <c r="O1449" s="147">
        <v>0</v>
      </c>
      <c r="R1449" s="56" t="str">
        <f ca="1" t="array" ref="R1449">IF(AND(ISNUMBER(INDIRECT("L"&amp;ROW())),INDIRECT("L"&amp;ROW())&lt;INDIRECT("D"&amp;ROW())),1,"")</f>
        <v/>
      </c>
    </row>
    <row r="1450" hidden="1" spans="1:18">
      <c r="A1450" s="56" t="s">
        <v>36</v>
      </c>
      <c r="B1450" s="57" t="s">
        <v>37</v>
      </c>
      <c r="C1450" s="123">
        <v>210358</v>
      </c>
      <c r="D1450" s="124">
        <v>45611</v>
      </c>
      <c r="E1450" s="125">
        <v>13734.84</v>
      </c>
      <c r="F1450" s="125">
        <v>37.92</v>
      </c>
      <c r="G1450" s="125">
        <v>75.65</v>
      </c>
      <c r="I1450" s="133">
        <v>742</v>
      </c>
      <c r="J1450" s="126">
        <v>13734.84</v>
      </c>
      <c r="K1450" s="126">
        <v>16068.34</v>
      </c>
      <c r="L1450" s="127">
        <v>45649</v>
      </c>
      <c r="N1450" s="127">
        <v>45658</v>
      </c>
      <c r="R1450" s="56" t="str">
        <f ca="1" t="array" ref="R1450">IF(AND(ISNUMBER(INDIRECT("L"&amp;ROW())),INDIRECT("L"&amp;ROW())&lt;INDIRECT("D"&amp;ROW())),1,"")</f>
        <v/>
      </c>
    </row>
    <row r="1451" hidden="1" spans="1:18">
      <c r="A1451" s="56" t="s">
        <v>36</v>
      </c>
      <c r="B1451" s="57" t="s">
        <v>37</v>
      </c>
      <c r="C1451" s="123">
        <v>210361</v>
      </c>
      <c r="D1451" s="124">
        <v>45611</v>
      </c>
      <c r="E1451" s="125">
        <v>2333.5</v>
      </c>
      <c r="F1451" s="125">
        <v>0</v>
      </c>
      <c r="G1451" s="125">
        <v>0</v>
      </c>
      <c r="I1451" s="133">
        <v>742</v>
      </c>
      <c r="J1451" s="126">
        <v>2333.5</v>
      </c>
      <c r="K1451" s="126">
        <v>16068.34</v>
      </c>
      <c r="L1451" s="127">
        <v>45649</v>
      </c>
      <c r="N1451" s="127">
        <v>45658</v>
      </c>
      <c r="R1451" s="56" t="str">
        <f ca="1" t="array" ref="R1451">IF(AND(ISNUMBER(INDIRECT("L"&amp;ROW())),INDIRECT("L"&amp;ROW())&lt;INDIRECT("D"&amp;ROW())),1,"")</f>
        <v/>
      </c>
    </row>
    <row r="1452" hidden="1" spans="1:18">
      <c r="A1452" s="56" t="s">
        <v>173</v>
      </c>
      <c r="B1452" s="57" t="s">
        <v>163</v>
      </c>
      <c r="C1452" s="133">
        <v>2951</v>
      </c>
      <c r="D1452" s="124">
        <v>45611</v>
      </c>
      <c r="E1452" s="125">
        <v>673.04</v>
      </c>
      <c r="F1452" s="125">
        <v>0</v>
      </c>
      <c r="G1452" s="125">
        <v>0</v>
      </c>
      <c r="H1452" s="125">
        <v>673.04</v>
      </c>
      <c r="I1452" s="133">
        <v>779</v>
      </c>
      <c r="J1452" s="126">
        <v>673.04</v>
      </c>
      <c r="K1452" s="126">
        <v>21171.02</v>
      </c>
      <c r="L1452" s="127">
        <v>45663</v>
      </c>
      <c r="N1452" s="127">
        <v>45658</v>
      </c>
      <c r="Q1452" s="127">
        <v>45793</v>
      </c>
      <c r="R1452" s="56" t="str">
        <f ca="1" t="array" ref="R1452">IF(AND(ISNUMBER(INDIRECT("L"&amp;ROW())),INDIRECT("L"&amp;ROW())&lt;INDIRECT("D"&amp;ROW())),1,"")</f>
        <v/>
      </c>
    </row>
    <row r="1453" hidden="1" spans="1:18">
      <c r="A1453" s="56" t="s">
        <v>602</v>
      </c>
      <c r="B1453" s="57" t="s">
        <v>163</v>
      </c>
      <c r="C1453" s="133">
        <v>240510</v>
      </c>
      <c r="D1453" s="124">
        <v>45611</v>
      </c>
      <c r="E1453" s="125">
        <v>2200</v>
      </c>
      <c r="F1453" s="125">
        <v>0</v>
      </c>
      <c r="G1453" s="125">
        <v>0</v>
      </c>
      <c r="H1453" s="125">
        <v>2200</v>
      </c>
      <c r="I1453" s="133">
        <v>640</v>
      </c>
      <c r="J1453" s="126">
        <v>2200</v>
      </c>
      <c r="K1453" s="126">
        <v>3105</v>
      </c>
      <c r="L1453" s="127">
        <v>45615</v>
      </c>
      <c r="N1453" s="127">
        <v>45627</v>
      </c>
      <c r="O1453" s="147">
        <v>0</v>
      </c>
      <c r="Q1453" s="127">
        <v>45785</v>
      </c>
      <c r="R1453" s="56" t="str">
        <f ca="1" t="array" ref="R1453">IF(AND(ISNUMBER(INDIRECT("L"&amp;ROW())),INDIRECT("L"&amp;ROW())&lt;INDIRECT("D"&amp;ROW())),1,"")</f>
        <v/>
      </c>
    </row>
    <row r="1454" hidden="1" spans="1:18">
      <c r="A1454" s="56" t="s">
        <v>524</v>
      </c>
      <c r="B1454" s="57" t="s">
        <v>110</v>
      </c>
      <c r="C1454" s="123" t="s">
        <v>697</v>
      </c>
      <c r="D1454" s="124">
        <v>45696</v>
      </c>
      <c r="E1454" s="125">
        <v>4848.25</v>
      </c>
      <c r="F1454" s="125">
        <v>0</v>
      </c>
      <c r="G1454" s="125">
        <v>0</v>
      </c>
      <c r="H1454" s="125">
        <v>4848.25</v>
      </c>
      <c r="I1454" s="57" t="s">
        <v>526</v>
      </c>
      <c r="J1454" s="126">
        <v>4848.25</v>
      </c>
      <c r="K1454" s="126">
        <v>4848.25</v>
      </c>
      <c r="L1454" s="127">
        <v>45696</v>
      </c>
      <c r="N1454" s="127">
        <v>45584</v>
      </c>
      <c r="Q1454" s="127">
        <v>45799</v>
      </c>
      <c r="R1454" s="56" t="str">
        <f ca="1" t="array" ref="R1454">IF(AND(ISNUMBER(INDIRECT("L"&amp;ROW())),INDIRECT("L"&amp;ROW())&lt;INDIRECT("D"&amp;ROW())),1,"")</f>
        <v/>
      </c>
    </row>
    <row r="1455" hidden="1" spans="1:18">
      <c r="A1455" s="107" t="s">
        <v>524</v>
      </c>
      <c r="B1455" s="184" t="s">
        <v>110</v>
      </c>
      <c r="C1455" s="185">
        <v>570321</v>
      </c>
      <c r="D1455" s="186">
        <v>45696</v>
      </c>
      <c r="E1455" s="187">
        <v>0</v>
      </c>
      <c r="F1455" s="187">
        <v>0</v>
      </c>
      <c r="G1455" s="187">
        <v>0</v>
      </c>
      <c r="H1455" s="187">
        <v>0</v>
      </c>
      <c r="I1455" s="184" t="s">
        <v>526</v>
      </c>
      <c r="J1455" s="188">
        <v>0</v>
      </c>
      <c r="K1455" s="188">
        <v>0</v>
      </c>
      <c r="L1455" s="189">
        <v>45696</v>
      </c>
      <c r="M1455" s="189"/>
      <c r="N1455" s="127">
        <v>45584</v>
      </c>
      <c r="O1455" s="107"/>
      <c r="P1455" s="107" t="s">
        <v>698</v>
      </c>
      <c r="Q1455" s="189">
        <v>45799</v>
      </c>
      <c r="R1455" s="56" t="str">
        <f ca="1" t="array" ref="R1455">IF(AND(ISNUMBER(INDIRECT("L"&amp;ROW())),INDIRECT("L"&amp;ROW())&lt;INDIRECT("D"&amp;ROW())),1,"")</f>
        <v/>
      </c>
    </row>
    <row r="1456" spans="1:18">
      <c r="A1456" s="56" t="s">
        <v>42</v>
      </c>
      <c r="B1456" s="57" t="s">
        <v>37</v>
      </c>
      <c r="C1456" s="123" t="s">
        <v>699</v>
      </c>
      <c r="D1456" s="124">
        <v>45611</v>
      </c>
      <c r="E1456" s="125">
        <v>-1230</v>
      </c>
      <c r="F1456" s="125">
        <v>0</v>
      </c>
      <c r="G1456" s="125">
        <v>0</v>
      </c>
      <c r="I1456" s="133">
        <v>638</v>
      </c>
      <c r="J1456" s="126">
        <v>-1230</v>
      </c>
      <c r="K1456" s="126">
        <v>16261</v>
      </c>
      <c r="L1456" s="127">
        <v>45615</v>
      </c>
      <c r="N1456" s="127">
        <v>45597</v>
      </c>
      <c r="R1456" s="56" t="str">
        <f ca="1" t="array" ref="R1456">IF(AND(ISNUMBER(INDIRECT("L"&amp;ROW())),INDIRECT("L"&amp;ROW())&lt;INDIRECT("D"&amp;ROW())),1,"")</f>
        <v/>
      </c>
    </row>
    <row r="1457" hidden="1" spans="1:18">
      <c r="A1457" s="56" t="s">
        <v>211</v>
      </c>
      <c r="B1457" s="57" t="s">
        <v>37</v>
      </c>
      <c r="C1457" s="133">
        <v>9006002495</v>
      </c>
      <c r="D1457" s="124">
        <v>45611</v>
      </c>
      <c r="E1457" s="125">
        <v>1217.31</v>
      </c>
      <c r="F1457" s="125">
        <v>4.5</v>
      </c>
      <c r="G1457" s="125">
        <v>8.98</v>
      </c>
      <c r="H1457" s="125">
        <v>1203.83</v>
      </c>
      <c r="I1457" s="133">
        <v>883</v>
      </c>
      <c r="J1457" s="126">
        <v>1217.31</v>
      </c>
      <c r="K1457" s="126">
        <v>8990.5</v>
      </c>
      <c r="L1457" s="127">
        <v>45678</v>
      </c>
      <c r="N1457" s="127">
        <v>45658</v>
      </c>
      <c r="Q1457" s="127">
        <v>45791</v>
      </c>
      <c r="R1457" s="56" t="str">
        <f ca="1" t="array" ref="R1457">IF(AND(ISNUMBER(INDIRECT("L"&amp;ROW())),INDIRECT("L"&amp;ROW())&lt;INDIRECT("D"&amp;ROW())),1,"")</f>
        <v/>
      </c>
    </row>
    <row r="1458" hidden="1" spans="1:18">
      <c r="A1458" s="56" t="s">
        <v>211</v>
      </c>
      <c r="B1458" s="57" t="s">
        <v>37</v>
      </c>
      <c r="C1458" s="133">
        <v>5353</v>
      </c>
      <c r="D1458" s="124">
        <v>45611</v>
      </c>
      <c r="E1458" s="125">
        <v>1185.6</v>
      </c>
      <c r="F1458" s="125">
        <v>0</v>
      </c>
      <c r="G1458" s="125">
        <v>0</v>
      </c>
      <c r="H1458" s="125">
        <v>1185.6</v>
      </c>
      <c r="I1458" s="133">
        <v>883</v>
      </c>
      <c r="J1458" s="126">
        <v>1185.6</v>
      </c>
      <c r="K1458" s="126">
        <v>8990.5</v>
      </c>
      <c r="L1458" s="127">
        <v>45678</v>
      </c>
      <c r="N1458" s="127">
        <v>45658</v>
      </c>
      <c r="Q1458" s="127">
        <v>45791</v>
      </c>
      <c r="R1458" s="56" t="str">
        <f ca="1" t="array" ref="R1458">IF(AND(ISNUMBER(INDIRECT("L"&amp;ROW())),INDIRECT("L"&amp;ROW())&lt;INDIRECT("D"&amp;ROW())),1,"")</f>
        <v/>
      </c>
    </row>
    <row r="1459" hidden="1" spans="1:18">
      <c r="A1459" s="56" t="s">
        <v>109</v>
      </c>
      <c r="B1459" s="57" t="s">
        <v>110</v>
      </c>
      <c r="C1459" s="133">
        <v>18701</v>
      </c>
      <c r="D1459" s="124">
        <v>45611</v>
      </c>
      <c r="E1459" s="125">
        <v>9011.75</v>
      </c>
      <c r="F1459" s="125">
        <v>1036.75</v>
      </c>
      <c r="G1459" s="125">
        <v>0</v>
      </c>
      <c r="I1459" s="133">
        <v>898</v>
      </c>
      <c r="J1459" s="126">
        <v>9011.75</v>
      </c>
      <c r="K1459" s="126">
        <v>18503.61</v>
      </c>
      <c r="L1459" s="127">
        <v>45684</v>
      </c>
      <c r="N1459" s="127">
        <v>45689</v>
      </c>
      <c r="R1459" s="56" t="str">
        <f ca="1" t="array" ref="R1459">IF(AND(ISNUMBER(INDIRECT("L"&amp;ROW())),INDIRECT("L"&amp;ROW())&lt;INDIRECT("D"&amp;ROW())),1,"")</f>
        <v/>
      </c>
    </row>
    <row r="1460" hidden="1" spans="1:18">
      <c r="A1460" s="56" t="s">
        <v>164</v>
      </c>
      <c r="B1460" s="57" t="s">
        <v>110</v>
      </c>
      <c r="C1460" s="123" t="s">
        <v>700</v>
      </c>
      <c r="D1460" s="124">
        <v>45612</v>
      </c>
      <c r="E1460" s="125">
        <v>-18.5</v>
      </c>
      <c r="F1460" s="125">
        <v>0</v>
      </c>
      <c r="G1460" s="125">
        <v>0</v>
      </c>
      <c r="H1460" s="125">
        <v>-18.5</v>
      </c>
      <c r="I1460" s="57">
        <v>998560</v>
      </c>
      <c r="J1460" s="126">
        <v>-18.5</v>
      </c>
      <c r="K1460" s="126">
        <v>12289</v>
      </c>
      <c r="L1460" s="127">
        <v>45628</v>
      </c>
      <c r="N1460" s="127">
        <v>45627</v>
      </c>
      <c r="Q1460" s="127">
        <v>45798</v>
      </c>
      <c r="R1460" s="56" t="str">
        <f ca="1" t="array" ref="R1460">IF(AND(ISNUMBER(INDIRECT("L"&amp;ROW())),INDIRECT("L"&amp;ROW())&lt;INDIRECT("D"&amp;ROW())),1,"")</f>
        <v/>
      </c>
    </row>
    <row r="1461" hidden="1" spans="1:18">
      <c r="A1461" s="56" t="s">
        <v>524</v>
      </c>
      <c r="B1461" s="57" t="s">
        <v>110</v>
      </c>
      <c r="C1461" s="123" t="s">
        <v>701</v>
      </c>
      <c r="D1461" s="124">
        <v>45699</v>
      </c>
      <c r="E1461" s="125">
        <v>3977.75</v>
      </c>
      <c r="F1461" s="125">
        <v>0</v>
      </c>
      <c r="G1461" s="125">
        <v>0</v>
      </c>
      <c r="H1461" s="125">
        <v>3977.75</v>
      </c>
      <c r="I1461" s="57" t="s">
        <v>526</v>
      </c>
      <c r="J1461" s="126">
        <v>3977.75</v>
      </c>
      <c r="K1461" s="126">
        <v>3977.75</v>
      </c>
      <c r="L1461" s="127">
        <v>45699</v>
      </c>
      <c r="N1461" s="127">
        <v>45584</v>
      </c>
      <c r="Q1461" s="127">
        <v>45799</v>
      </c>
      <c r="R1461" s="56" t="str">
        <f ca="1" t="array" ref="R1461">IF(AND(ISNUMBER(INDIRECT("L"&amp;ROW())),INDIRECT("L"&amp;ROW())&lt;INDIRECT("D"&amp;ROW())),1,"")</f>
        <v/>
      </c>
    </row>
    <row r="1462" hidden="1" spans="1:18">
      <c r="A1462" s="56" t="s">
        <v>149</v>
      </c>
      <c r="B1462" s="57" t="s">
        <v>110</v>
      </c>
      <c r="C1462" s="123" t="s">
        <v>684</v>
      </c>
      <c r="D1462" s="124">
        <v>45612</v>
      </c>
      <c r="E1462" s="125">
        <v>-30</v>
      </c>
      <c r="F1462" s="125">
        <v>0</v>
      </c>
      <c r="G1462" s="125">
        <v>0</v>
      </c>
      <c r="I1462" s="133">
        <v>885</v>
      </c>
      <c r="J1462" s="126">
        <v>-30</v>
      </c>
      <c r="K1462" s="126">
        <v>11737.04</v>
      </c>
      <c r="L1462" s="127">
        <v>45679</v>
      </c>
      <c r="N1462" s="127">
        <v>45689</v>
      </c>
      <c r="R1462" s="56" t="str">
        <f ca="1" t="array" ref="R1462">IF(AND(ISNUMBER(INDIRECT("L"&amp;ROW())),INDIRECT("L"&amp;ROW())&lt;INDIRECT("D"&amp;ROW())),1,"")</f>
        <v/>
      </c>
    </row>
    <row r="1463" hidden="1" spans="1:18">
      <c r="A1463" s="56" t="s">
        <v>31</v>
      </c>
      <c r="B1463" s="57" t="s">
        <v>19</v>
      </c>
      <c r="C1463" s="123">
        <v>352282</v>
      </c>
      <c r="D1463" s="124">
        <v>45612</v>
      </c>
      <c r="E1463" s="125">
        <v>1537.79</v>
      </c>
      <c r="F1463" s="125">
        <v>6.3</v>
      </c>
      <c r="G1463" s="125">
        <v>12.57</v>
      </c>
      <c r="I1463" s="57">
        <v>756</v>
      </c>
      <c r="J1463" s="126">
        <v>1537.79</v>
      </c>
      <c r="K1463" s="126">
        <v>8214.45</v>
      </c>
      <c r="L1463" s="127">
        <v>45657</v>
      </c>
      <c r="N1463" s="127">
        <v>45658</v>
      </c>
      <c r="R1463" s="56" t="str">
        <f ca="1" t="array" ref="R1463">IF(AND(ISNUMBER(INDIRECT("L"&amp;ROW())),INDIRECT("L"&amp;ROW())&lt;INDIRECT("D"&amp;ROW())),1,"")</f>
        <v/>
      </c>
    </row>
    <row r="1464" hidden="1" spans="1:18">
      <c r="A1464" s="56" t="s">
        <v>162</v>
      </c>
      <c r="B1464" s="57" t="s">
        <v>163</v>
      </c>
      <c r="C1464" s="123" t="s">
        <v>702</v>
      </c>
      <c r="D1464" s="124">
        <v>45613</v>
      </c>
      <c r="E1464" s="125">
        <v>2836.13</v>
      </c>
      <c r="F1464" s="125">
        <v>0</v>
      </c>
      <c r="G1464" s="125">
        <v>0</v>
      </c>
      <c r="H1464" s="125">
        <v>2836.13</v>
      </c>
      <c r="I1464" s="133">
        <v>860</v>
      </c>
      <c r="J1464" s="126">
        <v>2836.13</v>
      </c>
      <c r="K1464" s="126">
        <v>2836.13</v>
      </c>
      <c r="L1464" s="127">
        <v>45672</v>
      </c>
      <c r="N1464" s="127">
        <v>45689</v>
      </c>
      <c r="Q1464" s="127">
        <v>45793</v>
      </c>
      <c r="R1464" s="56" t="str">
        <f ca="1" t="array" ref="R1464">IF(AND(ISNUMBER(INDIRECT("L"&amp;ROW())),INDIRECT("L"&amp;ROW())&lt;INDIRECT("D"&amp;ROW())),1,"")</f>
        <v/>
      </c>
    </row>
    <row r="1465" hidden="1" spans="1:18">
      <c r="A1465" s="56" t="s">
        <v>394</v>
      </c>
      <c r="B1465" s="57" t="s">
        <v>110</v>
      </c>
      <c r="C1465" s="133">
        <v>494139</v>
      </c>
      <c r="D1465" s="124">
        <v>45613</v>
      </c>
      <c r="E1465" s="125">
        <v>-120</v>
      </c>
      <c r="F1465" s="125">
        <v>0</v>
      </c>
      <c r="G1465" s="125">
        <v>0</v>
      </c>
      <c r="H1465" s="125">
        <v>-120</v>
      </c>
      <c r="I1465" s="57">
        <v>998559</v>
      </c>
      <c r="J1465" s="126">
        <v>-120</v>
      </c>
      <c r="K1465" s="126">
        <v>16475.5</v>
      </c>
      <c r="L1465" s="127">
        <v>45628</v>
      </c>
      <c r="N1465" s="127">
        <v>45627</v>
      </c>
      <c r="Q1465" s="127">
        <v>45799</v>
      </c>
      <c r="R1465" s="56" t="str">
        <f ca="1" t="array" ref="R1465">IF(AND(ISNUMBER(INDIRECT("L"&amp;ROW())),INDIRECT("L"&amp;ROW())&lt;INDIRECT("D"&amp;ROW())),1,"")</f>
        <v/>
      </c>
    </row>
    <row r="1466" hidden="1" spans="1:18">
      <c r="A1466" s="56" t="s">
        <v>394</v>
      </c>
      <c r="B1466" s="57" t="s">
        <v>110</v>
      </c>
      <c r="C1466" s="133">
        <v>494140</v>
      </c>
      <c r="D1466" s="124">
        <v>45613</v>
      </c>
      <c r="E1466" s="125">
        <v>-20</v>
      </c>
      <c r="F1466" s="125">
        <v>0</v>
      </c>
      <c r="G1466" s="125">
        <v>0</v>
      </c>
      <c r="H1466" s="125">
        <v>-20</v>
      </c>
      <c r="I1466" s="57">
        <v>998559</v>
      </c>
      <c r="J1466" s="126">
        <v>-20</v>
      </c>
      <c r="K1466" s="126">
        <v>16475.5</v>
      </c>
      <c r="L1466" s="127">
        <v>45628</v>
      </c>
      <c r="N1466" s="127">
        <v>45627</v>
      </c>
      <c r="Q1466" s="127">
        <v>45799</v>
      </c>
      <c r="R1466" s="56" t="str">
        <f ca="1" t="array" ref="R1466">IF(AND(ISNUMBER(INDIRECT("L"&amp;ROW())),INDIRECT("L"&amp;ROW())&lt;INDIRECT("D"&amp;ROW())),1,"")</f>
        <v/>
      </c>
    </row>
    <row r="1467" hidden="1" spans="1:18">
      <c r="A1467" s="56" t="s">
        <v>164</v>
      </c>
      <c r="B1467" s="57" t="s">
        <v>110</v>
      </c>
      <c r="C1467" s="123" t="s">
        <v>703</v>
      </c>
      <c r="D1467" s="124">
        <v>45614</v>
      </c>
      <c r="E1467" s="125">
        <v>-140</v>
      </c>
      <c r="F1467" s="125">
        <v>0</v>
      </c>
      <c r="G1467" s="125">
        <v>0</v>
      </c>
      <c r="H1467" s="125">
        <v>-140</v>
      </c>
      <c r="I1467" s="57">
        <v>998560</v>
      </c>
      <c r="J1467" s="126">
        <v>-140</v>
      </c>
      <c r="K1467" s="126">
        <v>12289</v>
      </c>
      <c r="L1467" s="127">
        <v>45628</v>
      </c>
      <c r="N1467" s="127">
        <v>45627</v>
      </c>
      <c r="Q1467" s="127">
        <v>45798</v>
      </c>
      <c r="R1467" s="56" t="str">
        <f ca="1" t="array" ref="R1467">IF(AND(ISNUMBER(INDIRECT("L"&amp;ROW())),INDIRECT("L"&amp;ROW())&lt;INDIRECT("D"&amp;ROW())),1,"")</f>
        <v/>
      </c>
    </row>
    <row r="1468" hidden="1" spans="1:18">
      <c r="A1468" s="56" t="s">
        <v>164</v>
      </c>
      <c r="B1468" s="57" t="s">
        <v>110</v>
      </c>
      <c r="C1468" s="123" t="s">
        <v>704</v>
      </c>
      <c r="D1468" s="124">
        <v>45614</v>
      </c>
      <c r="E1468" s="125">
        <v>-43</v>
      </c>
      <c r="F1468" s="125">
        <v>0</v>
      </c>
      <c r="G1468" s="125">
        <v>0</v>
      </c>
      <c r="H1468" s="125">
        <v>-43</v>
      </c>
      <c r="I1468" s="57">
        <v>998560</v>
      </c>
      <c r="J1468" s="126">
        <v>-43</v>
      </c>
      <c r="K1468" s="126">
        <v>12289</v>
      </c>
      <c r="L1468" s="127">
        <v>45628</v>
      </c>
      <c r="N1468" s="127">
        <v>45627</v>
      </c>
      <c r="Q1468" s="127">
        <v>45798</v>
      </c>
      <c r="R1468" s="56" t="str">
        <f ca="1" t="array" ref="R1468">IF(AND(ISNUMBER(INDIRECT("L"&amp;ROW())),INDIRECT("L"&amp;ROW())&lt;INDIRECT("D"&amp;ROW())),1,"")</f>
        <v/>
      </c>
    </row>
    <row r="1469" hidden="1" spans="1:18">
      <c r="A1469" s="56" t="s">
        <v>164</v>
      </c>
      <c r="B1469" s="57" t="s">
        <v>110</v>
      </c>
      <c r="C1469" s="133">
        <v>6117520</v>
      </c>
      <c r="D1469" s="124">
        <v>45614</v>
      </c>
      <c r="E1469" s="125">
        <v>4593</v>
      </c>
      <c r="F1469" s="125">
        <v>0</v>
      </c>
      <c r="G1469" s="125">
        <v>0</v>
      </c>
      <c r="H1469" s="125">
        <v>4593</v>
      </c>
      <c r="I1469" s="57">
        <v>713</v>
      </c>
      <c r="J1469" s="126">
        <v>4593</v>
      </c>
      <c r="K1469" s="126">
        <v>23648.5</v>
      </c>
      <c r="L1469" s="127">
        <v>45639</v>
      </c>
      <c r="N1469" s="127">
        <v>45627</v>
      </c>
      <c r="Q1469" s="127">
        <v>45798</v>
      </c>
      <c r="R1469" s="56" t="str">
        <f ca="1" t="array" ref="R1469">IF(AND(ISNUMBER(INDIRECT("L"&amp;ROW())),INDIRECT("L"&amp;ROW())&lt;INDIRECT("D"&amp;ROW())),1,"")</f>
        <v/>
      </c>
    </row>
    <row r="1470" hidden="1" spans="1:18">
      <c r="A1470" s="56" t="s">
        <v>394</v>
      </c>
      <c r="B1470" s="57" t="s">
        <v>110</v>
      </c>
      <c r="C1470" s="133">
        <v>2698568</v>
      </c>
      <c r="D1470" s="124">
        <v>45614</v>
      </c>
      <c r="E1470" s="125">
        <v>4427</v>
      </c>
      <c r="F1470" s="125">
        <v>0</v>
      </c>
      <c r="G1470" s="125">
        <v>0</v>
      </c>
      <c r="H1470" s="125">
        <v>4427</v>
      </c>
      <c r="I1470" s="57">
        <v>157</v>
      </c>
      <c r="J1470" s="126">
        <v>4427</v>
      </c>
      <c r="K1470" s="126">
        <v>28291.5</v>
      </c>
      <c r="L1470" s="127">
        <v>45642</v>
      </c>
      <c r="N1470" s="127">
        <v>45627</v>
      </c>
      <c r="Q1470" s="127">
        <v>45799</v>
      </c>
      <c r="R1470" s="56" t="str">
        <f ca="1" t="array" ref="R1470">IF(AND(ISNUMBER(INDIRECT("L"&amp;ROW())),INDIRECT("L"&amp;ROW())&lt;INDIRECT("D"&amp;ROW())),1,"")</f>
        <v/>
      </c>
    </row>
    <row r="1471" hidden="1" spans="1:18">
      <c r="A1471" s="56" t="s">
        <v>538</v>
      </c>
      <c r="B1471" s="57" t="s">
        <v>37</v>
      </c>
      <c r="C1471" s="133">
        <v>863822</v>
      </c>
      <c r="D1471" s="124">
        <v>45614</v>
      </c>
      <c r="E1471" s="125">
        <v>1024.1</v>
      </c>
      <c r="F1471" s="125">
        <v>0</v>
      </c>
      <c r="G1471" s="125">
        <v>0</v>
      </c>
      <c r="H1471" s="125">
        <v>1024.1</v>
      </c>
      <c r="I1471" s="133">
        <v>789</v>
      </c>
      <c r="J1471" s="126">
        <v>1024.1</v>
      </c>
      <c r="K1471" s="126">
        <v>1111.25</v>
      </c>
      <c r="L1471" s="127">
        <v>45664</v>
      </c>
      <c r="N1471" s="127">
        <v>45658</v>
      </c>
      <c r="Q1471" s="127">
        <v>45791</v>
      </c>
      <c r="R1471" s="56" t="str">
        <f ca="1" t="array" ref="R1471">IF(AND(ISNUMBER(INDIRECT("L"&amp;ROW())),INDIRECT("L"&amp;ROW())&lt;INDIRECT("D"&amp;ROW())),1,"")</f>
        <v/>
      </c>
    </row>
    <row r="1472" hidden="1" spans="1:18">
      <c r="A1472" s="56" t="s">
        <v>538</v>
      </c>
      <c r="B1472" s="57" t="s">
        <v>37</v>
      </c>
      <c r="C1472" s="133">
        <v>863823</v>
      </c>
      <c r="D1472" s="124">
        <v>45614</v>
      </c>
      <c r="E1472" s="125">
        <v>87.15</v>
      </c>
      <c r="F1472" s="125">
        <v>0</v>
      </c>
      <c r="G1472" s="125">
        <v>0</v>
      </c>
      <c r="H1472" s="125">
        <v>87.15</v>
      </c>
      <c r="I1472" s="133">
        <v>789</v>
      </c>
      <c r="J1472" s="126">
        <v>87.15</v>
      </c>
      <c r="K1472" s="126">
        <v>1111.25</v>
      </c>
      <c r="L1472" s="127">
        <v>45664</v>
      </c>
      <c r="N1472" s="127">
        <v>45658</v>
      </c>
      <c r="Q1472" s="127">
        <v>45791</v>
      </c>
      <c r="R1472" s="56" t="str">
        <f ca="1" t="array" ref="R1472">IF(AND(ISNUMBER(INDIRECT("L"&amp;ROW())),INDIRECT("L"&amp;ROW())&lt;INDIRECT("D"&amp;ROW())),1,"")</f>
        <v/>
      </c>
    </row>
    <row r="1473" hidden="1" spans="1:18">
      <c r="A1473" s="56" t="s">
        <v>33</v>
      </c>
      <c r="B1473" s="57" t="s">
        <v>19</v>
      </c>
      <c r="C1473" s="123" t="s">
        <v>705</v>
      </c>
      <c r="D1473" s="124">
        <v>45614</v>
      </c>
      <c r="E1473" s="125">
        <v>1156.56</v>
      </c>
      <c r="F1473" s="125">
        <v>4.18</v>
      </c>
      <c r="G1473" s="125">
        <v>8.34</v>
      </c>
      <c r="I1473" s="57">
        <v>706</v>
      </c>
      <c r="J1473" s="126">
        <v>1156.56</v>
      </c>
      <c r="K1473" s="126">
        <v>22175.09</v>
      </c>
      <c r="L1473" s="127">
        <v>45637</v>
      </c>
      <c r="N1473" s="127">
        <v>45627</v>
      </c>
      <c r="R1473" s="56" t="str">
        <f ca="1" t="array" ref="R1473">IF(AND(ISNUMBER(INDIRECT("L"&amp;ROW())),INDIRECT("L"&amp;ROW())&lt;INDIRECT("D"&amp;ROW())),1,"")</f>
        <v/>
      </c>
    </row>
    <row r="1474" hidden="1" spans="1:18">
      <c r="A1474" s="56" t="s">
        <v>33</v>
      </c>
      <c r="B1474" s="57" t="s">
        <v>19</v>
      </c>
      <c r="C1474" s="123" t="s">
        <v>706</v>
      </c>
      <c r="D1474" s="124">
        <v>45614</v>
      </c>
      <c r="E1474" s="125">
        <v>336</v>
      </c>
      <c r="F1474" s="125">
        <v>0</v>
      </c>
      <c r="G1474" s="125">
        <v>0</v>
      </c>
      <c r="I1474" s="57">
        <v>706</v>
      </c>
      <c r="J1474" s="126">
        <v>336</v>
      </c>
      <c r="K1474" s="126">
        <v>22175.09</v>
      </c>
      <c r="L1474" s="127">
        <v>45637</v>
      </c>
      <c r="N1474" s="127">
        <v>45627</v>
      </c>
      <c r="R1474" s="56" t="str">
        <f ca="1" t="array" ref="R1474">IF(AND(ISNUMBER(INDIRECT("L"&amp;ROW())),INDIRECT("L"&amp;ROW())&lt;INDIRECT("D"&amp;ROW())),1,"")</f>
        <v/>
      </c>
    </row>
    <row r="1475" hidden="1" spans="1:18">
      <c r="A1475" s="56" t="s">
        <v>33</v>
      </c>
      <c r="B1475" s="57" t="s">
        <v>19</v>
      </c>
      <c r="C1475" s="123" t="s">
        <v>707</v>
      </c>
      <c r="D1475" s="124">
        <v>45614</v>
      </c>
      <c r="E1475" s="125">
        <v>4850.44</v>
      </c>
      <c r="F1475" s="125">
        <v>29.68</v>
      </c>
      <c r="G1475" s="125">
        <v>59.21</v>
      </c>
      <c r="I1475" s="57">
        <v>706</v>
      </c>
      <c r="J1475" s="126">
        <v>4850.44</v>
      </c>
      <c r="K1475" s="126">
        <v>22175.09</v>
      </c>
      <c r="L1475" s="127">
        <v>45637</v>
      </c>
      <c r="N1475" s="127">
        <v>45627</v>
      </c>
      <c r="R1475" s="56" t="str">
        <f ca="1" t="array" ref="R1475">IF(AND(ISNUMBER(INDIRECT("L"&amp;ROW())),INDIRECT("L"&amp;ROW())&lt;INDIRECT("D"&amp;ROW())),1,"")</f>
        <v/>
      </c>
    </row>
    <row r="1476" hidden="1" spans="1:18">
      <c r="A1476" s="56" t="s">
        <v>33</v>
      </c>
      <c r="B1476" s="57" t="s">
        <v>19</v>
      </c>
      <c r="C1476" s="123" t="s">
        <v>708</v>
      </c>
      <c r="D1476" s="124">
        <v>45614</v>
      </c>
      <c r="E1476" s="125">
        <v>336</v>
      </c>
      <c r="F1476" s="125">
        <v>0</v>
      </c>
      <c r="G1476" s="125">
        <v>0</v>
      </c>
      <c r="I1476" s="57">
        <v>706</v>
      </c>
      <c r="J1476" s="126">
        <v>336</v>
      </c>
      <c r="K1476" s="126">
        <v>22175.09</v>
      </c>
      <c r="L1476" s="127">
        <v>45637</v>
      </c>
      <c r="N1476" s="127">
        <v>45627</v>
      </c>
      <c r="R1476" s="56" t="str">
        <f ca="1" t="array" ref="R1476">IF(AND(ISNUMBER(INDIRECT("L"&amp;ROW())),INDIRECT("L"&amp;ROW())&lt;INDIRECT("D"&amp;ROW())),1,"")</f>
        <v/>
      </c>
    </row>
    <row r="1477" hidden="1" spans="1:18">
      <c r="A1477" s="56" t="s">
        <v>33</v>
      </c>
      <c r="B1477" s="57" t="s">
        <v>19</v>
      </c>
      <c r="C1477" s="123" t="s">
        <v>709</v>
      </c>
      <c r="D1477" s="124">
        <v>45614</v>
      </c>
      <c r="E1477" s="125">
        <v>3259.25</v>
      </c>
      <c r="F1477" s="125">
        <v>0</v>
      </c>
      <c r="G1477" s="125">
        <v>0</v>
      </c>
      <c r="I1477" s="57">
        <v>706</v>
      </c>
      <c r="J1477" s="126">
        <v>3259.25</v>
      </c>
      <c r="K1477" s="126">
        <v>22175.09</v>
      </c>
      <c r="L1477" s="127">
        <v>45637</v>
      </c>
      <c r="N1477" s="127">
        <v>45627</v>
      </c>
      <c r="R1477" s="56" t="str">
        <f ca="1" t="array" ref="R1477">IF(AND(ISNUMBER(INDIRECT("L"&amp;ROW())),INDIRECT("L"&amp;ROW())&lt;INDIRECT("D"&amp;ROW())),1,"")</f>
        <v/>
      </c>
    </row>
    <row r="1478" hidden="1" spans="1:18">
      <c r="A1478" s="56" t="s">
        <v>376</v>
      </c>
      <c r="B1478" s="57" t="s">
        <v>124</v>
      </c>
      <c r="C1478" s="133">
        <v>872049</v>
      </c>
      <c r="D1478" s="124">
        <v>45614</v>
      </c>
      <c r="E1478" s="125">
        <v>7277.06</v>
      </c>
      <c r="F1478" s="125">
        <v>0</v>
      </c>
      <c r="G1478" s="125">
        <v>0</v>
      </c>
      <c r="H1478" s="125">
        <v>7277.06</v>
      </c>
      <c r="I1478" s="133">
        <v>998538</v>
      </c>
      <c r="J1478" s="126">
        <v>7277.06</v>
      </c>
      <c r="K1478" s="126">
        <v>26966.67</v>
      </c>
      <c r="L1478" s="127">
        <v>45623</v>
      </c>
      <c r="N1478" s="127">
        <v>45627</v>
      </c>
      <c r="Q1478" s="127">
        <v>45793</v>
      </c>
      <c r="R1478" s="56" t="str">
        <f ca="1" t="array" ref="R1478">IF(AND(ISNUMBER(INDIRECT("L"&amp;ROW())),INDIRECT("L"&amp;ROW())&lt;INDIRECT("D"&amp;ROW())),1,"")</f>
        <v/>
      </c>
    </row>
    <row r="1479" hidden="1" spans="1:18">
      <c r="A1479" s="56" t="s">
        <v>376</v>
      </c>
      <c r="B1479" s="57" t="s">
        <v>124</v>
      </c>
      <c r="C1479" s="133">
        <v>872050</v>
      </c>
      <c r="D1479" s="124">
        <v>45614</v>
      </c>
      <c r="E1479" s="125">
        <v>353.45</v>
      </c>
      <c r="F1479" s="125">
        <v>0</v>
      </c>
      <c r="G1479" s="125">
        <v>0</v>
      </c>
      <c r="H1479" s="125">
        <v>353.45</v>
      </c>
      <c r="I1479" s="133">
        <v>998538</v>
      </c>
      <c r="J1479" s="126">
        <v>353.45</v>
      </c>
      <c r="K1479" s="126">
        <v>26966.67</v>
      </c>
      <c r="L1479" s="127">
        <v>45623</v>
      </c>
      <c r="N1479" s="127">
        <v>45627</v>
      </c>
      <c r="Q1479" s="127">
        <v>45793</v>
      </c>
      <c r="R1479" s="56" t="str">
        <f ca="1" t="array" ref="R1479">IF(AND(ISNUMBER(INDIRECT("L"&amp;ROW())),INDIRECT("L"&amp;ROW())&lt;INDIRECT("D"&amp;ROW())),1,"")</f>
        <v/>
      </c>
    </row>
    <row r="1480" hidden="1" spans="1:18">
      <c r="A1480" s="56" t="s">
        <v>358</v>
      </c>
      <c r="B1480" s="57" t="s">
        <v>110</v>
      </c>
      <c r="C1480" s="133">
        <v>90896</v>
      </c>
      <c r="D1480" s="124">
        <v>45614</v>
      </c>
      <c r="E1480" s="125">
        <v>1129</v>
      </c>
      <c r="F1480" s="125">
        <v>0</v>
      </c>
      <c r="G1480" s="125">
        <v>0</v>
      </c>
      <c r="I1480" s="57">
        <v>774</v>
      </c>
      <c r="J1480" s="126">
        <v>1129</v>
      </c>
      <c r="K1480" s="126">
        <v>12673</v>
      </c>
      <c r="L1480" s="127">
        <v>45660</v>
      </c>
      <c r="N1480" s="127">
        <v>45658</v>
      </c>
      <c r="R1480" s="56" t="str">
        <f ca="1" t="array" ref="R1480">IF(AND(ISNUMBER(INDIRECT("L"&amp;ROW())),INDIRECT("L"&amp;ROW())&lt;INDIRECT("D"&amp;ROW())),1,"")</f>
        <v/>
      </c>
    </row>
    <row r="1481" hidden="1" spans="1:18">
      <c r="A1481" s="56" t="s">
        <v>164</v>
      </c>
      <c r="B1481" s="57" t="s">
        <v>110</v>
      </c>
      <c r="C1481" s="123" t="s">
        <v>710</v>
      </c>
      <c r="D1481" s="124">
        <v>45615</v>
      </c>
      <c r="E1481" s="125">
        <v>-98</v>
      </c>
      <c r="F1481" s="125">
        <v>0</v>
      </c>
      <c r="G1481" s="125">
        <v>0</v>
      </c>
      <c r="H1481" s="125">
        <v>-98</v>
      </c>
      <c r="I1481" s="57">
        <v>998560</v>
      </c>
      <c r="J1481" s="126">
        <v>-98</v>
      </c>
      <c r="K1481" s="126">
        <v>12289</v>
      </c>
      <c r="L1481" s="127">
        <v>45628</v>
      </c>
      <c r="N1481" s="127">
        <v>45627</v>
      </c>
      <c r="Q1481" s="127">
        <v>45798</v>
      </c>
      <c r="R1481" s="56" t="str">
        <f ca="1" t="array" ref="R1481">IF(AND(ISNUMBER(INDIRECT("L"&amp;ROW())),INDIRECT("L"&amp;ROW())&lt;INDIRECT("D"&amp;ROW())),1,"")</f>
        <v/>
      </c>
    </row>
    <row r="1482" hidden="1" spans="1:18">
      <c r="A1482" s="56" t="s">
        <v>237</v>
      </c>
      <c r="B1482" s="57" t="s">
        <v>110</v>
      </c>
      <c r="C1482" s="133">
        <v>271833</v>
      </c>
      <c r="D1482" s="124">
        <v>45615</v>
      </c>
      <c r="E1482" s="125">
        <v>1907.78</v>
      </c>
      <c r="F1482" s="125">
        <v>0</v>
      </c>
      <c r="G1482" s="125">
        <v>0</v>
      </c>
      <c r="H1482" s="125">
        <v>1907.78</v>
      </c>
      <c r="I1482" s="133">
        <v>998555</v>
      </c>
      <c r="J1482" s="126">
        <v>1907.78</v>
      </c>
      <c r="K1482" s="126">
        <v>7043.83</v>
      </c>
      <c r="L1482" s="127">
        <v>45628</v>
      </c>
      <c r="N1482" s="127">
        <v>45658</v>
      </c>
      <c r="Q1482" s="127">
        <v>45798</v>
      </c>
      <c r="R1482" s="56" t="str">
        <f ca="1" t="array" ref="R1482">IF(AND(ISNUMBER(INDIRECT("L"&amp;ROW())),INDIRECT("L"&amp;ROW())&lt;INDIRECT("D"&amp;ROW())),1,"")</f>
        <v/>
      </c>
    </row>
    <row r="1483" hidden="1" spans="1:18">
      <c r="A1483" s="56" t="s">
        <v>148</v>
      </c>
      <c r="B1483" s="57" t="s">
        <v>110</v>
      </c>
      <c r="C1483" s="133">
        <v>25221430</v>
      </c>
      <c r="D1483" s="124">
        <v>45615</v>
      </c>
      <c r="E1483" s="125">
        <v>1425</v>
      </c>
      <c r="F1483" s="125">
        <v>0</v>
      </c>
      <c r="G1483" s="125">
        <v>0</v>
      </c>
      <c r="H1483" s="125">
        <v>1425</v>
      </c>
      <c r="I1483" s="133">
        <v>903</v>
      </c>
      <c r="J1483" s="126">
        <v>1425</v>
      </c>
      <c r="K1483" s="126">
        <v>29381</v>
      </c>
      <c r="L1483" s="127">
        <v>45687</v>
      </c>
      <c r="N1483" s="127">
        <v>45689</v>
      </c>
      <c r="Q1483" s="127">
        <v>45799</v>
      </c>
      <c r="R1483" s="56" t="str">
        <f ca="1" t="array" ref="R1483">IF(AND(ISNUMBER(INDIRECT("L"&amp;ROW())),INDIRECT("L"&amp;ROW())&lt;INDIRECT("D"&amp;ROW())),1,"")</f>
        <v/>
      </c>
    </row>
    <row r="1484" hidden="1" spans="1:18">
      <c r="A1484" s="56" t="s">
        <v>151</v>
      </c>
      <c r="B1484" s="57" t="s">
        <v>110</v>
      </c>
      <c r="C1484" s="123" t="s">
        <v>711</v>
      </c>
      <c r="D1484" s="124">
        <v>45615</v>
      </c>
      <c r="E1484" s="125">
        <v>2999.8</v>
      </c>
      <c r="F1484" s="141">
        <v>0</v>
      </c>
      <c r="G1484" s="141">
        <v>0</v>
      </c>
      <c r="I1484" s="133">
        <v>890</v>
      </c>
      <c r="J1484" s="126">
        <v>2999.8</v>
      </c>
      <c r="K1484" s="126">
        <v>28399.54</v>
      </c>
      <c r="L1484" s="127">
        <v>45680</v>
      </c>
      <c r="N1484" s="127">
        <v>45689</v>
      </c>
      <c r="R1484" s="56" t="str">
        <f ca="1" t="array" ref="R1484">IF(AND(ISNUMBER(INDIRECT("L"&amp;ROW())),INDIRECT("L"&amp;ROW())&lt;INDIRECT("D"&amp;ROW())),1,"")</f>
        <v/>
      </c>
    </row>
    <row r="1485" hidden="1" spans="1:18">
      <c r="A1485" s="56" t="s">
        <v>395</v>
      </c>
      <c r="B1485" s="57" t="s">
        <v>110</v>
      </c>
      <c r="C1485" s="155" t="s">
        <v>712</v>
      </c>
      <c r="D1485" s="124">
        <v>45615</v>
      </c>
      <c r="E1485" s="125">
        <v>6032</v>
      </c>
      <c r="F1485" s="125">
        <v>0</v>
      </c>
      <c r="G1485" s="125">
        <v>0</v>
      </c>
      <c r="I1485" s="57" t="s">
        <v>397</v>
      </c>
      <c r="J1485" s="126">
        <v>4000</v>
      </c>
      <c r="K1485" s="126">
        <v>10000</v>
      </c>
      <c r="L1485" s="127">
        <v>45618</v>
      </c>
      <c r="N1485" s="127">
        <v>45584</v>
      </c>
      <c r="R1485" s="56" t="str">
        <f ca="1" t="array" ref="R1485">IF(AND(ISNUMBER(INDIRECT("L"&amp;ROW())),INDIRECT("L"&amp;ROW())&lt;INDIRECT("D"&amp;ROW())),1,"")</f>
        <v/>
      </c>
    </row>
    <row r="1486" hidden="1" spans="1:18">
      <c r="A1486" s="56" t="s">
        <v>173</v>
      </c>
      <c r="B1486" s="57" t="s">
        <v>163</v>
      </c>
      <c r="C1486" s="133">
        <v>3008</v>
      </c>
      <c r="D1486" s="124">
        <v>45615</v>
      </c>
      <c r="E1486" s="125">
        <v>4446.63</v>
      </c>
      <c r="F1486" s="125">
        <v>0</v>
      </c>
      <c r="G1486" s="125">
        <v>0</v>
      </c>
      <c r="H1486" s="125">
        <v>4446.63</v>
      </c>
      <c r="I1486" s="133">
        <v>779</v>
      </c>
      <c r="J1486" s="126">
        <v>4446.63</v>
      </c>
      <c r="K1486" s="126">
        <v>21171.02</v>
      </c>
      <c r="L1486" s="127">
        <v>45663</v>
      </c>
      <c r="N1486" s="127">
        <v>45658</v>
      </c>
      <c r="Q1486" s="127">
        <v>45793</v>
      </c>
      <c r="R1486" s="56" t="str">
        <f ca="1" t="array" ref="R1486">IF(AND(ISNUMBER(INDIRECT("L"&amp;ROW())),INDIRECT("L"&amp;ROW())&lt;INDIRECT("D"&amp;ROW())),1,"")</f>
        <v/>
      </c>
    </row>
    <row r="1487" hidden="1" spans="1:18">
      <c r="A1487" s="56" t="s">
        <v>24</v>
      </c>
      <c r="B1487" s="57" t="s">
        <v>19</v>
      </c>
      <c r="C1487" s="123" t="s">
        <v>713</v>
      </c>
      <c r="D1487" s="124">
        <v>45615</v>
      </c>
      <c r="E1487" s="125">
        <v>2565</v>
      </c>
      <c r="F1487" s="125">
        <v>0</v>
      </c>
      <c r="G1487" s="125">
        <v>0</v>
      </c>
      <c r="I1487" s="133">
        <v>716</v>
      </c>
      <c r="J1487" s="126">
        <v>2565</v>
      </c>
      <c r="K1487" s="126">
        <v>37057.46</v>
      </c>
      <c r="L1487" s="127">
        <v>45639</v>
      </c>
      <c r="N1487" s="127">
        <v>45627</v>
      </c>
      <c r="R1487" s="56" t="str">
        <f ca="1" t="array" ref="R1487">IF(AND(ISNUMBER(INDIRECT("L"&amp;ROW())),INDIRECT("L"&amp;ROW())&lt;INDIRECT("D"&amp;ROW())),1,"")</f>
        <v/>
      </c>
    </row>
    <row r="1488" hidden="1" spans="1:18">
      <c r="A1488" s="56" t="s">
        <v>602</v>
      </c>
      <c r="B1488" s="57" t="s">
        <v>163</v>
      </c>
      <c r="C1488" s="133">
        <v>240513</v>
      </c>
      <c r="D1488" s="124">
        <v>45615</v>
      </c>
      <c r="E1488" s="125">
        <v>905</v>
      </c>
      <c r="F1488" s="125">
        <v>0</v>
      </c>
      <c r="G1488" s="125">
        <v>0</v>
      </c>
      <c r="H1488" s="125">
        <v>905</v>
      </c>
      <c r="I1488" s="133">
        <v>640</v>
      </c>
      <c r="J1488" s="126">
        <v>905</v>
      </c>
      <c r="K1488" s="126">
        <v>3105</v>
      </c>
      <c r="L1488" s="127">
        <v>45615</v>
      </c>
      <c r="N1488" s="127">
        <v>45627</v>
      </c>
      <c r="O1488" s="147">
        <v>0</v>
      </c>
      <c r="Q1488" s="127">
        <v>45785</v>
      </c>
      <c r="R1488" s="56" t="str">
        <f ca="1" t="array" ref="R1488">IF(AND(ISNUMBER(INDIRECT("L"&amp;ROW())),INDIRECT("L"&amp;ROW())&lt;INDIRECT("D"&amp;ROW())),1,"")</f>
        <v/>
      </c>
    </row>
    <row r="1489" hidden="1" spans="1:18">
      <c r="A1489" s="56" t="s">
        <v>524</v>
      </c>
      <c r="B1489" s="57" t="s">
        <v>110</v>
      </c>
      <c r="C1489" s="123" t="s">
        <v>714</v>
      </c>
      <c r="D1489" s="124">
        <v>45710</v>
      </c>
      <c r="E1489" s="125">
        <v>3431.75</v>
      </c>
      <c r="F1489" s="125">
        <v>0</v>
      </c>
      <c r="G1489" s="125">
        <v>0</v>
      </c>
      <c r="H1489" s="125">
        <v>3431.75</v>
      </c>
      <c r="I1489" s="57" t="s">
        <v>526</v>
      </c>
      <c r="J1489" s="126">
        <v>3431.75</v>
      </c>
      <c r="K1489" s="126">
        <v>3431.75</v>
      </c>
      <c r="L1489" s="127">
        <v>45710</v>
      </c>
      <c r="N1489" s="127">
        <v>45584</v>
      </c>
      <c r="Q1489" s="127">
        <v>45806</v>
      </c>
      <c r="R1489" s="56" t="str">
        <f ca="1" t="array" ref="R1489">IF(AND(ISNUMBER(INDIRECT("L"&amp;ROW())),INDIRECT("L"&amp;ROW())&lt;INDIRECT("D"&amp;ROW())),1,"")</f>
        <v/>
      </c>
    </row>
    <row r="1490" hidden="1" spans="1:18">
      <c r="A1490" s="56" t="s">
        <v>202</v>
      </c>
      <c r="B1490" s="57" t="s">
        <v>65</v>
      </c>
      <c r="C1490" s="133">
        <v>11721</v>
      </c>
      <c r="D1490" s="124">
        <v>45615</v>
      </c>
      <c r="E1490" s="125">
        <v>3437.13</v>
      </c>
      <c r="F1490" s="125">
        <v>0</v>
      </c>
      <c r="G1490" s="125">
        <v>0</v>
      </c>
      <c r="H1490" s="125">
        <v>3437.13</v>
      </c>
      <c r="I1490" s="133">
        <v>909</v>
      </c>
      <c r="J1490" s="126">
        <v>3437.13</v>
      </c>
      <c r="K1490" s="126">
        <v>18601.88</v>
      </c>
      <c r="L1490" s="127">
        <v>45693</v>
      </c>
      <c r="N1490" s="127">
        <v>45717</v>
      </c>
      <c r="O1490" s="147">
        <v>0</v>
      </c>
      <c r="Q1490" s="127">
        <v>45785</v>
      </c>
      <c r="R1490" s="56" t="str">
        <f ca="1" t="array" ref="R1490">IF(AND(ISNUMBER(INDIRECT("L"&amp;ROW())),INDIRECT("L"&amp;ROW())&lt;INDIRECT("D"&amp;ROW())),1,"")</f>
        <v/>
      </c>
    </row>
    <row r="1491" spans="1:18">
      <c r="A1491" s="56" t="s">
        <v>42</v>
      </c>
      <c r="B1491" s="57" t="s">
        <v>37</v>
      </c>
      <c r="C1491" s="123" t="s">
        <v>715</v>
      </c>
      <c r="D1491" s="124">
        <v>45615</v>
      </c>
      <c r="E1491" s="125">
        <v>-160</v>
      </c>
      <c r="F1491" s="125">
        <v>0</v>
      </c>
      <c r="G1491" s="125">
        <v>0</v>
      </c>
      <c r="I1491" s="133">
        <v>732</v>
      </c>
      <c r="J1491" s="126">
        <v>-160</v>
      </c>
      <c r="K1491" s="126">
        <v>25701</v>
      </c>
      <c r="L1491" s="127">
        <v>45644</v>
      </c>
      <c r="N1491" s="127">
        <v>45658</v>
      </c>
      <c r="R1491" s="56" t="str">
        <f ca="1" t="array" ref="R1491">IF(AND(ISNUMBER(INDIRECT("L"&amp;ROW())),INDIRECT("L"&amp;ROW())&lt;INDIRECT("D"&amp;ROW())),1,"")</f>
        <v/>
      </c>
    </row>
    <row r="1492" hidden="1" spans="1:18">
      <c r="A1492" s="56" t="s">
        <v>158</v>
      </c>
      <c r="B1492" s="57" t="s">
        <v>159</v>
      </c>
      <c r="C1492" s="123" t="s">
        <v>716</v>
      </c>
      <c r="D1492" s="124">
        <v>45615</v>
      </c>
      <c r="E1492" s="125">
        <v>4355.48</v>
      </c>
      <c r="F1492" s="125">
        <v>0</v>
      </c>
      <c r="G1492" s="125">
        <v>0</v>
      </c>
      <c r="H1492" s="125">
        <v>4355.48</v>
      </c>
      <c r="I1492" s="57">
        <v>637</v>
      </c>
      <c r="J1492" s="126">
        <v>4355.48</v>
      </c>
      <c r="K1492" s="126">
        <v>4355.48</v>
      </c>
      <c r="L1492" s="127">
        <v>45615</v>
      </c>
      <c r="N1492" s="127">
        <v>45597</v>
      </c>
      <c r="O1492" s="56">
        <v>0</v>
      </c>
      <c r="Q1492" s="127">
        <v>45807</v>
      </c>
      <c r="R1492" s="56" t="str">
        <f ca="1" t="array" ref="R1492">IF(AND(ISNUMBER(INDIRECT("L"&amp;ROW())),INDIRECT("L"&amp;ROW())&lt;INDIRECT("D"&amp;ROW())),1,"")</f>
        <v/>
      </c>
    </row>
    <row r="1493" hidden="1" spans="1:18">
      <c r="A1493" s="56" t="s">
        <v>64</v>
      </c>
      <c r="B1493" s="57" t="s">
        <v>19</v>
      </c>
      <c r="C1493" s="123" t="s">
        <v>717</v>
      </c>
      <c r="D1493" s="124">
        <v>45616</v>
      </c>
      <c r="E1493" s="125">
        <v>5000.92</v>
      </c>
      <c r="F1493" s="125">
        <v>0</v>
      </c>
      <c r="G1493" s="125">
        <v>0</v>
      </c>
      <c r="I1493" s="133">
        <v>757</v>
      </c>
      <c r="J1493" s="126">
        <v>5000.92</v>
      </c>
      <c r="K1493" s="126">
        <v>26334.61</v>
      </c>
      <c r="L1493" s="127">
        <v>45657</v>
      </c>
      <c r="N1493" s="127">
        <v>45658</v>
      </c>
      <c r="R1493" s="56" t="str">
        <f ca="1" t="array" ref="R1493">IF(AND(ISNUMBER(INDIRECT("L"&amp;ROW())),INDIRECT("L"&amp;ROW())&lt;INDIRECT("D"&amp;ROW())),1,"")</f>
        <v/>
      </c>
    </row>
    <row r="1494" hidden="1" spans="1:18">
      <c r="A1494" s="56" t="s">
        <v>164</v>
      </c>
      <c r="B1494" s="57" t="s">
        <v>110</v>
      </c>
      <c r="C1494" s="133">
        <v>6118169</v>
      </c>
      <c r="D1494" s="124">
        <v>45616</v>
      </c>
      <c r="E1494" s="125">
        <v>2414</v>
      </c>
      <c r="F1494" s="125">
        <v>0</v>
      </c>
      <c r="G1494" s="125">
        <v>0</v>
      </c>
      <c r="H1494" s="125">
        <v>2414</v>
      </c>
      <c r="I1494" s="57">
        <v>713</v>
      </c>
      <c r="J1494" s="126">
        <v>2414</v>
      </c>
      <c r="K1494" s="126">
        <v>23648.5</v>
      </c>
      <c r="L1494" s="127">
        <v>45639</v>
      </c>
      <c r="N1494" s="127">
        <v>45627</v>
      </c>
      <c r="Q1494" s="127">
        <v>45798</v>
      </c>
      <c r="R1494" s="56" t="str">
        <f ca="1" t="array" ref="R1494">IF(AND(ISNUMBER(INDIRECT("L"&amp;ROW())),INDIRECT("L"&amp;ROW())&lt;INDIRECT("D"&amp;ROW())),1,"")</f>
        <v/>
      </c>
    </row>
    <row r="1495" hidden="1" spans="1:18">
      <c r="A1495" s="56" t="s">
        <v>524</v>
      </c>
      <c r="B1495" s="57" t="s">
        <v>110</v>
      </c>
      <c r="C1495" s="123" t="s">
        <v>718</v>
      </c>
      <c r="D1495" s="124">
        <v>45712</v>
      </c>
      <c r="E1495" s="125">
        <v>3860</v>
      </c>
      <c r="F1495" s="125">
        <v>0</v>
      </c>
      <c r="G1495" s="125">
        <v>0</v>
      </c>
      <c r="H1495" s="125">
        <v>3860</v>
      </c>
      <c r="I1495" s="57" t="s">
        <v>526</v>
      </c>
      <c r="J1495" s="126">
        <v>3860</v>
      </c>
      <c r="K1495" s="126">
        <v>3860</v>
      </c>
      <c r="L1495" s="127">
        <v>45712</v>
      </c>
      <c r="N1495" s="127">
        <v>45584</v>
      </c>
      <c r="Q1495" s="127">
        <v>45806</v>
      </c>
      <c r="R1495" s="56" t="str">
        <f ca="1" t="array" ref="R1495">IF(AND(ISNUMBER(INDIRECT("L"&amp;ROW())),INDIRECT("L"&amp;ROW())&lt;INDIRECT("D"&amp;ROW())),1,"")</f>
        <v/>
      </c>
    </row>
    <row r="1496" hidden="1" spans="1:18">
      <c r="A1496" s="56" t="s">
        <v>394</v>
      </c>
      <c r="B1496" s="57" t="s">
        <v>110</v>
      </c>
      <c r="C1496" s="133">
        <v>494468</v>
      </c>
      <c r="D1496" s="124">
        <v>45616</v>
      </c>
      <c r="E1496" s="125">
        <v>-94</v>
      </c>
      <c r="F1496" s="125">
        <v>0</v>
      </c>
      <c r="G1496" s="125">
        <v>0</v>
      </c>
      <c r="H1496" s="125">
        <v>-94</v>
      </c>
      <c r="I1496" s="57">
        <v>157</v>
      </c>
      <c r="J1496" s="126">
        <v>-94</v>
      </c>
      <c r="K1496" s="126">
        <v>28291.5</v>
      </c>
      <c r="L1496" s="127">
        <v>45642</v>
      </c>
      <c r="N1496" s="127">
        <v>45627</v>
      </c>
      <c r="Q1496" s="127">
        <v>45799</v>
      </c>
      <c r="R1496" s="56" t="str">
        <f ca="1" t="array" ref="R1496">IF(AND(ISNUMBER(INDIRECT("L"&amp;ROW())),INDIRECT("L"&amp;ROW())&lt;INDIRECT("D"&amp;ROW())),1,"")</f>
        <v/>
      </c>
    </row>
    <row r="1497" hidden="1" spans="1:18">
      <c r="A1497" s="56" t="s">
        <v>394</v>
      </c>
      <c r="B1497" s="57" t="s">
        <v>110</v>
      </c>
      <c r="C1497" s="133">
        <v>2699995</v>
      </c>
      <c r="D1497" s="124">
        <v>45616</v>
      </c>
      <c r="E1497" s="125">
        <v>4802</v>
      </c>
      <c r="F1497" s="125">
        <v>0</v>
      </c>
      <c r="G1497" s="125">
        <v>0</v>
      </c>
      <c r="H1497" s="125">
        <v>4802</v>
      </c>
      <c r="I1497" s="57">
        <v>157</v>
      </c>
      <c r="J1497" s="126">
        <v>4802</v>
      </c>
      <c r="K1497" s="126">
        <v>28291.5</v>
      </c>
      <c r="L1497" s="127">
        <v>45642</v>
      </c>
      <c r="N1497" s="127">
        <v>45627</v>
      </c>
      <c r="Q1497" s="127">
        <v>45799</v>
      </c>
      <c r="R1497" s="56" t="str">
        <f ca="1" t="array" ref="R1497">IF(AND(ISNUMBER(INDIRECT("L"&amp;ROW())),INDIRECT("L"&amp;ROW())&lt;INDIRECT("D"&amp;ROW())),1,"")</f>
        <v/>
      </c>
    </row>
    <row r="1498" hidden="1" spans="1:18">
      <c r="A1498" s="56" t="s">
        <v>453</v>
      </c>
      <c r="B1498" s="57" t="s">
        <v>37</v>
      </c>
      <c r="C1498" s="133">
        <v>84770</v>
      </c>
      <c r="D1498" s="124">
        <v>45616</v>
      </c>
      <c r="E1498" s="125">
        <v>1134</v>
      </c>
      <c r="F1498" s="125">
        <v>0</v>
      </c>
      <c r="G1498" s="125">
        <v>0</v>
      </c>
      <c r="H1498" s="125">
        <v>1134</v>
      </c>
      <c r="I1498" s="133">
        <v>617</v>
      </c>
      <c r="J1498" s="126">
        <v>1134</v>
      </c>
      <c r="K1498" s="126">
        <v>1134</v>
      </c>
      <c r="L1498" s="127">
        <v>45636</v>
      </c>
      <c r="N1498" s="127">
        <v>45627</v>
      </c>
      <c r="Q1498" s="127">
        <v>45791</v>
      </c>
      <c r="R1498" s="56" t="str">
        <f ca="1" t="array" ref="R1498">IF(AND(ISNUMBER(INDIRECT("L"&amp;ROW())),INDIRECT("L"&amp;ROW())&lt;INDIRECT("D"&amp;ROW())),1,"")</f>
        <v/>
      </c>
    </row>
    <row r="1499" hidden="1" spans="1:18">
      <c r="A1499" s="56" t="s">
        <v>469</v>
      </c>
      <c r="B1499" s="57" t="s">
        <v>37</v>
      </c>
      <c r="C1499" s="123">
        <v>80130</v>
      </c>
      <c r="D1499" s="124">
        <v>45616</v>
      </c>
      <c r="E1499" s="125">
        <v>1033.6</v>
      </c>
      <c r="F1499" s="125">
        <v>0</v>
      </c>
      <c r="G1499" s="125">
        <v>0</v>
      </c>
      <c r="I1499" s="133">
        <v>735</v>
      </c>
      <c r="J1499" s="126">
        <v>1033.6</v>
      </c>
      <c r="K1499" s="126">
        <v>6205.47</v>
      </c>
      <c r="L1499" s="127">
        <v>45645</v>
      </c>
      <c r="N1499" s="127">
        <v>45658</v>
      </c>
      <c r="R1499" s="56" t="str">
        <f ca="1" t="array" ref="R1499">IF(AND(ISNUMBER(INDIRECT("L"&amp;ROW())),INDIRECT("L"&amp;ROW())&lt;INDIRECT("D"&amp;ROW())),1,"")</f>
        <v/>
      </c>
    </row>
    <row r="1500" hidden="1" spans="1:18">
      <c r="A1500" s="56" t="s">
        <v>469</v>
      </c>
      <c r="B1500" s="57" t="s">
        <v>37</v>
      </c>
      <c r="C1500" s="123">
        <v>80131</v>
      </c>
      <c r="D1500" s="124">
        <v>45616</v>
      </c>
      <c r="E1500" s="125">
        <v>5171.87</v>
      </c>
      <c r="F1500" s="125">
        <v>126</v>
      </c>
      <c r="G1500" s="125">
        <v>251.37</v>
      </c>
      <c r="I1500" s="133">
        <v>735</v>
      </c>
      <c r="J1500" s="126">
        <v>5171.87</v>
      </c>
      <c r="K1500" s="126">
        <v>6205.47</v>
      </c>
      <c r="L1500" s="127">
        <v>45645</v>
      </c>
      <c r="N1500" s="127">
        <v>45658</v>
      </c>
      <c r="R1500" s="56" t="str">
        <f ca="1" t="array" ref="R1500">IF(AND(ISNUMBER(INDIRECT("L"&amp;ROW())),INDIRECT("L"&amp;ROW())&lt;INDIRECT("D"&amp;ROW())),1,"")</f>
        <v/>
      </c>
    </row>
    <row r="1501" hidden="1" spans="1:18">
      <c r="A1501" s="56" t="s">
        <v>524</v>
      </c>
      <c r="B1501" s="57" t="s">
        <v>110</v>
      </c>
      <c r="C1501" s="123" t="s">
        <v>719</v>
      </c>
      <c r="D1501" s="124">
        <v>45715</v>
      </c>
      <c r="E1501" s="125">
        <v>2071.5</v>
      </c>
      <c r="F1501" s="125">
        <v>0</v>
      </c>
      <c r="G1501" s="125">
        <v>0</v>
      </c>
      <c r="H1501" s="125">
        <v>2071.5</v>
      </c>
      <c r="I1501" s="57" t="s">
        <v>526</v>
      </c>
      <c r="J1501" s="126">
        <v>2071.5</v>
      </c>
      <c r="K1501" s="126">
        <v>2071.5</v>
      </c>
      <c r="L1501" s="127">
        <v>45715</v>
      </c>
      <c r="N1501" s="127">
        <v>45584</v>
      </c>
      <c r="Q1501" s="127">
        <v>45806</v>
      </c>
      <c r="R1501" s="56" t="str">
        <f ca="1" t="array" ref="R1501">IF(AND(ISNUMBER(INDIRECT("L"&amp;ROW())),INDIRECT("L"&amp;ROW())&lt;INDIRECT("D"&amp;ROW())),1,"")</f>
        <v/>
      </c>
    </row>
    <row r="1502" hidden="1" spans="1:18">
      <c r="A1502" s="56" t="s">
        <v>200</v>
      </c>
      <c r="B1502" s="57" t="s">
        <v>37</v>
      </c>
      <c r="C1502" s="133">
        <v>19470</v>
      </c>
      <c r="D1502" s="124">
        <v>45616</v>
      </c>
      <c r="E1502" s="125">
        <v>4251.5</v>
      </c>
      <c r="F1502" s="125">
        <v>0</v>
      </c>
      <c r="G1502" s="125">
        <v>0</v>
      </c>
      <c r="H1502" s="125">
        <v>4251.5</v>
      </c>
      <c r="I1502" s="133">
        <v>784</v>
      </c>
      <c r="J1502" s="126">
        <v>4251.5</v>
      </c>
      <c r="K1502" s="126">
        <v>12019.1</v>
      </c>
      <c r="L1502" s="127">
        <v>45664</v>
      </c>
      <c r="N1502" s="127">
        <v>45658</v>
      </c>
      <c r="Q1502" s="127">
        <v>45792</v>
      </c>
      <c r="R1502" s="56" t="str">
        <f ca="1" t="array" ref="R1502">IF(AND(ISNUMBER(INDIRECT("L"&amp;ROW())),INDIRECT("L"&amp;ROW())&lt;INDIRECT("D"&amp;ROW())),1,"")</f>
        <v/>
      </c>
    </row>
    <row r="1503" hidden="1" spans="1:18">
      <c r="A1503" s="56" t="s">
        <v>104</v>
      </c>
      <c r="B1503" s="57" t="s">
        <v>65</v>
      </c>
      <c r="C1503" s="133">
        <v>59115624823</v>
      </c>
      <c r="D1503" s="124">
        <v>45616</v>
      </c>
      <c r="E1503" s="125">
        <v>399</v>
      </c>
      <c r="F1503" s="125">
        <v>0</v>
      </c>
      <c r="G1503" s="125">
        <v>0</v>
      </c>
      <c r="H1503" s="125">
        <v>399</v>
      </c>
      <c r="I1503" s="133">
        <v>864</v>
      </c>
      <c r="J1503" s="126">
        <v>399</v>
      </c>
      <c r="K1503" s="126">
        <v>32544.45</v>
      </c>
      <c r="L1503" s="127">
        <v>45673</v>
      </c>
      <c r="N1503" s="127">
        <v>45658</v>
      </c>
      <c r="O1503" s="147">
        <v>0</v>
      </c>
      <c r="Q1503" s="127">
        <v>45785</v>
      </c>
      <c r="R1503" s="56" t="str">
        <f ca="1" t="array" ref="R1503">IF(AND(ISNUMBER(INDIRECT("L"&amp;ROW())),INDIRECT("L"&amp;ROW())&lt;INDIRECT("D"&amp;ROW())),1,"")</f>
        <v/>
      </c>
    </row>
    <row r="1504" hidden="1" spans="1:18">
      <c r="A1504" s="56" t="s">
        <v>104</v>
      </c>
      <c r="B1504" s="57" t="s">
        <v>65</v>
      </c>
      <c r="C1504" s="133">
        <v>59115796988</v>
      </c>
      <c r="D1504" s="124">
        <v>45616</v>
      </c>
      <c r="E1504" s="125">
        <v>949.47</v>
      </c>
      <c r="F1504" s="125">
        <v>0</v>
      </c>
      <c r="G1504" s="125">
        <v>0</v>
      </c>
      <c r="H1504" s="125">
        <v>949.47</v>
      </c>
      <c r="I1504" s="133">
        <v>864</v>
      </c>
      <c r="J1504" s="126">
        <v>949.47</v>
      </c>
      <c r="K1504" s="126">
        <v>32544.45</v>
      </c>
      <c r="L1504" s="127">
        <v>45673</v>
      </c>
      <c r="N1504" s="127">
        <v>45658</v>
      </c>
      <c r="O1504" s="147">
        <v>0</v>
      </c>
      <c r="Q1504" s="127">
        <v>45785</v>
      </c>
      <c r="R1504" s="56" t="str">
        <f ca="1" t="array" ref="R1504">IF(AND(ISNUMBER(INDIRECT("L"&amp;ROW())),INDIRECT("L"&amp;ROW())&lt;INDIRECT("D"&amp;ROW())),1,"")</f>
        <v/>
      </c>
    </row>
    <row r="1505" hidden="1" spans="1:18">
      <c r="A1505" s="56" t="s">
        <v>104</v>
      </c>
      <c r="B1505" s="57" t="s">
        <v>65</v>
      </c>
      <c r="C1505" s="133">
        <v>59115880552</v>
      </c>
      <c r="D1505" s="124">
        <v>45616</v>
      </c>
      <c r="E1505" s="125">
        <v>1931.62</v>
      </c>
      <c r="F1505" s="125">
        <v>0</v>
      </c>
      <c r="G1505" s="125">
        <v>0</v>
      </c>
      <c r="H1505" s="125">
        <v>1931.62</v>
      </c>
      <c r="I1505" s="133">
        <v>864</v>
      </c>
      <c r="J1505" s="126">
        <v>1931.62</v>
      </c>
      <c r="K1505" s="126">
        <v>32544.45</v>
      </c>
      <c r="L1505" s="127">
        <v>45673</v>
      </c>
      <c r="N1505" s="127">
        <v>45658</v>
      </c>
      <c r="O1505" s="147">
        <v>0</v>
      </c>
      <c r="Q1505" s="127">
        <v>45785</v>
      </c>
      <c r="R1505" s="56" t="str">
        <f ca="1" t="array" ref="R1505">IF(AND(ISNUMBER(INDIRECT("L"&amp;ROW())),INDIRECT("L"&amp;ROW())&lt;INDIRECT("D"&amp;ROW())),1,"")</f>
        <v/>
      </c>
    </row>
    <row r="1506" hidden="1" spans="1:18">
      <c r="A1506" s="56" t="s">
        <v>211</v>
      </c>
      <c r="B1506" s="57" t="s">
        <v>37</v>
      </c>
      <c r="C1506" s="133">
        <v>5376</v>
      </c>
      <c r="D1506" s="124">
        <v>45616</v>
      </c>
      <c r="E1506" s="125">
        <v>2400.8</v>
      </c>
      <c r="F1506" s="125">
        <v>0</v>
      </c>
      <c r="G1506" s="125">
        <v>0</v>
      </c>
      <c r="H1506" s="125">
        <v>2400.8</v>
      </c>
      <c r="I1506" s="133">
        <v>883</v>
      </c>
      <c r="J1506" s="126">
        <v>2400.8</v>
      </c>
      <c r="K1506" s="126">
        <v>8990.5</v>
      </c>
      <c r="L1506" s="127">
        <v>45678</v>
      </c>
      <c r="N1506" s="127">
        <v>45658</v>
      </c>
      <c r="Q1506" s="127">
        <v>45791</v>
      </c>
      <c r="R1506" s="56" t="str">
        <f ca="1" t="array" ref="R1506">IF(AND(ISNUMBER(INDIRECT("L"&amp;ROW())),INDIRECT("L"&amp;ROW())&lt;INDIRECT("D"&amp;ROW())),1,"")</f>
        <v/>
      </c>
    </row>
    <row r="1507" hidden="1" spans="1:18">
      <c r="A1507" s="56" t="s">
        <v>158</v>
      </c>
      <c r="B1507" s="57" t="s">
        <v>159</v>
      </c>
      <c r="C1507" s="123" t="s">
        <v>720</v>
      </c>
      <c r="D1507" s="124">
        <v>45616</v>
      </c>
      <c r="E1507" s="125">
        <v>1832.55</v>
      </c>
      <c r="F1507" s="125">
        <v>0</v>
      </c>
      <c r="G1507" s="125">
        <v>0</v>
      </c>
      <c r="H1507" s="125">
        <v>1832.55</v>
      </c>
      <c r="I1507" s="57">
        <v>641</v>
      </c>
      <c r="J1507" s="126">
        <v>1832.55</v>
      </c>
      <c r="K1507" s="126">
        <v>1832.55</v>
      </c>
      <c r="L1507" s="127">
        <v>45616</v>
      </c>
      <c r="N1507" s="127">
        <v>45627</v>
      </c>
      <c r="O1507" s="56">
        <v>0</v>
      </c>
      <c r="Q1507" s="127">
        <v>45807</v>
      </c>
      <c r="R1507" s="56" t="str">
        <f ca="1" t="array" ref="R1507">IF(AND(ISNUMBER(INDIRECT("L"&amp;ROW())),INDIRECT("L"&amp;ROW())&lt;INDIRECT("D"&amp;ROW())),1,"")</f>
        <v/>
      </c>
    </row>
    <row r="1508" hidden="1" spans="1:18">
      <c r="A1508" s="56" t="s">
        <v>64</v>
      </c>
      <c r="B1508" s="57" t="s">
        <v>19</v>
      </c>
      <c r="C1508" s="123" t="s">
        <v>721</v>
      </c>
      <c r="D1508" s="124">
        <v>45617</v>
      </c>
      <c r="E1508" s="125">
        <v>9244.12</v>
      </c>
      <c r="F1508" s="125">
        <v>312.42</v>
      </c>
      <c r="G1508" s="125">
        <v>0</v>
      </c>
      <c r="I1508" s="133">
        <v>757</v>
      </c>
      <c r="J1508" s="126">
        <v>9244.12</v>
      </c>
      <c r="K1508" s="126">
        <v>26334.61</v>
      </c>
      <c r="L1508" s="127">
        <v>45657</v>
      </c>
      <c r="N1508" s="127">
        <v>45658</v>
      </c>
      <c r="R1508" s="56" t="str">
        <f ca="1" t="array" ref="R1508">IF(AND(ISNUMBER(INDIRECT("L"&amp;ROW())),INDIRECT("L"&amp;ROW())&lt;INDIRECT("D"&amp;ROW())),1,"")</f>
        <v/>
      </c>
    </row>
    <row r="1509" hidden="1" spans="1:18">
      <c r="A1509" s="56" t="s">
        <v>524</v>
      </c>
      <c r="B1509" s="57" t="s">
        <v>110</v>
      </c>
      <c r="C1509" s="123" t="s">
        <v>722</v>
      </c>
      <c r="D1509" s="124">
        <v>45717</v>
      </c>
      <c r="E1509" s="125">
        <v>2825</v>
      </c>
      <c r="F1509" s="125">
        <v>0</v>
      </c>
      <c r="G1509" s="125">
        <v>0</v>
      </c>
      <c r="H1509" s="125">
        <v>2825</v>
      </c>
      <c r="I1509" s="57" t="s">
        <v>526</v>
      </c>
      <c r="J1509" s="126">
        <v>2825</v>
      </c>
      <c r="K1509" s="126">
        <v>2825</v>
      </c>
      <c r="L1509" s="127">
        <v>45717</v>
      </c>
      <c r="N1509" s="127">
        <v>45584</v>
      </c>
      <c r="Q1509" s="127">
        <v>45806</v>
      </c>
      <c r="R1509" s="56" t="str">
        <f ca="1" t="array" ref="R1509">IF(AND(ISNUMBER(INDIRECT("L"&amp;ROW())),INDIRECT("L"&amp;ROW())&lt;INDIRECT("D"&amp;ROW())),1,"")</f>
        <v/>
      </c>
    </row>
    <row r="1510" hidden="1" spans="1:18">
      <c r="A1510" s="56" t="s">
        <v>524</v>
      </c>
      <c r="B1510" s="57" t="s">
        <v>110</v>
      </c>
      <c r="C1510" s="123" t="s">
        <v>723</v>
      </c>
      <c r="D1510" s="124">
        <v>45720</v>
      </c>
      <c r="E1510" s="125">
        <v>2659.5</v>
      </c>
      <c r="F1510" s="125">
        <v>0</v>
      </c>
      <c r="G1510" s="125">
        <v>0</v>
      </c>
      <c r="H1510" s="125">
        <v>2659.5</v>
      </c>
      <c r="I1510" s="57" t="s">
        <v>526</v>
      </c>
      <c r="J1510" s="126">
        <v>2659.5</v>
      </c>
      <c r="K1510" s="126">
        <v>2659.5</v>
      </c>
      <c r="L1510" s="127">
        <v>45720</v>
      </c>
      <c r="N1510" s="127">
        <v>45584</v>
      </c>
      <c r="Q1510" s="127">
        <v>45806</v>
      </c>
      <c r="R1510" s="56" t="str">
        <f ca="1" t="array" ref="R1510">IF(AND(ISNUMBER(INDIRECT("L"&amp;ROW())),INDIRECT("L"&amp;ROW())&lt;INDIRECT("D"&amp;ROW())),1,"")</f>
        <v/>
      </c>
    </row>
    <row r="1511" hidden="1" spans="1:18">
      <c r="A1511" s="56" t="s">
        <v>45</v>
      </c>
      <c r="B1511" s="57" t="s">
        <v>19</v>
      </c>
      <c r="C1511" s="123" t="s">
        <v>724</v>
      </c>
      <c r="D1511" s="124">
        <v>45617</v>
      </c>
      <c r="E1511" s="125">
        <v>2700.85</v>
      </c>
      <c r="F1511" s="125">
        <v>8.53</v>
      </c>
      <c r="G1511" s="125">
        <v>17.02</v>
      </c>
      <c r="I1511" s="133">
        <v>724</v>
      </c>
      <c r="J1511" s="126">
        <v>2700.85</v>
      </c>
      <c r="K1511" s="126">
        <v>4318.85</v>
      </c>
      <c r="L1511" s="127">
        <v>45643</v>
      </c>
      <c r="N1511" s="127">
        <v>45627</v>
      </c>
      <c r="R1511" s="56" t="str">
        <f ca="1" t="array" ref="R1511">IF(AND(ISNUMBER(INDIRECT("L"&amp;ROW())),INDIRECT("L"&amp;ROW())&lt;INDIRECT("D"&amp;ROW())),1,"")</f>
        <v/>
      </c>
    </row>
    <row r="1512" hidden="1" spans="1:18">
      <c r="A1512" s="56" t="s">
        <v>88</v>
      </c>
      <c r="B1512" s="57" t="s">
        <v>19</v>
      </c>
      <c r="C1512" s="123">
        <v>524110053</v>
      </c>
      <c r="D1512" s="124">
        <v>45617</v>
      </c>
      <c r="E1512" s="125">
        <v>14897.41</v>
      </c>
      <c r="F1512" s="125">
        <v>426.01</v>
      </c>
      <c r="G1512" s="125">
        <v>14</v>
      </c>
      <c r="I1512" s="133">
        <v>987</v>
      </c>
      <c r="J1512" s="145">
        <v>14897.41</v>
      </c>
      <c r="K1512" s="126">
        <v>49564.56</v>
      </c>
      <c r="L1512" s="127">
        <v>45722</v>
      </c>
      <c r="N1512" s="127">
        <v>45748</v>
      </c>
      <c r="R1512" s="56" t="str">
        <f ca="1" t="array" ref="R1512">IF(AND(ISNUMBER(INDIRECT("L"&amp;ROW())),INDIRECT("L"&amp;ROW())&lt;INDIRECT("D"&amp;ROW())),1,"")</f>
        <v/>
      </c>
    </row>
    <row r="1513" hidden="1" spans="1:18">
      <c r="A1513" s="56" t="s">
        <v>206</v>
      </c>
      <c r="B1513" s="57" t="s">
        <v>19</v>
      </c>
      <c r="C1513" s="123">
        <v>7686</v>
      </c>
      <c r="D1513" s="124">
        <v>45617</v>
      </c>
      <c r="E1513" s="125">
        <v>2699.7</v>
      </c>
      <c r="F1513" s="125">
        <v>0</v>
      </c>
      <c r="G1513" s="125">
        <v>0</v>
      </c>
      <c r="I1513" s="133">
        <v>652</v>
      </c>
      <c r="J1513" s="126">
        <v>2699.7</v>
      </c>
      <c r="K1513" s="126">
        <v>2699.7</v>
      </c>
      <c r="L1513" s="127">
        <v>45647</v>
      </c>
      <c r="N1513" s="127">
        <v>45627</v>
      </c>
      <c r="R1513" s="56" t="str">
        <f ca="1" t="array" ref="R1513">IF(AND(ISNUMBER(INDIRECT("L"&amp;ROW())),INDIRECT("L"&amp;ROW())&lt;INDIRECT("D"&amp;ROW())),1,"")</f>
        <v/>
      </c>
    </row>
    <row r="1514" hidden="1" spans="1:18">
      <c r="A1514" s="56" t="s">
        <v>287</v>
      </c>
      <c r="B1514" s="57" t="s">
        <v>37</v>
      </c>
      <c r="C1514" s="123">
        <v>4797</v>
      </c>
      <c r="D1514" s="124">
        <v>45617</v>
      </c>
      <c r="E1514" s="125">
        <v>1384.8</v>
      </c>
      <c r="F1514" s="125">
        <v>0</v>
      </c>
      <c r="G1514" s="125">
        <v>0</v>
      </c>
      <c r="H1514" s="125">
        <v>1384.8</v>
      </c>
      <c r="I1514" s="57">
        <v>772</v>
      </c>
      <c r="J1514" s="126">
        <v>1384.8</v>
      </c>
      <c r="K1514" s="126">
        <v>5207.7</v>
      </c>
      <c r="L1514" s="127">
        <v>45660</v>
      </c>
      <c r="N1514" s="127">
        <v>45658</v>
      </c>
      <c r="Q1514" s="127">
        <v>45791</v>
      </c>
      <c r="R1514" s="56" t="str">
        <f ca="1" t="array" ref="R1514">IF(AND(ISNUMBER(INDIRECT("L"&amp;ROW())),INDIRECT("L"&amp;ROW())&lt;INDIRECT("D"&amp;ROW())),1,"")</f>
        <v/>
      </c>
    </row>
    <row r="1515" hidden="1" spans="1:18">
      <c r="A1515" s="56" t="s">
        <v>151</v>
      </c>
      <c r="B1515" s="57" t="s">
        <v>110</v>
      </c>
      <c r="C1515" s="123" t="s">
        <v>725</v>
      </c>
      <c r="D1515" s="124">
        <v>45617</v>
      </c>
      <c r="E1515" s="125">
        <v>7212</v>
      </c>
      <c r="F1515" s="141">
        <v>0</v>
      </c>
      <c r="G1515" s="141">
        <v>0</v>
      </c>
      <c r="I1515" s="133">
        <v>890</v>
      </c>
      <c r="J1515" s="126">
        <v>7212</v>
      </c>
      <c r="K1515" s="126">
        <v>28399.54</v>
      </c>
      <c r="L1515" s="127">
        <v>45680</v>
      </c>
      <c r="N1515" s="127">
        <v>45689</v>
      </c>
      <c r="R1515" s="56" t="str">
        <f ca="1" t="array" ref="R1515">IF(AND(ISNUMBER(INDIRECT("L"&amp;ROW())),INDIRECT("L"&amp;ROW())&lt;INDIRECT("D"&amp;ROW())),1,"")</f>
        <v/>
      </c>
    </row>
    <row r="1516" hidden="1" spans="1:18">
      <c r="A1516" s="56" t="s">
        <v>134</v>
      </c>
      <c r="B1516" s="57" t="s">
        <v>19</v>
      </c>
      <c r="C1516" s="123">
        <v>139886</v>
      </c>
      <c r="D1516" s="124">
        <v>45617</v>
      </c>
      <c r="E1516" s="125">
        <v>2403.6</v>
      </c>
      <c r="F1516" s="125">
        <v>93.6</v>
      </c>
      <c r="G1516" s="125">
        <v>0</v>
      </c>
      <c r="I1516" s="133">
        <v>727</v>
      </c>
      <c r="J1516" s="126">
        <v>2403.6</v>
      </c>
      <c r="K1516" s="126">
        <v>5173.66</v>
      </c>
      <c r="L1516" s="127">
        <v>45644</v>
      </c>
      <c r="N1516" s="127">
        <v>45658</v>
      </c>
      <c r="R1516" s="56" t="str">
        <f ca="1" t="array" ref="R1516">IF(AND(ISNUMBER(INDIRECT("L"&amp;ROW())),INDIRECT("L"&amp;ROW())&lt;INDIRECT("D"&amp;ROW())),1,"")</f>
        <v/>
      </c>
    </row>
    <row r="1517" hidden="1" spans="1:18">
      <c r="A1517" s="56" t="s">
        <v>524</v>
      </c>
      <c r="B1517" s="57" t="s">
        <v>110</v>
      </c>
      <c r="C1517" s="123" t="s">
        <v>726</v>
      </c>
      <c r="D1517" s="124">
        <v>45722</v>
      </c>
      <c r="E1517" s="125">
        <v>3337</v>
      </c>
      <c r="F1517" s="125">
        <v>0</v>
      </c>
      <c r="G1517" s="125">
        <v>0</v>
      </c>
      <c r="H1517" s="125">
        <v>3337</v>
      </c>
      <c r="I1517" s="57" t="s">
        <v>526</v>
      </c>
      <c r="J1517" s="126">
        <v>3337</v>
      </c>
      <c r="K1517" s="126">
        <v>3337</v>
      </c>
      <c r="L1517" s="127">
        <v>45722</v>
      </c>
      <c r="N1517" s="127">
        <v>45584</v>
      </c>
      <c r="Q1517" s="127">
        <v>45806</v>
      </c>
      <c r="R1517" s="56" t="str">
        <f ca="1" t="array" ref="R1517">IF(AND(ISNUMBER(INDIRECT("L"&amp;ROW())),INDIRECT("L"&amp;ROW())&lt;INDIRECT("D"&amp;ROW())),1,"")</f>
        <v/>
      </c>
    </row>
    <row r="1518" hidden="1" spans="1:18">
      <c r="A1518" s="56" t="s">
        <v>524</v>
      </c>
      <c r="B1518" s="57" t="s">
        <v>110</v>
      </c>
      <c r="C1518" s="123" t="s">
        <v>727</v>
      </c>
      <c r="D1518" s="124">
        <v>45724</v>
      </c>
      <c r="E1518" s="125">
        <v>4512.25</v>
      </c>
      <c r="F1518" s="125">
        <v>0</v>
      </c>
      <c r="G1518" s="125">
        <v>0</v>
      </c>
      <c r="H1518" s="125">
        <v>4512.25</v>
      </c>
      <c r="I1518" s="57" t="s">
        <v>526</v>
      </c>
      <c r="J1518" s="126">
        <v>4512.25</v>
      </c>
      <c r="K1518" s="126">
        <v>4512.25</v>
      </c>
      <c r="L1518" s="127">
        <v>45724</v>
      </c>
      <c r="N1518" s="127">
        <v>45584</v>
      </c>
      <c r="Q1518" s="127">
        <v>45806</v>
      </c>
      <c r="R1518" s="56" t="str">
        <f ca="1" t="array" ref="R1518">IF(AND(ISNUMBER(INDIRECT("L"&amp;ROW())),INDIRECT("L"&amp;ROW())&lt;INDIRECT("D"&amp;ROW())),1,"")</f>
        <v/>
      </c>
    </row>
    <row r="1519" hidden="1" spans="1:18">
      <c r="A1519" s="56" t="s">
        <v>104</v>
      </c>
      <c r="B1519" s="57" t="s">
        <v>124</v>
      </c>
      <c r="C1519" s="133">
        <v>59115733251</v>
      </c>
      <c r="D1519" s="124">
        <v>45617</v>
      </c>
      <c r="E1519" s="125">
        <v>40</v>
      </c>
      <c r="F1519" s="125">
        <v>0</v>
      </c>
      <c r="G1519" s="125">
        <v>0</v>
      </c>
      <c r="H1519" s="125">
        <v>40</v>
      </c>
      <c r="I1519" s="133">
        <v>864</v>
      </c>
      <c r="J1519" s="126">
        <v>40</v>
      </c>
      <c r="K1519" s="126">
        <v>32544.45</v>
      </c>
      <c r="L1519" s="127">
        <v>45673</v>
      </c>
      <c r="N1519" s="127">
        <v>45658</v>
      </c>
      <c r="O1519" s="147">
        <v>0</v>
      </c>
      <c r="Q1519" s="127">
        <v>45785</v>
      </c>
      <c r="R1519" s="56" t="str">
        <f ca="1" t="array" ref="R1519">IF(AND(ISNUMBER(INDIRECT("L"&amp;ROW())),INDIRECT("L"&amp;ROW())&lt;INDIRECT("D"&amp;ROW())),1,"")</f>
        <v/>
      </c>
    </row>
    <row r="1520" hidden="1" spans="1:18">
      <c r="A1520" s="56" t="s">
        <v>104</v>
      </c>
      <c r="B1520" s="57" t="s">
        <v>163</v>
      </c>
      <c r="C1520" s="133">
        <v>59115797214</v>
      </c>
      <c r="D1520" s="124">
        <v>45617</v>
      </c>
      <c r="E1520" s="125">
        <v>1863.6</v>
      </c>
      <c r="F1520" s="125">
        <v>0</v>
      </c>
      <c r="G1520" s="125">
        <v>0</v>
      </c>
      <c r="H1520" s="125">
        <v>1863.6</v>
      </c>
      <c r="I1520" s="133">
        <v>864</v>
      </c>
      <c r="J1520" s="126">
        <v>1863.6</v>
      </c>
      <c r="K1520" s="126">
        <v>32544.45</v>
      </c>
      <c r="L1520" s="127">
        <v>45673</v>
      </c>
      <c r="N1520" s="127">
        <v>45658</v>
      </c>
      <c r="O1520" s="147">
        <v>0</v>
      </c>
      <c r="Q1520" s="127">
        <v>45785</v>
      </c>
      <c r="R1520" s="56" t="str">
        <f ca="1" t="array" ref="R1520">IF(AND(ISNUMBER(INDIRECT("L"&amp;ROW())),INDIRECT("L"&amp;ROW())&lt;INDIRECT("D"&amp;ROW())),1,"")</f>
        <v/>
      </c>
    </row>
    <row r="1521" hidden="1" spans="1:18">
      <c r="A1521" s="56" t="s">
        <v>109</v>
      </c>
      <c r="B1521" s="57" t="s">
        <v>110</v>
      </c>
      <c r="C1521" s="133">
        <v>18751</v>
      </c>
      <c r="D1521" s="124">
        <v>45617</v>
      </c>
      <c r="E1521" s="125">
        <v>4600.23</v>
      </c>
      <c r="F1521" s="125">
        <v>529.23</v>
      </c>
      <c r="G1521" s="125">
        <v>0</v>
      </c>
      <c r="I1521" s="133">
        <v>898</v>
      </c>
      <c r="J1521" s="126">
        <v>4600.23</v>
      </c>
      <c r="K1521" s="126">
        <v>18503.61</v>
      </c>
      <c r="L1521" s="127">
        <v>45684</v>
      </c>
      <c r="N1521" s="127">
        <v>45689</v>
      </c>
      <c r="R1521" s="56" t="str">
        <f ca="1" t="array" ref="R1521">IF(AND(ISNUMBER(INDIRECT("L"&amp;ROW())),INDIRECT("L"&amp;ROW())&lt;INDIRECT("D"&amp;ROW())),1,"")</f>
        <v/>
      </c>
    </row>
    <row r="1522" hidden="1" spans="1:18">
      <c r="A1522" s="56" t="s">
        <v>547</v>
      </c>
      <c r="B1522" s="57" t="s">
        <v>19</v>
      </c>
      <c r="C1522" s="133">
        <v>53055248</v>
      </c>
      <c r="D1522" s="124">
        <v>45617</v>
      </c>
      <c r="E1522" s="125">
        <v>1122</v>
      </c>
      <c r="F1522" s="125">
        <v>0</v>
      </c>
      <c r="G1522" s="125">
        <v>0</v>
      </c>
      <c r="I1522" s="57">
        <v>751</v>
      </c>
      <c r="J1522" s="126">
        <v>1122</v>
      </c>
      <c r="K1522" s="126">
        <v>14736.01</v>
      </c>
      <c r="L1522" s="127">
        <v>45652</v>
      </c>
      <c r="N1522" s="127">
        <v>45584</v>
      </c>
      <c r="R1522" s="56" t="str">
        <f ca="1" t="array" ref="R1522">IF(AND(ISNUMBER(INDIRECT("L"&amp;ROW())),INDIRECT("L"&amp;ROW())&lt;INDIRECT("D"&amp;ROW())),1,"")</f>
        <v/>
      </c>
    </row>
    <row r="1523" hidden="1" spans="1:18">
      <c r="A1523" s="56" t="s">
        <v>547</v>
      </c>
      <c r="B1523" s="57" t="s">
        <v>19</v>
      </c>
      <c r="C1523" s="133">
        <v>53055250</v>
      </c>
      <c r="D1523" s="124">
        <v>45617</v>
      </c>
      <c r="E1523" s="125">
        <v>5343.57</v>
      </c>
      <c r="F1523" s="125">
        <v>7.2</v>
      </c>
      <c r="G1523" s="125">
        <v>14.37</v>
      </c>
      <c r="I1523" s="57">
        <v>751</v>
      </c>
      <c r="J1523" s="126">
        <v>5343.57</v>
      </c>
      <c r="K1523" s="126">
        <v>14736.01</v>
      </c>
      <c r="L1523" s="127">
        <v>45652</v>
      </c>
      <c r="N1523" s="127">
        <v>45584</v>
      </c>
      <c r="R1523" s="56" t="str">
        <f ca="1" t="array" ref="R1523">IF(AND(ISNUMBER(INDIRECT("L"&amp;ROW())),INDIRECT("L"&amp;ROW())&lt;INDIRECT("D"&amp;ROW())),1,"")</f>
        <v/>
      </c>
    </row>
    <row r="1524" hidden="1" spans="1:18">
      <c r="A1524" s="56" t="s">
        <v>358</v>
      </c>
      <c r="B1524" s="57" t="s">
        <v>110</v>
      </c>
      <c r="C1524" s="133">
        <v>90925</v>
      </c>
      <c r="D1524" s="124">
        <v>45617</v>
      </c>
      <c r="E1524" s="125">
        <v>2469</v>
      </c>
      <c r="F1524" s="125">
        <v>0</v>
      </c>
      <c r="G1524" s="125">
        <v>0</v>
      </c>
      <c r="I1524" s="57">
        <v>774</v>
      </c>
      <c r="J1524" s="126">
        <v>2469</v>
      </c>
      <c r="K1524" s="126">
        <v>12673</v>
      </c>
      <c r="L1524" s="127">
        <v>45660</v>
      </c>
      <c r="N1524" s="127">
        <v>45658</v>
      </c>
      <c r="R1524" s="56" t="str">
        <f ca="1" t="array" ref="R1524">IF(AND(ISNUMBER(INDIRECT("L"&amp;ROW())),INDIRECT("L"&amp;ROW())&lt;INDIRECT("D"&amp;ROW())),1,"")</f>
        <v/>
      </c>
    </row>
    <row r="1525" hidden="1" spans="1:18">
      <c r="A1525" s="56" t="s">
        <v>144</v>
      </c>
      <c r="B1525" s="57" t="s">
        <v>110</v>
      </c>
      <c r="C1525" s="133">
        <v>1330088</v>
      </c>
      <c r="D1525" s="124">
        <v>45618</v>
      </c>
      <c r="E1525" s="125">
        <v>3365</v>
      </c>
      <c r="F1525" s="125">
        <v>0</v>
      </c>
      <c r="G1525" s="125">
        <v>0</v>
      </c>
      <c r="H1525" s="125">
        <v>3365</v>
      </c>
      <c r="I1525" s="57" t="s">
        <v>145</v>
      </c>
      <c r="J1525" s="126">
        <v>3365</v>
      </c>
      <c r="K1525" s="126">
        <v>3365</v>
      </c>
      <c r="L1525" s="127">
        <v>45622</v>
      </c>
      <c r="N1525" s="127">
        <v>45584</v>
      </c>
      <c r="Q1525" s="127">
        <v>45798</v>
      </c>
      <c r="R1525" s="56" t="str">
        <f ca="1" t="array" ref="R1525">IF(AND(ISNUMBER(INDIRECT("L"&amp;ROW())),INDIRECT("L"&amp;ROW())&lt;INDIRECT("D"&amp;ROW())),1,"")</f>
        <v/>
      </c>
    </row>
    <row r="1526" hidden="1" spans="1:18">
      <c r="A1526" s="56" t="s">
        <v>146</v>
      </c>
      <c r="B1526" s="57" t="s">
        <v>124</v>
      </c>
      <c r="C1526" s="123">
        <v>199969</v>
      </c>
      <c r="D1526" s="124">
        <v>45618</v>
      </c>
      <c r="E1526" s="125">
        <v>9547.76</v>
      </c>
      <c r="F1526" s="125">
        <v>16.4</v>
      </c>
      <c r="G1526" s="125">
        <v>32.72</v>
      </c>
      <c r="H1526" s="125">
        <v>9498.64</v>
      </c>
      <c r="I1526" s="133">
        <v>998542</v>
      </c>
      <c r="J1526" s="126">
        <v>9547.76</v>
      </c>
      <c r="K1526" s="126">
        <v>58296.57</v>
      </c>
      <c r="L1526" s="127">
        <v>45632</v>
      </c>
      <c r="N1526" s="127">
        <v>45627</v>
      </c>
      <c r="Q1526" s="127">
        <v>45793</v>
      </c>
      <c r="R1526" s="56" t="str">
        <f ca="1" t="array" ref="R1526">IF(AND(ISNUMBER(INDIRECT("L"&amp;ROW())),INDIRECT("L"&amp;ROW())&lt;INDIRECT("D"&amp;ROW())),1,"")</f>
        <v/>
      </c>
    </row>
    <row r="1527" hidden="1" spans="1:18">
      <c r="A1527" s="56" t="s">
        <v>164</v>
      </c>
      <c r="B1527" s="57" t="s">
        <v>110</v>
      </c>
      <c r="C1527" s="133">
        <v>6118860</v>
      </c>
      <c r="D1527" s="124">
        <v>45618</v>
      </c>
      <c r="E1527" s="125">
        <v>3675</v>
      </c>
      <c r="F1527" s="125">
        <v>0</v>
      </c>
      <c r="G1527" s="125">
        <v>0</v>
      </c>
      <c r="H1527" s="125">
        <v>3675</v>
      </c>
      <c r="I1527" s="57">
        <v>713</v>
      </c>
      <c r="J1527" s="126">
        <v>3675</v>
      </c>
      <c r="K1527" s="126">
        <v>23648.5</v>
      </c>
      <c r="L1527" s="127">
        <v>45639</v>
      </c>
      <c r="N1527" s="127">
        <v>45627</v>
      </c>
      <c r="Q1527" s="127">
        <v>45798</v>
      </c>
      <c r="R1527" s="56" t="str">
        <f ca="1" t="array" ref="R1527">IF(AND(ISNUMBER(INDIRECT("L"&amp;ROW())),INDIRECT("L"&amp;ROW())&lt;INDIRECT("D"&amp;ROW())),1,"")</f>
        <v/>
      </c>
    </row>
    <row r="1528" hidden="1" spans="1:18">
      <c r="A1528" s="56" t="s">
        <v>21</v>
      </c>
      <c r="B1528" s="57" t="s">
        <v>19</v>
      </c>
      <c r="C1528" s="133">
        <v>44048</v>
      </c>
      <c r="D1528" s="124">
        <v>45618</v>
      </c>
      <c r="E1528" s="125">
        <v>3943.34</v>
      </c>
      <c r="F1528" s="125">
        <v>453.66</v>
      </c>
      <c r="G1528" s="125">
        <v>0</v>
      </c>
      <c r="I1528" s="133">
        <v>846</v>
      </c>
      <c r="J1528" s="126">
        <v>3943.34</v>
      </c>
      <c r="K1528" s="126">
        <v>33607.68</v>
      </c>
      <c r="L1528" s="127">
        <v>45666</v>
      </c>
      <c r="N1528" s="127">
        <v>45658</v>
      </c>
      <c r="R1528" s="56" t="str">
        <f ca="1" t="array" ref="R1528">IF(AND(ISNUMBER(INDIRECT("L"&amp;ROW())),INDIRECT("L"&amp;ROW())&lt;INDIRECT("D"&amp;ROW())),1,"")</f>
        <v/>
      </c>
    </row>
    <row r="1529" hidden="1" spans="1:18">
      <c r="A1529" s="56" t="s">
        <v>21</v>
      </c>
      <c r="B1529" s="57" t="s">
        <v>19</v>
      </c>
      <c r="C1529" s="133">
        <v>44049</v>
      </c>
      <c r="D1529" s="124">
        <v>45618</v>
      </c>
      <c r="E1529" s="125">
        <v>13054.53</v>
      </c>
      <c r="F1529" s="125">
        <v>1501.85</v>
      </c>
      <c r="G1529" s="125">
        <v>0</v>
      </c>
      <c r="I1529" s="133">
        <v>846</v>
      </c>
      <c r="J1529" s="126">
        <v>13054.53</v>
      </c>
      <c r="K1529" s="126">
        <v>33607.68</v>
      </c>
      <c r="L1529" s="127">
        <v>45666</v>
      </c>
      <c r="N1529" s="127">
        <v>45658</v>
      </c>
      <c r="R1529" s="56" t="str">
        <f ca="1" t="array" ref="R1529">IF(AND(ISNUMBER(INDIRECT("L"&amp;ROW())),INDIRECT("L"&amp;ROW())&lt;INDIRECT("D"&amp;ROW())),1,"")</f>
        <v/>
      </c>
    </row>
    <row r="1530" hidden="1" spans="1:18">
      <c r="A1530" s="56" t="s">
        <v>394</v>
      </c>
      <c r="B1530" s="57" t="s">
        <v>110</v>
      </c>
      <c r="C1530" s="133">
        <v>494750</v>
      </c>
      <c r="D1530" s="124">
        <v>45618</v>
      </c>
      <c r="E1530" s="125">
        <v>-307</v>
      </c>
      <c r="F1530" s="125">
        <v>0</v>
      </c>
      <c r="G1530" s="125">
        <v>0</v>
      </c>
      <c r="H1530" s="125">
        <v>-307</v>
      </c>
      <c r="I1530" s="57">
        <v>157</v>
      </c>
      <c r="J1530" s="126">
        <v>-307</v>
      </c>
      <c r="K1530" s="126">
        <v>28291.5</v>
      </c>
      <c r="L1530" s="127">
        <v>45642</v>
      </c>
      <c r="N1530" s="127">
        <v>45627</v>
      </c>
      <c r="Q1530" s="127">
        <v>45799</v>
      </c>
      <c r="R1530" s="56" t="str">
        <f ca="1" t="array" ref="R1530">IF(AND(ISNUMBER(INDIRECT("L"&amp;ROW())),INDIRECT("L"&amp;ROW())&lt;INDIRECT("D"&amp;ROW())),1,"")</f>
        <v/>
      </c>
    </row>
    <row r="1531" hidden="1" spans="1:18">
      <c r="A1531" s="56" t="s">
        <v>394</v>
      </c>
      <c r="B1531" s="57" t="s">
        <v>110</v>
      </c>
      <c r="C1531" s="133">
        <v>494751</v>
      </c>
      <c r="D1531" s="124">
        <v>45618</v>
      </c>
      <c r="E1531" s="125">
        <v>-78</v>
      </c>
      <c r="F1531" s="125">
        <v>0</v>
      </c>
      <c r="G1531" s="125">
        <v>0</v>
      </c>
      <c r="H1531" s="125">
        <v>-78</v>
      </c>
      <c r="I1531" s="57">
        <v>157</v>
      </c>
      <c r="J1531" s="126">
        <v>-78</v>
      </c>
      <c r="K1531" s="126">
        <v>28291.5</v>
      </c>
      <c r="L1531" s="127">
        <v>45642</v>
      </c>
      <c r="N1531" s="127">
        <v>45627</v>
      </c>
      <c r="Q1531" s="127">
        <v>45799</v>
      </c>
      <c r="R1531" s="56" t="str">
        <f ca="1" t="array" ref="R1531">IF(AND(ISNUMBER(INDIRECT("L"&amp;ROW())),INDIRECT("L"&amp;ROW())&lt;INDIRECT("D"&amp;ROW())),1,"")</f>
        <v/>
      </c>
    </row>
    <row r="1532" hidden="1" spans="1:18">
      <c r="A1532" s="56" t="s">
        <v>394</v>
      </c>
      <c r="B1532" s="57" t="s">
        <v>110</v>
      </c>
      <c r="C1532" s="133">
        <v>2701687</v>
      </c>
      <c r="D1532" s="124">
        <v>45618</v>
      </c>
      <c r="E1532" s="125">
        <v>3661</v>
      </c>
      <c r="F1532" s="125">
        <v>0</v>
      </c>
      <c r="G1532" s="125">
        <v>0</v>
      </c>
      <c r="H1532" s="125">
        <v>3661</v>
      </c>
      <c r="I1532" s="57">
        <v>157</v>
      </c>
      <c r="J1532" s="126">
        <v>3661</v>
      </c>
      <c r="K1532" s="126">
        <v>28291.5</v>
      </c>
      <c r="L1532" s="127">
        <v>45642</v>
      </c>
      <c r="N1532" s="127">
        <v>45627</v>
      </c>
      <c r="Q1532" s="127">
        <v>45799</v>
      </c>
      <c r="R1532" s="56" t="str">
        <f ca="1" t="array" ref="R1532">IF(AND(ISNUMBER(INDIRECT("L"&amp;ROW())),INDIRECT("L"&amp;ROW())&lt;INDIRECT("D"&amp;ROW())),1,"")</f>
        <v/>
      </c>
    </row>
    <row r="1533" hidden="1" spans="1:18">
      <c r="A1533" s="56" t="s">
        <v>225</v>
      </c>
      <c r="B1533" s="57" t="s">
        <v>65</v>
      </c>
      <c r="C1533" s="133">
        <v>142846</v>
      </c>
      <c r="D1533" s="124">
        <v>45618</v>
      </c>
      <c r="E1533" s="125">
        <v>894.35</v>
      </c>
      <c r="F1533" s="125">
        <v>0</v>
      </c>
      <c r="G1533" s="125">
        <v>0</v>
      </c>
      <c r="H1533" s="125">
        <v>894.35</v>
      </c>
      <c r="I1533" s="133">
        <v>749</v>
      </c>
      <c r="J1533" s="126">
        <v>894.35</v>
      </c>
      <c r="K1533" s="126">
        <v>3201.51</v>
      </c>
      <c r="L1533" s="127">
        <v>45652</v>
      </c>
      <c r="N1533" s="127">
        <v>45658</v>
      </c>
      <c r="O1533" s="147">
        <v>0</v>
      </c>
      <c r="Q1533" s="127">
        <v>45784</v>
      </c>
      <c r="R1533" s="56" t="str">
        <f ca="1" t="array" ref="R1533">IF(AND(ISNUMBER(INDIRECT("L"&amp;ROW())),INDIRECT("L"&amp;ROW())&lt;INDIRECT("D"&amp;ROW())),1,"")</f>
        <v/>
      </c>
    </row>
    <row r="1534" hidden="1" spans="1:18">
      <c r="A1534" s="56" t="s">
        <v>148</v>
      </c>
      <c r="B1534" s="57" t="s">
        <v>110</v>
      </c>
      <c r="C1534" s="133">
        <v>25221548</v>
      </c>
      <c r="D1534" s="124">
        <v>45618</v>
      </c>
      <c r="E1534" s="125">
        <v>3636</v>
      </c>
      <c r="F1534" s="125">
        <v>0</v>
      </c>
      <c r="G1534" s="125">
        <v>0</v>
      </c>
      <c r="H1534" s="125">
        <v>3636</v>
      </c>
      <c r="I1534" s="133">
        <v>903</v>
      </c>
      <c r="J1534" s="126">
        <v>3636</v>
      </c>
      <c r="K1534" s="126">
        <v>29381</v>
      </c>
      <c r="L1534" s="127">
        <v>45687</v>
      </c>
      <c r="N1534" s="127">
        <v>45689</v>
      </c>
      <c r="Q1534" s="127">
        <v>45799</v>
      </c>
      <c r="R1534" s="56" t="str">
        <f ca="1" t="array" ref="R1534">IF(AND(ISNUMBER(INDIRECT("L"&amp;ROW())),INDIRECT("L"&amp;ROW())&lt;INDIRECT("D"&amp;ROW())),1,"")</f>
        <v/>
      </c>
    </row>
    <row r="1535" hidden="1" spans="1:18">
      <c r="A1535" s="56" t="s">
        <v>149</v>
      </c>
      <c r="B1535" s="57" t="s">
        <v>110</v>
      </c>
      <c r="C1535" s="123" t="s">
        <v>728</v>
      </c>
      <c r="D1535" s="124">
        <v>45618</v>
      </c>
      <c r="E1535" s="125">
        <v>1662</v>
      </c>
      <c r="F1535" s="125">
        <v>0</v>
      </c>
      <c r="G1535" s="125">
        <v>0</v>
      </c>
      <c r="I1535" s="133">
        <v>885</v>
      </c>
      <c r="J1535" s="126">
        <v>1662</v>
      </c>
      <c r="K1535" s="126">
        <v>11737.04</v>
      </c>
      <c r="L1535" s="127">
        <v>45679</v>
      </c>
      <c r="N1535" s="127">
        <v>45689</v>
      </c>
      <c r="R1535" s="56" t="str">
        <f ca="1" t="array" ref="R1535">IF(AND(ISNUMBER(INDIRECT("L"&amp;ROW())),INDIRECT("L"&amp;ROW())&lt;INDIRECT("D"&amp;ROW())),1,"")</f>
        <v/>
      </c>
    </row>
    <row r="1536" hidden="1" spans="1:18">
      <c r="A1536" s="56" t="s">
        <v>325</v>
      </c>
      <c r="B1536" s="57" t="s">
        <v>37</v>
      </c>
      <c r="C1536" s="123" t="s">
        <v>729</v>
      </c>
      <c r="D1536" s="124">
        <v>45618</v>
      </c>
      <c r="E1536" s="125">
        <v>4680</v>
      </c>
      <c r="F1536" s="125">
        <v>0</v>
      </c>
      <c r="G1536" s="125">
        <v>0</v>
      </c>
      <c r="H1536" s="125">
        <v>4680</v>
      </c>
      <c r="I1536" s="133">
        <v>844</v>
      </c>
      <c r="J1536" s="126">
        <v>4680</v>
      </c>
      <c r="K1536" s="126">
        <v>4680</v>
      </c>
      <c r="L1536" s="127">
        <v>45666</v>
      </c>
      <c r="N1536" s="127">
        <v>45658</v>
      </c>
      <c r="Q1536" s="127">
        <v>45791</v>
      </c>
      <c r="R1536" s="56" t="str">
        <f ca="1" t="array" ref="R1536">IF(AND(ISNUMBER(INDIRECT("L"&amp;ROW())),INDIRECT("L"&amp;ROW())&lt;INDIRECT("D"&amp;ROW())),1,"")</f>
        <v/>
      </c>
    </row>
    <row r="1537" hidden="1" spans="1:18">
      <c r="A1537" s="56" t="s">
        <v>102</v>
      </c>
      <c r="B1537" s="57" t="s">
        <v>37</v>
      </c>
      <c r="C1537" s="133">
        <v>927575</v>
      </c>
      <c r="D1537" s="124">
        <v>45618</v>
      </c>
      <c r="E1537" s="125">
        <v>4508</v>
      </c>
      <c r="F1537" s="125">
        <v>0</v>
      </c>
      <c r="G1537" s="125">
        <v>0</v>
      </c>
      <c r="H1537" s="125">
        <v>4508</v>
      </c>
      <c r="I1537" s="133">
        <v>863</v>
      </c>
      <c r="J1537" s="126">
        <v>4508</v>
      </c>
      <c r="K1537" s="126">
        <v>48105.43</v>
      </c>
      <c r="L1537" s="127">
        <v>45672</v>
      </c>
      <c r="N1537" s="127">
        <v>45689</v>
      </c>
      <c r="Q1537" s="127">
        <v>45792</v>
      </c>
      <c r="R1537" s="56" t="str">
        <f ca="1" t="array" ref="R1537">IF(AND(ISNUMBER(INDIRECT("L"&amp;ROW())),INDIRECT("L"&amp;ROW())&lt;INDIRECT("D"&amp;ROW())),1,"")</f>
        <v/>
      </c>
    </row>
    <row r="1538" hidden="1" spans="1:18">
      <c r="A1538" s="56" t="s">
        <v>24</v>
      </c>
      <c r="B1538" s="57" t="s">
        <v>19</v>
      </c>
      <c r="C1538" s="123" t="s">
        <v>730</v>
      </c>
      <c r="D1538" s="124">
        <v>45618</v>
      </c>
      <c r="E1538" s="125">
        <v>2874.5</v>
      </c>
      <c r="F1538" s="125">
        <v>0</v>
      </c>
      <c r="G1538" s="125">
        <v>0</v>
      </c>
      <c r="I1538" s="133">
        <v>716</v>
      </c>
      <c r="J1538" s="126">
        <v>2874.5</v>
      </c>
      <c r="K1538" s="126">
        <v>37057.46</v>
      </c>
      <c r="L1538" s="127">
        <v>45639</v>
      </c>
      <c r="N1538" s="127">
        <v>45627</v>
      </c>
      <c r="R1538" s="56" t="str">
        <f ca="1" t="array" ref="R1538">IF(AND(ISNUMBER(INDIRECT("L"&amp;ROW())),INDIRECT("L"&amp;ROW())&lt;INDIRECT("D"&amp;ROW())),1,"")</f>
        <v/>
      </c>
    </row>
    <row r="1539" hidden="1" spans="1:18">
      <c r="A1539" s="56" t="s">
        <v>524</v>
      </c>
      <c r="B1539" s="57" t="s">
        <v>110</v>
      </c>
      <c r="C1539" s="123" t="s">
        <v>731</v>
      </c>
      <c r="D1539" s="124">
        <v>45729</v>
      </c>
      <c r="E1539" s="125">
        <v>5605</v>
      </c>
      <c r="F1539" s="125">
        <v>0</v>
      </c>
      <c r="G1539" s="125">
        <v>0</v>
      </c>
      <c r="H1539" s="125">
        <v>5605</v>
      </c>
      <c r="I1539" s="57" t="s">
        <v>526</v>
      </c>
      <c r="J1539" s="126">
        <v>5605</v>
      </c>
      <c r="K1539" s="126">
        <v>5605</v>
      </c>
      <c r="L1539" s="127">
        <v>45729</v>
      </c>
      <c r="N1539" s="127">
        <v>45584</v>
      </c>
      <c r="Q1539" s="127">
        <v>45806</v>
      </c>
      <c r="R1539" s="56" t="str">
        <f ca="1" t="array" ref="R1539">IF(AND(ISNUMBER(INDIRECT("L"&amp;ROW())),INDIRECT("L"&amp;ROW())&lt;INDIRECT("D"&amp;ROW())),1,"")</f>
        <v/>
      </c>
    </row>
    <row r="1540" spans="1:18">
      <c r="A1540" s="56" t="s">
        <v>42</v>
      </c>
      <c r="B1540" s="57" t="s">
        <v>37</v>
      </c>
      <c r="C1540" s="123">
        <v>122066</v>
      </c>
      <c r="D1540" s="124">
        <v>45618</v>
      </c>
      <c r="E1540" s="125">
        <v>1396</v>
      </c>
      <c r="F1540" s="125">
        <v>0</v>
      </c>
      <c r="G1540" s="125">
        <v>0</v>
      </c>
      <c r="I1540" s="133">
        <v>732</v>
      </c>
      <c r="J1540" s="126">
        <v>1396</v>
      </c>
      <c r="K1540" s="126">
        <v>25701</v>
      </c>
      <c r="L1540" s="127">
        <v>45644</v>
      </c>
      <c r="N1540" s="127">
        <v>45658</v>
      </c>
      <c r="R1540" s="56" t="str">
        <f ca="1" t="array" ref="R1540">IF(AND(ISNUMBER(INDIRECT("L"&amp;ROW())),INDIRECT("L"&amp;ROW())&lt;INDIRECT("D"&amp;ROW())),1,"")</f>
        <v/>
      </c>
    </row>
    <row r="1541" hidden="1" spans="1:18">
      <c r="A1541" s="56" t="s">
        <v>679</v>
      </c>
      <c r="B1541" s="57" t="s">
        <v>19</v>
      </c>
      <c r="C1541" s="133">
        <v>29292</v>
      </c>
      <c r="D1541" s="124">
        <v>45618</v>
      </c>
      <c r="E1541" s="125">
        <v>1714</v>
      </c>
      <c r="F1541" s="125">
        <v>0</v>
      </c>
      <c r="G1541" s="125">
        <v>0</v>
      </c>
      <c r="I1541" s="57">
        <v>1078</v>
      </c>
      <c r="J1541" s="126">
        <v>1714</v>
      </c>
      <c r="K1541" s="126">
        <v>7057.5</v>
      </c>
      <c r="L1541" s="127">
        <v>45729</v>
      </c>
      <c r="N1541" s="127">
        <v>45748</v>
      </c>
      <c r="R1541" s="56" t="str">
        <f ca="1" t="array" ref="R1541">IF(AND(ISNUMBER(INDIRECT("L"&amp;ROW())),INDIRECT("L"&amp;ROW())&lt;INDIRECT("D"&amp;ROW())),1,"")</f>
        <v/>
      </c>
    </row>
    <row r="1542" hidden="1" spans="1:18">
      <c r="A1542" s="56" t="s">
        <v>524</v>
      </c>
      <c r="B1542" s="57" t="s">
        <v>110</v>
      </c>
      <c r="C1542" s="123" t="s">
        <v>732</v>
      </c>
      <c r="D1542" s="124">
        <v>45739</v>
      </c>
      <c r="E1542" s="125">
        <v>307.5</v>
      </c>
      <c r="F1542" s="125">
        <v>0</v>
      </c>
      <c r="G1542" s="125">
        <v>0</v>
      </c>
      <c r="H1542" s="125">
        <v>307.5</v>
      </c>
      <c r="I1542" s="57" t="s">
        <v>526</v>
      </c>
      <c r="J1542" s="126">
        <v>307.5</v>
      </c>
      <c r="K1542" s="126">
        <v>307.5</v>
      </c>
      <c r="L1542" s="127">
        <v>45739</v>
      </c>
      <c r="N1542" s="127">
        <v>45584</v>
      </c>
      <c r="Q1542" s="127">
        <v>45806</v>
      </c>
      <c r="R1542" s="56" t="str">
        <f ca="1" t="array" ref="R1542">IF(AND(ISNUMBER(INDIRECT("L"&amp;ROW())),INDIRECT("L"&amp;ROW())&lt;INDIRECT("D"&amp;ROW())),1,"")</f>
        <v/>
      </c>
    </row>
    <row r="1543" hidden="1" spans="1:18">
      <c r="A1543" s="56" t="s">
        <v>524</v>
      </c>
      <c r="B1543" s="57" t="s">
        <v>110</v>
      </c>
      <c r="C1543" s="123" t="s">
        <v>733</v>
      </c>
      <c r="D1543" s="124">
        <v>45739</v>
      </c>
      <c r="E1543" s="125">
        <v>5706</v>
      </c>
      <c r="F1543" s="125">
        <v>0</v>
      </c>
      <c r="G1543" s="125">
        <v>0</v>
      </c>
      <c r="H1543" s="125">
        <v>5706</v>
      </c>
      <c r="I1543" s="57" t="s">
        <v>526</v>
      </c>
      <c r="J1543" s="126">
        <v>5706</v>
      </c>
      <c r="K1543" s="126">
        <v>5706</v>
      </c>
      <c r="L1543" s="127">
        <v>45739</v>
      </c>
      <c r="N1543" s="127">
        <v>45584</v>
      </c>
      <c r="Q1543" s="127">
        <v>45806</v>
      </c>
      <c r="R1543" s="56" t="str">
        <f ca="1" t="array" ref="R1543">IF(AND(ISNUMBER(INDIRECT("L"&amp;ROW())),INDIRECT("L"&amp;ROW())&lt;INDIRECT("D"&amp;ROW())),1,"")</f>
        <v/>
      </c>
    </row>
    <row r="1544" hidden="1" spans="1:18">
      <c r="A1544" s="56" t="s">
        <v>31</v>
      </c>
      <c r="B1544" s="57" t="s">
        <v>19</v>
      </c>
      <c r="C1544" s="123">
        <v>353095</v>
      </c>
      <c r="D1544" s="124">
        <v>45619</v>
      </c>
      <c r="E1544" s="125">
        <v>2189.96</v>
      </c>
      <c r="F1544" s="125">
        <v>38.62</v>
      </c>
      <c r="G1544" s="125">
        <v>77.05</v>
      </c>
      <c r="I1544" s="57">
        <v>756</v>
      </c>
      <c r="J1544" s="126">
        <v>2189.96</v>
      </c>
      <c r="K1544" s="126">
        <v>8214.45</v>
      </c>
      <c r="L1544" s="127">
        <v>45657</v>
      </c>
      <c r="N1544" s="127">
        <v>45658</v>
      </c>
      <c r="R1544" s="56" t="str">
        <f ca="1" t="array" ref="R1544">IF(AND(ISNUMBER(INDIRECT("L"&amp;ROW())),INDIRECT("L"&amp;ROW())&lt;INDIRECT("D"&amp;ROW())),1,"")</f>
        <v/>
      </c>
    </row>
    <row r="1545" hidden="1" spans="1:18">
      <c r="A1545" s="56" t="s">
        <v>103</v>
      </c>
      <c r="B1545" s="57" t="s">
        <v>19</v>
      </c>
      <c r="C1545" s="133">
        <v>47098</v>
      </c>
      <c r="D1545" s="124">
        <v>45620</v>
      </c>
      <c r="E1545" s="125">
        <v>2596.75</v>
      </c>
      <c r="F1545" s="125">
        <v>31.15</v>
      </c>
      <c r="G1545" s="125">
        <v>0</v>
      </c>
      <c r="I1545" s="57">
        <v>929</v>
      </c>
      <c r="J1545" s="126">
        <v>2596.75</v>
      </c>
      <c r="K1545" s="126">
        <v>8210.31</v>
      </c>
      <c r="L1545" s="127">
        <v>45699</v>
      </c>
      <c r="N1545" s="127">
        <v>45717</v>
      </c>
      <c r="R1545" s="56" t="str">
        <f ca="1" t="array" ref="R1545">IF(AND(ISNUMBER(INDIRECT("L"&amp;ROW())),INDIRECT("L"&amp;ROW())&lt;INDIRECT("D"&amp;ROW())),1,"")</f>
        <v/>
      </c>
    </row>
    <row r="1546" hidden="1" spans="1:18">
      <c r="A1546" s="56" t="s">
        <v>97</v>
      </c>
      <c r="B1546" s="57" t="s">
        <v>37</v>
      </c>
      <c r="C1546" s="133">
        <v>140043</v>
      </c>
      <c r="D1546" s="124">
        <v>45620</v>
      </c>
      <c r="E1546" s="125">
        <v>7119.9</v>
      </c>
      <c r="F1546" s="125">
        <v>62.4</v>
      </c>
      <c r="G1546" s="125">
        <v>0</v>
      </c>
      <c r="H1546" s="125">
        <v>7057.5</v>
      </c>
      <c r="I1546" s="133">
        <v>936</v>
      </c>
      <c r="J1546" s="126">
        <v>7119.9</v>
      </c>
      <c r="K1546" s="126">
        <v>14384.1</v>
      </c>
      <c r="L1546" s="127">
        <v>45701</v>
      </c>
      <c r="N1546" s="127">
        <v>45689</v>
      </c>
      <c r="Q1546" s="127">
        <v>45791</v>
      </c>
      <c r="R1546" s="56" t="str">
        <f ca="1" t="array" ref="R1546">IF(AND(ISNUMBER(INDIRECT("L"&amp;ROW())),INDIRECT("L"&amp;ROW())&lt;INDIRECT("D"&amp;ROW())),1,"")</f>
        <v/>
      </c>
    </row>
    <row r="1547" hidden="1" spans="1:18">
      <c r="A1547" s="56" t="s">
        <v>394</v>
      </c>
      <c r="B1547" s="57" t="s">
        <v>110</v>
      </c>
      <c r="C1547" s="133">
        <v>494990</v>
      </c>
      <c r="D1547" s="124">
        <v>45620</v>
      </c>
      <c r="E1547" s="125">
        <v>-118</v>
      </c>
      <c r="F1547" s="125">
        <v>0</v>
      </c>
      <c r="G1547" s="125">
        <v>0</v>
      </c>
      <c r="H1547" s="125">
        <v>-118</v>
      </c>
      <c r="I1547" s="57">
        <v>157</v>
      </c>
      <c r="J1547" s="126">
        <v>-118</v>
      </c>
      <c r="K1547" s="126">
        <v>28291.5</v>
      </c>
      <c r="L1547" s="127">
        <v>45642</v>
      </c>
      <c r="N1547" s="127">
        <v>45627</v>
      </c>
      <c r="Q1547" s="127">
        <v>45799</v>
      </c>
      <c r="R1547" s="56" t="str">
        <f ca="1" t="array" ref="R1547">IF(AND(ISNUMBER(INDIRECT("L"&amp;ROW())),INDIRECT("L"&amp;ROW())&lt;INDIRECT("D"&amp;ROW())),1,"")</f>
        <v/>
      </c>
    </row>
    <row r="1548" hidden="1" spans="1:18">
      <c r="A1548" s="56" t="s">
        <v>562</v>
      </c>
      <c r="B1548" s="132" t="s">
        <v>407</v>
      </c>
      <c r="C1548" s="133">
        <v>843</v>
      </c>
      <c r="D1548" s="124">
        <v>45621</v>
      </c>
      <c r="E1548" s="125">
        <v>14320</v>
      </c>
      <c r="F1548" s="125">
        <v>622.75</v>
      </c>
      <c r="G1548" s="125">
        <v>1242.37</v>
      </c>
      <c r="I1548" s="57">
        <v>607</v>
      </c>
      <c r="J1548" s="126">
        <v>14320</v>
      </c>
      <c r="K1548" s="126">
        <v>14320</v>
      </c>
      <c r="L1548" s="127">
        <v>45621</v>
      </c>
      <c r="N1548" s="127">
        <v>45584</v>
      </c>
      <c r="R1548" s="56" t="str">
        <f ca="1" t="array" ref="R1548">IF(AND(ISNUMBER(INDIRECT("L"&amp;ROW())),INDIRECT("L"&amp;ROW())&lt;INDIRECT("D"&amp;ROW())),1,"")</f>
        <v/>
      </c>
    </row>
    <row r="1549" hidden="1" spans="1:18">
      <c r="A1549" s="56" t="s">
        <v>64</v>
      </c>
      <c r="B1549" s="57" t="s">
        <v>19</v>
      </c>
      <c r="C1549" s="123" t="s">
        <v>734</v>
      </c>
      <c r="D1549" s="124">
        <v>45621</v>
      </c>
      <c r="E1549" s="125">
        <v>-106.4</v>
      </c>
      <c r="F1549" s="125">
        <v>0</v>
      </c>
      <c r="G1549" s="125">
        <v>0</v>
      </c>
      <c r="I1549" s="133">
        <v>757</v>
      </c>
      <c r="J1549" s="126">
        <v>-106.4</v>
      </c>
      <c r="K1549" s="126">
        <v>26334.61</v>
      </c>
      <c r="L1549" s="127">
        <v>45657</v>
      </c>
      <c r="N1549" s="127">
        <v>45658</v>
      </c>
      <c r="R1549" s="56" t="str">
        <f ca="1" t="array" ref="R1549">IF(AND(ISNUMBER(INDIRECT("L"&amp;ROW())),INDIRECT("L"&amp;ROW())&lt;INDIRECT("D"&amp;ROW())),1,"")</f>
        <v/>
      </c>
    </row>
    <row r="1550" hidden="1" spans="1:18">
      <c r="A1550" s="56" t="s">
        <v>164</v>
      </c>
      <c r="B1550" s="57" t="s">
        <v>110</v>
      </c>
      <c r="C1550" s="123" t="s">
        <v>735</v>
      </c>
      <c r="D1550" s="124">
        <v>45621</v>
      </c>
      <c r="E1550" s="125">
        <v>-351</v>
      </c>
      <c r="F1550" s="125">
        <v>0</v>
      </c>
      <c r="G1550" s="125">
        <v>0</v>
      </c>
      <c r="H1550" s="125">
        <v>-351</v>
      </c>
      <c r="I1550" s="57">
        <v>713</v>
      </c>
      <c r="J1550" s="126">
        <v>-351</v>
      </c>
      <c r="K1550" s="126">
        <v>23648.5</v>
      </c>
      <c r="L1550" s="127">
        <v>45639</v>
      </c>
      <c r="N1550" s="127">
        <v>45627</v>
      </c>
      <c r="Q1550" s="127">
        <v>45798</v>
      </c>
      <c r="R1550" s="56" t="str">
        <f ca="1" t="array" ref="R1550">IF(AND(ISNUMBER(INDIRECT("L"&amp;ROW())),INDIRECT("L"&amp;ROW())&lt;INDIRECT("D"&amp;ROW())),1,"")</f>
        <v/>
      </c>
    </row>
    <row r="1551" hidden="1" spans="1:18">
      <c r="A1551" s="56" t="s">
        <v>164</v>
      </c>
      <c r="B1551" s="57" t="s">
        <v>110</v>
      </c>
      <c r="C1551" s="133">
        <v>6119449</v>
      </c>
      <c r="D1551" s="124">
        <v>45621</v>
      </c>
      <c r="E1551" s="125">
        <v>3401.5</v>
      </c>
      <c r="F1551" s="125">
        <v>0</v>
      </c>
      <c r="G1551" s="125">
        <v>0</v>
      </c>
      <c r="H1551" s="125">
        <v>3401.5</v>
      </c>
      <c r="I1551" s="57">
        <v>713</v>
      </c>
      <c r="J1551" s="126">
        <v>3401.5</v>
      </c>
      <c r="K1551" s="126">
        <v>23648.5</v>
      </c>
      <c r="L1551" s="127">
        <v>45639</v>
      </c>
      <c r="N1551" s="127">
        <v>45627</v>
      </c>
      <c r="Q1551" s="127">
        <v>45798</v>
      </c>
      <c r="R1551" s="56" t="str">
        <f ca="1" t="array" ref="R1551">IF(AND(ISNUMBER(INDIRECT("L"&amp;ROW())),INDIRECT("L"&amp;ROW())&lt;INDIRECT("D"&amp;ROW())),1,"")</f>
        <v/>
      </c>
    </row>
    <row r="1552" hidden="1" spans="1:18">
      <c r="A1552" s="109" t="s">
        <v>40</v>
      </c>
      <c r="B1552" s="138" t="s">
        <v>19</v>
      </c>
      <c r="C1552" s="139">
        <v>1980</v>
      </c>
      <c r="D1552" s="140">
        <v>45621</v>
      </c>
      <c r="E1552" s="141">
        <v>4324</v>
      </c>
      <c r="F1552" s="141">
        <v>0</v>
      </c>
      <c r="G1552" s="141">
        <v>0</v>
      </c>
      <c r="H1552" s="141"/>
      <c r="I1552" s="139">
        <v>723</v>
      </c>
      <c r="J1552" s="145">
        <v>4324</v>
      </c>
      <c r="K1552" s="145">
        <v>8847</v>
      </c>
      <c r="L1552" s="146">
        <v>45643</v>
      </c>
      <c r="M1552" s="146"/>
      <c r="N1552" s="146">
        <v>45627</v>
      </c>
      <c r="O1552" s="109"/>
      <c r="P1552" s="109"/>
      <c r="Q1552" s="146"/>
      <c r="R1552" s="56" t="str">
        <f ca="1" t="array" ref="R1552">IF(AND(ISNUMBER(INDIRECT("L"&amp;ROW())),INDIRECT("L"&amp;ROW())&lt;INDIRECT("D"&amp;ROW())),1,"")</f>
        <v/>
      </c>
    </row>
    <row r="1553" hidden="1" spans="1:18">
      <c r="A1553" s="56" t="s">
        <v>394</v>
      </c>
      <c r="B1553" s="57" t="s">
        <v>110</v>
      </c>
      <c r="C1553" s="133">
        <v>2702857</v>
      </c>
      <c r="D1553" s="124">
        <v>45621</v>
      </c>
      <c r="E1553" s="125">
        <v>3627.5</v>
      </c>
      <c r="F1553" s="125">
        <v>0</v>
      </c>
      <c r="G1553" s="125">
        <v>0</v>
      </c>
      <c r="H1553" s="125">
        <v>3627.5</v>
      </c>
      <c r="I1553" s="57">
        <v>157</v>
      </c>
      <c r="J1553" s="126">
        <v>3627.5</v>
      </c>
      <c r="K1553" s="126">
        <v>28291.5</v>
      </c>
      <c r="L1553" s="127">
        <v>45642</v>
      </c>
      <c r="N1553" s="127">
        <v>45627</v>
      </c>
      <c r="Q1553" s="127">
        <v>45799</v>
      </c>
      <c r="R1553" s="56" t="str">
        <f ca="1" t="array" ref="R1553">IF(AND(ISNUMBER(INDIRECT("L"&amp;ROW())),INDIRECT("L"&amp;ROW())&lt;INDIRECT("D"&amp;ROW())),1,"")</f>
        <v/>
      </c>
    </row>
    <row r="1554" hidden="1" spans="1:18">
      <c r="A1554" s="56" t="s">
        <v>33</v>
      </c>
      <c r="B1554" s="57" t="s">
        <v>19</v>
      </c>
      <c r="C1554" s="123" t="s">
        <v>736</v>
      </c>
      <c r="D1554" s="124">
        <v>45621</v>
      </c>
      <c r="E1554" s="125">
        <v>1034.17</v>
      </c>
      <c r="F1554" s="125">
        <v>17.75</v>
      </c>
      <c r="G1554" s="125">
        <v>35.42</v>
      </c>
      <c r="I1554" s="57">
        <v>706</v>
      </c>
      <c r="J1554" s="126">
        <v>1034.17</v>
      </c>
      <c r="K1554" s="126">
        <v>22175.09</v>
      </c>
      <c r="L1554" s="127">
        <v>45637</v>
      </c>
      <c r="N1554" s="127">
        <v>45627</v>
      </c>
      <c r="R1554" s="56" t="str">
        <f ca="1" t="array" ref="R1554">IF(AND(ISNUMBER(INDIRECT("L"&amp;ROW())),INDIRECT("L"&amp;ROW())&lt;INDIRECT("D"&amp;ROW())),1,"")</f>
        <v/>
      </c>
    </row>
    <row r="1555" hidden="1" spans="1:18">
      <c r="A1555" s="56" t="s">
        <v>33</v>
      </c>
      <c r="B1555" s="57" t="s">
        <v>19</v>
      </c>
      <c r="C1555" s="123" t="s">
        <v>737</v>
      </c>
      <c r="D1555" s="124">
        <v>45621</v>
      </c>
      <c r="E1555" s="125">
        <v>1510</v>
      </c>
      <c r="F1555" s="125">
        <v>0</v>
      </c>
      <c r="G1555" s="125">
        <v>0</v>
      </c>
      <c r="I1555" s="57">
        <v>706</v>
      </c>
      <c r="J1555" s="126">
        <v>1510</v>
      </c>
      <c r="K1555" s="126">
        <v>22175.09</v>
      </c>
      <c r="L1555" s="127">
        <v>45637</v>
      </c>
      <c r="N1555" s="127">
        <v>45627</v>
      </c>
      <c r="R1555" s="56" t="str">
        <f ca="1" t="array" ref="R1555">IF(AND(ISNUMBER(INDIRECT("L"&amp;ROW())),INDIRECT("L"&amp;ROW())&lt;INDIRECT("D"&amp;ROW())),1,"")</f>
        <v/>
      </c>
    </row>
    <row r="1556" hidden="1" spans="1:18">
      <c r="A1556" s="56" t="s">
        <v>33</v>
      </c>
      <c r="B1556" s="57" t="s">
        <v>19</v>
      </c>
      <c r="C1556" s="123" t="s">
        <v>738</v>
      </c>
      <c r="D1556" s="124">
        <v>45621</v>
      </c>
      <c r="E1556" s="125">
        <v>1194.76</v>
      </c>
      <c r="F1556" s="125">
        <v>15.36</v>
      </c>
      <c r="G1556" s="125">
        <v>30.66</v>
      </c>
      <c r="I1556" s="57">
        <v>706</v>
      </c>
      <c r="J1556" s="126">
        <v>1194.76</v>
      </c>
      <c r="K1556" s="126">
        <v>22175.09</v>
      </c>
      <c r="L1556" s="127">
        <v>45637</v>
      </c>
      <c r="N1556" s="127">
        <v>45627</v>
      </c>
      <c r="R1556" s="56" t="str">
        <f ca="1" t="array" ref="R1556">IF(AND(ISNUMBER(INDIRECT("L"&amp;ROW())),INDIRECT("L"&amp;ROW())&lt;INDIRECT("D"&amp;ROW())),1,"")</f>
        <v/>
      </c>
    </row>
    <row r="1557" hidden="1" spans="1:18">
      <c r="A1557" s="56" t="s">
        <v>48</v>
      </c>
      <c r="B1557" s="57" t="s">
        <v>19</v>
      </c>
      <c r="C1557" s="123">
        <v>8308</v>
      </c>
      <c r="D1557" s="124">
        <v>45621</v>
      </c>
      <c r="E1557" s="125">
        <v>-118.8</v>
      </c>
      <c r="F1557" s="125">
        <v>0</v>
      </c>
      <c r="G1557" s="125">
        <v>0</v>
      </c>
      <c r="I1557" s="133">
        <v>865</v>
      </c>
      <c r="J1557" s="126">
        <v>-118.8</v>
      </c>
      <c r="K1557" s="126">
        <v>14448.99</v>
      </c>
      <c r="L1557" s="127">
        <v>45806</v>
      </c>
      <c r="N1557" s="127">
        <v>45689</v>
      </c>
      <c r="R1557" s="56" t="str">
        <f ca="1" t="array" ref="R1557">IF(AND(ISNUMBER(INDIRECT("L"&amp;ROW())),INDIRECT("L"&amp;ROW())&lt;INDIRECT("D"&amp;ROW())),1,"")</f>
        <v/>
      </c>
    </row>
    <row r="1558" hidden="1" spans="1:18">
      <c r="A1558" s="56" t="s">
        <v>48</v>
      </c>
      <c r="B1558" s="57" t="s">
        <v>19</v>
      </c>
      <c r="C1558" s="123">
        <v>8309</v>
      </c>
      <c r="D1558" s="124">
        <v>45621</v>
      </c>
      <c r="E1558" s="125">
        <v>-871.2</v>
      </c>
      <c r="F1558" s="125">
        <v>0</v>
      </c>
      <c r="G1558" s="125">
        <v>0</v>
      </c>
      <c r="I1558" s="133">
        <v>865</v>
      </c>
      <c r="J1558" s="126">
        <v>-871.2</v>
      </c>
      <c r="K1558" s="126">
        <v>14448.99</v>
      </c>
      <c r="L1558" s="127">
        <v>45806</v>
      </c>
      <c r="N1558" s="127">
        <v>45689</v>
      </c>
      <c r="R1558" s="56" t="str">
        <f ca="1" t="array" ref="R1558">IF(AND(ISNUMBER(INDIRECT("L"&amp;ROW())),INDIRECT("L"&amp;ROW())&lt;INDIRECT("D"&amp;ROW())),1,"")</f>
        <v/>
      </c>
    </row>
    <row r="1559" hidden="1" spans="1:18">
      <c r="A1559" s="56" t="s">
        <v>48</v>
      </c>
      <c r="B1559" s="57" t="s">
        <v>19</v>
      </c>
      <c r="C1559" s="123">
        <v>8307</v>
      </c>
      <c r="D1559" s="124">
        <v>45621</v>
      </c>
      <c r="E1559" s="125">
        <v>-272</v>
      </c>
      <c r="F1559" s="125">
        <v>0</v>
      </c>
      <c r="G1559" s="125">
        <v>0</v>
      </c>
      <c r="I1559" s="133">
        <v>865</v>
      </c>
      <c r="J1559" s="126">
        <v>-272</v>
      </c>
      <c r="K1559" s="126">
        <v>14448.99</v>
      </c>
      <c r="L1559" s="127">
        <v>45673</v>
      </c>
      <c r="N1559" s="127">
        <v>45689</v>
      </c>
      <c r="R1559" s="56" t="str">
        <f ca="1" t="array" ref="R1559">IF(AND(ISNUMBER(INDIRECT("L"&amp;ROW())),INDIRECT("L"&amp;ROW())&lt;INDIRECT("D"&amp;ROW())),1,"")</f>
        <v/>
      </c>
    </row>
    <row r="1560" hidden="1" spans="1:18">
      <c r="A1560" s="56" t="s">
        <v>192</v>
      </c>
      <c r="B1560" s="57" t="s">
        <v>65</v>
      </c>
      <c r="C1560" s="133">
        <v>1568660</v>
      </c>
      <c r="D1560" s="124">
        <v>45621</v>
      </c>
      <c r="E1560" s="125">
        <v>628</v>
      </c>
      <c r="F1560" s="125">
        <v>0</v>
      </c>
      <c r="G1560" s="125">
        <v>0</v>
      </c>
      <c r="H1560" s="125">
        <v>628</v>
      </c>
      <c r="I1560" s="133">
        <v>998556</v>
      </c>
      <c r="J1560" s="126">
        <v>628</v>
      </c>
      <c r="K1560" s="126">
        <v>1438</v>
      </c>
      <c r="L1560" s="127">
        <v>45628</v>
      </c>
      <c r="N1560" s="127">
        <v>45627</v>
      </c>
      <c r="O1560" s="56">
        <v>0</v>
      </c>
      <c r="Q1560" s="127">
        <v>45784</v>
      </c>
      <c r="R1560" s="56" t="str">
        <f ca="1" t="array" ref="R1560">IF(AND(ISNUMBER(INDIRECT("L"&amp;ROW())),INDIRECT("L"&amp;ROW())&lt;INDIRECT("D"&amp;ROW())),1,"")</f>
        <v/>
      </c>
    </row>
    <row r="1561" hidden="1" spans="1:18">
      <c r="A1561" s="56" t="s">
        <v>26</v>
      </c>
      <c r="B1561" s="57" t="s">
        <v>19</v>
      </c>
      <c r="C1561" s="123" t="s">
        <v>739</v>
      </c>
      <c r="D1561" s="124">
        <v>45621</v>
      </c>
      <c r="E1561" s="125">
        <v>6188.06</v>
      </c>
      <c r="F1561" s="125">
        <v>7.48</v>
      </c>
      <c r="G1561" s="125">
        <v>14.93</v>
      </c>
      <c r="I1561" s="133">
        <v>659</v>
      </c>
      <c r="J1561" s="126">
        <v>6188.06</v>
      </c>
      <c r="K1561" s="126">
        <v>6188.06</v>
      </c>
      <c r="L1561" s="127">
        <v>45651</v>
      </c>
      <c r="N1561" s="127">
        <v>45658</v>
      </c>
      <c r="R1561" s="56" t="str">
        <f ca="1" t="array" ref="R1561">IF(AND(ISNUMBER(INDIRECT("L"&amp;ROW())),INDIRECT("L"&amp;ROW())&lt;INDIRECT("D"&amp;ROW())),1,"")</f>
        <v/>
      </c>
    </row>
    <row r="1562" spans="1:18">
      <c r="A1562" s="56" t="s">
        <v>42</v>
      </c>
      <c r="B1562" s="57" t="s">
        <v>37</v>
      </c>
      <c r="C1562" s="123">
        <v>122130</v>
      </c>
      <c r="D1562" s="124">
        <v>45621</v>
      </c>
      <c r="E1562" s="125">
        <v>660</v>
      </c>
      <c r="F1562" s="125">
        <v>0</v>
      </c>
      <c r="G1562" s="125">
        <v>0</v>
      </c>
      <c r="I1562" s="133">
        <v>732</v>
      </c>
      <c r="J1562" s="126">
        <v>660</v>
      </c>
      <c r="K1562" s="126">
        <v>25701</v>
      </c>
      <c r="L1562" s="127">
        <v>45644</v>
      </c>
      <c r="N1562" s="127">
        <v>45658</v>
      </c>
      <c r="R1562" s="56" t="str">
        <f ca="1" t="array" ref="R1562">IF(AND(ISNUMBER(INDIRECT("L"&amp;ROW())),INDIRECT("L"&amp;ROW())&lt;INDIRECT("D"&amp;ROW())),1,"")</f>
        <v/>
      </c>
    </row>
    <row r="1563" spans="1:18">
      <c r="A1563" s="56" t="s">
        <v>42</v>
      </c>
      <c r="B1563" s="57" t="s">
        <v>37</v>
      </c>
      <c r="C1563" s="123">
        <v>122116</v>
      </c>
      <c r="D1563" s="124">
        <v>45621</v>
      </c>
      <c r="E1563" s="125">
        <v>2281</v>
      </c>
      <c r="F1563" s="125">
        <v>0</v>
      </c>
      <c r="G1563" s="125">
        <v>0</v>
      </c>
      <c r="I1563" s="133">
        <v>732</v>
      </c>
      <c r="J1563" s="126">
        <v>2281</v>
      </c>
      <c r="K1563" s="126">
        <v>25701</v>
      </c>
      <c r="L1563" s="127">
        <v>45644</v>
      </c>
      <c r="N1563" s="127">
        <v>45658</v>
      </c>
      <c r="R1563" s="56" t="str">
        <f ca="1" t="array" ref="R1563">IF(AND(ISNUMBER(INDIRECT("L"&amp;ROW())),INDIRECT("L"&amp;ROW())&lt;INDIRECT("D"&amp;ROW())),1,"")</f>
        <v/>
      </c>
    </row>
    <row r="1564" hidden="1" spans="1:18">
      <c r="A1564" s="56" t="s">
        <v>376</v>
      </c>
      <c r="B1564" s="57" t="s">
        <v>124</v>
      </c>
      <c r="C1564" s="133">
        <v>872704</v>
      </c>
      <c r="D1564" s="124">
        <v>45621</v>
      </c>
      <c r="E1564" s="125">
        <v>8833.82</v>
      </c>
      <c r="F1564" s="125">
        <v>0</v>
      </c>
      <c r="G1564" s="125">
        <v>0</v>
      </c>
      <c r="H1564" s="125">
        <v>8833.82</v>
      </c>
      <c r="I1564" s="133">
        <v>998538</v>
      </c>
      <c r="J1564" s="126">
        <v>8833.82</v>
      </c>
      <c r="K1564" s="126">
        <v>26966.67</v>
      </c>
      <c r="L1564" s="127">
        <v>45623</v>
      </c>
      <c r="N1564" s="127">
        <v>45627</v>
      </c>
      <c r="Q1564" s="127">
        <v>45793</v>
      </c>
      <c r="R1564" s="56" t="str">
        <f ca="1" t="array" ref="R1564">IF(AND(ISNUMBER(INDIRECT("L"&amp;ROW())),INDIRECT("L"&amp;ROW())&lt;INDIRECT("D"&amp;ROW())),1,"")</f>
        <v/>
      </c>
    </row>
    <row r="1565" hidden="1" spans="1:18">
      <c r="A1565" s="56" t="s">
        <v>237</v>
      </c>
      <c r="B1565" s="57" t="s">
        <v>110</v>
      </c>
      <c r="C1565" s="133">
        <v>272073</v>
      </c>
      <c r="D1565" s="124">
        <v>45622</v>
      </c>
      <c r="E1565" s="125">
        <v>1920.6</v>
      </c>
      <c r="F1565" s="125">
        <v>0</v>
      </c>
      <c r="G1565" s="125">
        <v>0</v>
      </c>
      <c r="H1565" s="125">
        <v>1920.6</v>
      </c>
      <c r="I1565" s="133">
        <v>998555</v>
      </c>
      <c r="J1565" s="126">
        <v>1920.6</v>
      </c>
      <c r="K1565" s="126">
        <v>7043.83</v>
      </c>
      <c r="L1565" s="127">
        <v>45628</v>
      </c>
      <c r="N1565" s="127">
        <v>45658</v>
      </c>
      <c r="Q1565" s="127">
        <v>45798</v>
      </c>
      <c r="R1565" s="56" t="str">
        <f ca="1" t="array" ref="R1565">IF(AND(ISNUMBER(INDIRECT("L"&amp;ROW())),INDIRECT("L"&amp;ROW())&lt;INDIRECT("D"&amp;ROW())),1,"")</f>
        <v/>
      </c>
    </row>
    <row r="1566" hidden="1" spans="1:18">
      <c r="A1566" s="56" t="s">
        <v>148</v>
      </c>
      <c r="B1566" s="57" t="s">
        <v>110</v>
      </c>
      <c r="C1566" s="133">
        <v>25221697</v>
      </c>
      <c r="D1566" s="124">
        <v>45622</v>
      </c>
      <c r="E1566" s="125">
        <v>2191</v>
      </c>
      <c r="F1566" s="125">
        <v>0</v>
      </c>
      <c r="G1566" s="125">
        <v>0</v>
      </c>
      <c r="H1566" s="125">
        <v>2191</v>
      </c>
      <c r="I1566" s="133">
        <v>903</v>
      </c>
      <c r="J1566" s="126">
        <v>2191</v>
      </c>
      <c r="K1566" s="126">
        <v>29381</v>
      </c>
      <c r="L1566" s="127">
        <v>45687</v>
      </c>
      <c r="N1566" s="127">
        <v>45689</v>
      </c>
      <c r="Q1566" s="127">
        <v>45799</v>
      </c>
      <c r="R1566" s="56" t="str">
        <f ca="1" t="array" ref="R1566">IF(AND(ISNUMBER(INDIRECT("L"&amp;ROW())),INDIRECT("L"&amp;ROW())&lt;INDIRECT("D"&amp;ROW())),1,"")</f>
        <v/>
      </c>
    </row>
    <row r="1567" hidden="1" spans="1:18">
      <c r="A1567" s="56" t="s">
        <v>740</v>
      </c>
      <c r="B1567" s="57" t="s">
        <v>37</v>
      </c>
      <c r="C1567" s="133">
        <v>621744</v>
      </c>
      <c r="D1567" s="124">
        <v>45622</v>
      </c>
      <c r="E1567" s="125">
        <v>6833.55</v>
      </c>
      <c r="F1567" s="125">
        <v>32.5</v>
      </c>
      <c r="G1567" s="125">
        <v>0</v>
      </c>
      <c r="H1567" s="125">
        <v>6801.05</v>
      </c>
      <c r="I1567" s="133">
        <v>656</v>
      </c>
      <c r="J1567" s="126">
        <v>6833.55</v>
      </c>
      <c r="K1567" s="126">
        <v>6833.55</v>
      </c>
      <c r="L1567" s="127">
        <v>45622</v>
      </c>
      <c r="N1567" s="127">
        <v>45627</v>
      </c>
      <c r="Q1567" s="127">
        <v>45792</v>
      </c>
      <c r="R1567" s="56" t="str">
        <f ca="1" t="array" ref="R1567">IF(AND(ISNUMBER(INDIRECT("L"&amp;ROW())),INDIRECT("L"&amp;ROW())&lt;INDIRECT("D"&amp;ROW())),1,"")</f>
        <v/>
      </c>
    </row>
    <row r="1568" s="104" customFormat="1" hidden="1" spans="1:18">
      <c r="A1568" s="104" t="s">
        <v>395</v>
      </c>
      <c r="B1568" s="177" t="s">
        <v>110</v>
      </c>
      <c r="C1568" s="155" t="s">
        <v>741</v>
      </c>
      <c r="D1568" s="179">
        <v>45622</v>
      </c>
      <c r="E1568" s="180">
        <v>1925</v>
      </c>
      <c r="F1568" s="180">
        <v>0</v>
      </c>
      <c r="G1568" s="180">
        <v>0</v>
      </c>
      <c r="H1568" s="180"/>
      <c r="I1568" s="177" t="s">
        <v>397</v>
      </c>
      <c r="J1568" s="181">
        <v>2500</v>
      </c>
      <c r="K1568" s="181">
        <v>10000</v>
      </c>
      <c r="L1568" s="182">
        <v>45636</v>
      </c>
      <c r="M1568" s="182"/>
      <c r="N1568" s="182" t="str">
        <f t="array" ref="N1568">_xlfn.XLOOKUP(INDEX(I:I,ROW())&amp;"-"&amp;INDEX(K:K,ROW()),银行对账信息!J:J,银行对账信息!H:H,"")</f>
        <v/>
      </c>
      <c r="Q1568" s="182"/>
      <c r="R1568" s="104" t="str">
        <f ca="1" t="array" ref="R1568">IF(AND(ISNUMBER(INDIRECT("L"&amp;ROW())),INDIRECT("L"&amp;ROW())&lt;INDIRECT("D"&amp;ROW())),1,"")</f>
        <v/>
      </c>
    </row>
    <row r="1569" hidden="1" spans="1:18">
      <c r="A1569" s="56" t="s">
        <v>30</v>
      </c>
      <c r="B1569" s="57" t="s">
        <v>19</v>
      </c>
      <c r="C1569" s="123" t="s">
        <v>742</v>
      </c>
      <c r="D1569" s="124">
        <v>45622</v>
      </c>
      <c r="E1569" s="125">
        <v>2775.7</v>
      </c>
      <c r="F1569" s="125">
        <v>0</v>
      </c>
      <c r="G1569" s="125">
        <v>0</v>
      </c>
      <c r="I1569" s="133">
        <v>734</v>
      </c>
      <c r="J1569" s="126">
        <v>2775.7</v>
      </c>
      <c r="K1569" s="126">
        <v>5403.7</v>
      </c>
      <c r="L1569" s="127">
        <v>45644</v>
      </c>
      <c r="N1569" s="127">
        <v>45627</v>
      </c>
      <c r="R1569" s="56" t="str">
        <f ca="1" t="array" ref="R1569">IF(AND(ISNUMBER(INDIRECT("L"&amp;ROW())),INDIRECT("L"&amp;ROW())&lt;INDIRECT("D"&amp;ROW())),1,"")</f>
        <v/>
      </c>
    </row>
    <row r="1570" hidden="1" spans="1:18">
      <c r="A1570" s="56" t="s">
        <v>524</v>
      </c>
      <c r="B1570" s="57" t="s">
        <v>110</v>
      </c>
      <c r="C1570" s="123" t="s">
        <v>743</v>
      </c>
      <c r="D1570" s="124">
        <v>45741</v>
      </c>
      <c r="E1570" s="125">
        <v>3228.25</v>
      </c>
      <c r="F1570" s="125">
        <v>0</v>
      </c>
      <c r="G1570" s="125">
        <v>0</v>
      </c>
      <c r="H1570" s="125">
        <v>3228.25</v>
      </c>
      <c r="I1570" s="57" t="s">
        <v>526</v>
      </c>
      <c r="J1570" s="126">
        <v>3228.25</v>
      </c>
      <c r="K1570" s="126">
        <v>3228.25</v>
      </c>
      <c r="L1570" s="127">
        <v>45741</v>
      </c>
      <c r="N1570" s="127">
        <v>45584</v>
      </c>
      <c r="Q1570" s="127">
        <v>45806</v>
      </c>
      <c r="R1570" s="56" t="str">
        <f ca="1" t="array" ref="R1570">IF(AND(ISNUMBER(INDIRECT("L"&amp;ROW())),INDIRECT("L"&amp;ROW())&lt;INDIRECT("D"&amp;ROW())),1,"")</f>
        <v/>
      </c>
    </row>
    <row r="1571" hidden="1" spans="1:18">
      <c r="A1571" s="56" t="s">
        <v>524</v>
      </c>
      <c r="B1571" s="57" t="s">
        <v>110</v>
      </c>
      <c r="C1571" s="123" t="s">
        <v>744</v>
      </c>
      <c r="D1571" s="124">
        <v>45755</v>
      </c>
      <c r="E1571" s="125">
        <v>3719.75</v>
      </c>
      <c r="F1571" s="125">
        <v>0</v>
      </c>
      <c r="G1571" s="125">
        <v>0</v>
      </c>
      <c r="H1571" s="125">
        <v>3719.75</v>
      </c>
      <c r="I1571" s="57" t="s">
        <v>526</v>
      </c>
      <c r="J1571" s="126">
        <v>3719.75</v>
      </c>
      <c r="K1571" s="126">
        <v>3719.75</v>
      </c>
      <c r="L1571" s="127">
        <v>45755</v>
      </c>
      <c r="N1571" s="127">
        <v>45584</v>
      </c>
      <c r="O1571" s="56">
        <v>3719.75</v>
      </c>
      <c r="Q1571" s="127">
        <v>45784</v>
      </c>
      <c r="R1571" s="56" t="str">
        <f ca="1" t="array" ref="R1571">IF(AND(ISNUMBER(INDIRECT("L"&amp;ROW())),INDIRECT("L"&amp;ROW())&lt;INDIRECT("D"&amp;ROW())),1,"")</f>
        <v/>
      </c>
    </row>
    <row r="1572" hidden="1" spans="1:18">
      <c r="A1572" s="56" t="s">
        <v>202</v>
      </c>
      <c r="B1572" s="57" t="s">
        <v>65</v>
      </c>
      <c r="C1572" s="133">
        <v>11842</v>
      </c>
      <c r="D1572" s="124">
        <v>45622</v>
      </c>
      <c r="E1572" s="125">
        <v>1267.07</v>
      </c>
      <c r="F1572" s="125">
        <v>0</v>
      </c>
      <c r="G1572" s="125">
        <v>0</v>
      </c>
      <c r="H1572" s="125">
        <v>1267.07</v>
      </c>
      <c r="I1572" s="133">
        <v>909</v>
      </c>
      <c r="J1572" s="126">
        <v>1267.07</v>
      </c>
      <c r="K1572" s="126">
        <v>18601.88</v>
      </c>
      <c r="L1572" s="127">
        <v>45693</v>
      </c>
      <c r="N1572" s="127">
        <v>45717</v>
      </c>
      <c r="O1572" s="147">
        <v>0</v>
      </c>
      <c r="Q1572" s="127">
        <v>45785</v>
      </c>
      <c r="R1572" s="56" t="str">
        <f ca="1" t="array" ref="R1572">IF(AND(ISNUMBER(INDIRECT("L"&amp;ROW())),INDIRECT("L"&amp;ROW())&lt;INDIRECT("D"&amp;ROW())),1,"")</f>
        <v/>
      </c>
    </row>
    <row r="1573" hidden="1" spans="1:18">
      <c r="A1573" s="56" t="s">
        <v>164</v>
      </c>
      <c r="B1573" s="57" t="s">
        <v>110</v>
      </c>
      <c r="C1573" s="123" t="s">
        <v>745</v>
      </c>
      <c r="D1573" s="124">
        <v>45623</v>
      </c>
      <c r="E1573" s="125">
        <v>-350</v>
      </c>
      <c r="F1573" s="125">
        <v>0</v>
      </c>
      <c r="G1573" s="125">
        <v>0</v>
      </c>
      <c r="H1573" s="125">
        <v>-350</v>
      </c>
      <c r="I1573" s="57">
        <v>713</v>
      </c>
      <c r="J1573" s="126">
        <v>-350</v>
      </c>
      <c r="K1573" s="126">
        <v>23648.5</v>
      </c>
      <c r="L1573" s="127">
        <v>45639</v>
      </c>
      <c r="N1573" s="127">
        <v>45627</v>
      </c>
      <c r="Q1573" s="127">
        <v>45798</v>
      </c>
      <c r="R1573" s="56" t="str">
        <f ca="1" t="array" ref="R1573">IF(AND(ISNUMBER(INDIRECT("L"&amp;ROW())),INDIRECT("L"&amp;ROW())&lt;INDIRECT("D"&amp;ROW())),1,"")</f>
        <v/>
      </c>
    </row>
    <row r="1574" hidden="1" spans="1:18">
      <c r="A1574" s="56" t="s">
        <v>164</v>
      </c>
      <c r="B1574" s="57" t="s">
        <v>110</v>
      </c>
      <c r="C1574" s="123" t="s">
        <v>746</v>
      </c>
      <c r="D1574" s="124">
        <v>45623</v>
      </c>
      <c r="E1574" s="125">
        <v>-114</v>
      </c>
      <c r="F1574" s="125">
        <v>0</v>
      </c>
      <c r="G1574" s="125">
        <v>0</v>
      </c>
      <c r="H1574" s="125">
        <v>-114</v>
      </c>
      <c r="I1574" s="57">
        <v>713</v>
      </c>
      <c r="J1574" s="126">
        <v>-114</v>
      </c>
      <c r="K1574" s="126">
        <v>23648.5</v>
      </c>
      <c r="L1574" s="127">
        <v>45639</v>
      </c>
      <c r="N1574" s="127">
        <v>45627</v>
      </c>
      <c r="Q1574" s="127">
        <v>45798</v>
      </c>
      <c r="R1574" s="56" t="str">
        <f ca="1" t="array" ref="R1574">IF(AND(ISNUMBER(INDIRECT("L"&amp;ROW())),INDIRECT("L"&amp;ROW())&lt;INDIRECT("D"&amp;ROW())),1,"")</f>
        <v/>
      </c>
    </row>
    <row r="1575" hidden="1" spans="1:18">
      <c r="A1575" s="56" t="s">
        <v>164</v>
      </c>
      <c r="B1575" s="57" t="s">
        <v>110</v>
      </c>
      <c r="C1575" s="133">
        <v>6120134</v>
      </c>
      <c r="D1575" s="124">
        <v>45623</v>
      </c>
      <c r="E1575" s="125">
        <v>2637</v>
      </c>
      <c r="F1575" s="125">
        <v>0</v>
      </c>
      <c r="G1575" s="125">
        <v>0</v>
      </c>
      <c r="H1575" s="125">
        <v>2637</v>
      </c>
      <c r="I1575" s="57">
        <v>713</v>
      </c>
      <c r="J1575" s="126">
        <v>2637</v>
      </c>
      <c r="K1575" s="126">
        <v>23648.5</v>
      </c>
      <c r="L1575" s="127">
        <v>45639</v>
      </c>
      <c r="N1575" s="127">
        <v>45627</v>
      </c>
      <c r="Q1575" s="127">
        <v>45798</v>
      </c>
      <c r="R1575" s="56" t="str">
        <f ca="1" t="array" ref="R1575">IF(AND(ISNUMBER(INDIRECT("L"&amp;ROW())),INDIRECT("L"&amp;ROW())&lt;INDIRECT("D"&amp;ROW())),1,"")</f>
        <v/>
      </c>
    </row>
    <row r="1576" hidden="1" spans="1:18">
      <c r="A1576" s="56" t="s">
        <v>394</v>
      </c>
      <c r="B1576" s="57" t="s">
        <v>110</v>
      </c>
      <c r="C1576" s="133">
        <v>495486</v>
      </c>
      <c r="D1576" s="124">
        <v>45623</v>
      </c>
      <c r="E1576" s="125">
        <v>-155</v>
      </c>
      <c r="F1576" s="125">
        <v>0</v>
      </c>
      <c r="G1576" s="125">
        <v>0</v>
      </c>
      <c r="H1576" s="125">
        <v>-155</v>
      </c>
      <c r="I1576" s="57">
        <v>157</v>
      </c>
      <c r="J1576" s="126">
        <v>-155</v>
      </c>
      <c r="K1576" s="126">
        <v>28291.5</v>
      </c>
      <c r="L1576" s="127">
        <v>45642</v>
      </c>
      <c r="N1576" s="127">
        <v>45627</v>
      </c>
      <c r="Q1576" s="127">
        <v>45799</v>
      </c>
      <c r="R1576" s="56" t="str">
        <f ca="1" t="array" ref="R1576">IF(AND(ISNUMBER(INDIRECT("L"&amp;ROW())),INDIRECT("L"&amp;ROW())&lt;INDIRECT("D"&amp;ROW())),1,"")</f>
        <v/>
      </c>
    </row>
    <row r="1577" hidden="1" spans="1:18">
      <c r="A1577" s="56" t="s">
        <v>394</v>
      </c>
      <c r="B1577" s="57" t="s">
        <v>110</v>
      </c>
      <c r="C1577" s="133">
        <v>2702898</v>
      </c>
      <c r="D1577" s="124">
        <v>45623</v>
      </c>
      <c r="E1577" s="125">
        <v>2860</v>
      </c>
      <c r="F1577" s="125">
        <v>0</v>
      </c>
      <c r="G1577" s="125">
        <v>0</v>
      </c>
      <c r="H1577" s="125">
        <v>2860</v>
      </c>
      <c r="I1577" s="57">
        <v>157</v>
      </c>
      <c r="J1577" s="126">
        <v>2860</v>
      </c>
      <c r="K1577" s="126">
        <v>28291.5</v>
      </c>
      <c r="L1577" s="127">
        <v>45642</v>
      </c>
      <c r="N1577" s="127">
        <v>45627</v>
      </c>
      <c r="Q1577" s="127">
        <v>45799</v>
      </c>
      <c r="R1577" s="56" t="str">
        <f ca="1" t="array" ref="R1577">IF(AND(ISNUMBER(INDIRECT("L"&amp;ROW())),INDIRECT("L"&amp;ROW())&lt;INDIRECT("D"&amp;ROW())),1,"")</f>
        <v/>
      </c>
    </row>
    <row r="1578" hidden="1" spans="1:18">
      <c r="A1578" s="56" t="s">
        <v>141</v>
      </c>
      <c r="B1578" s="57" t="s">
        <v>59</v>
      </c>
      <c r="C1578" s="133">
        <v>53032079</v>
      </c>
      <c r="D1578" s="124">
        <v>45623</v>
      </c>
      <c r="E1578" s="125">
        <v>1793.14</v>
      </c>
      <c r="F1578" s="125">
        <v>74.14</v>
      </c>
      <c r="G1578" s="125">
        <v>147.87</v>
      </c>
      <c r="H1578" s="125">
        <v>1571.13</v>
      </c>
      <c r="I1578" s="133">
        <v>949</v>
      </c>
      <c r="J1578" s="126">
        <v>1793.14</v>
      </c>
      <c r="K1578" s="126">
        <v>2558.07</v>
      </c>
      <c r="L1578" s="127">
        <v>45707</v>
      </c>
      <c r="N1578" s="127">
        <v>45717</v>
      </c>
      <c r="Q1578" s="127">
        <v>45798</v>
      </c>
      <c r="R1578" s="56" t="str">
        <f ca="1" t="array" ref="R1578">IF(AND(ISNUMBER(INDIRECT("L"&amp;ROW())),INDIRECT("L"&amp;ROW())&lt;INDIRECT("D"&amp;ROW())),1,"")</f>
        <v/>
      </c>
    </row>
    <row r="1579" hidden="1" spans="1:18">
      <c r="A1579" s="56" t="s">
        <v>173</v>
      </c>
      <c r="B1579" s="57" t="s">
        <v>163</v>
      </c>
      <c r="C1579" s="133">
        <v>3126</v>
      </c>
      <c r="D1579" s="124">
        <v>45623</v>
      </c>
      <c r="E1579" s="125">
        <v>4403.62</v>
      </c>
      <c r="F1579" s="125">
        <v>0</v>
      </c>
      <c r="G1579" s="125">
        <v>0</v>
      </c>
      <c r="H1579" s="125">
        <v>4403.62</v>
      </c>
      <c r="I1579" s="133">
        <v>779</v>
      </c>
      <c r="J1579" s="126">
        <v>4403.62</v>
      </c>
      <c r="K1579" s="126">
        <v>21171.02</v>
      </c>
      <c r="L1579" s="127">
        <v>45663</v>
      </c>
      <c r="N1579" s="127">
        <v>45658</v>
      </c>
      <c r="Q1579" s="127">
        <v>45793</v>
      </c>
      <c r="R1579" s="56" t="str">
        <f ca="1" t="array" ref="R1579">IF(AND(ISNUMBER(INDIRECT("L"&amp;ROW())),INDIRECT("L"&amp;ROW())&lt;INDIRECT("D"&amp;ROW())),1,"")</f>
        <v/>
      </c>
    </row>
    <row r="1580" hidden="1" spans="1:18">
      <c r="A1580" s="56" t="s">
        <v>82</v>
      </c>
      <c r="B1580" s="57" t="s">
        <v>37</v>
      </c>
      <c r="C1580" s="133">
        <v>256626</v>
      </c>
      <c r="D1580" s="124">
        <v>45623</v>
      </c>
      <c r="E1580" s="125">
        <v>3198</v>
      </c>
      <c r="F1580" s="125">
        <v>0</v>
      </c>
      <c r="G1580" s="125">
        <v>0</v>
      </c>
      <c r="H1580" s="125">
        <v>3198</v>
      </c>
      <c r="I1580" s="133">
        <v>614</v>
      </c>
      <c r="J1580" s="126">
        <v>3198</v>
      </c>
      <c r="K1580" s="126">
        <v>4416.28</v>
      </c>
      <c r="L1580" s="127">
        <v>45635</v>
      </c>
      <c r="N1580" s="127">
        <v>45627</v>
      </c>
      <c r="Q1580" s="127">
        <v>45792</v>
      </c>
      <c r="R1580" s="56" t="str">
        <f ca="1" t="array" ref="R1580">IF(AND(ISNUMBER(INDIRECT("L"&amp;ROW())),INDIRECT("L"&amp;ROW())&lt;INDIRECT("D"&amp;ROW())),1,"")</f>
        <v/>
      </c>
    </row>
    <row r="1581" hidden="1" spans="1:18">
      <c r="A1581" s="56" t="s">
        <v>82</v>
      </c>
      <c r="B1581" s="57" t="s">
        <v>37</v>
      </c>
      <c r="C1581" s="133">
        <v>256627</v>
      </c>
      <c r="D1581" s="124">
        <v>45623</v>
      </c>
      <c r="E1581" s="125">
        <v>1218.28</v>
      </c>
      <c r="F1581" s="125">
        <v>0</v>
      </c>
      <c r="G1581" s="125">
        <v>0</v>
      </c>
      <c r="H1581" s="125">
        <v>1218.28</v>
      </c>
      <c r="I1581" s="133">
        <v>614</v>
      </c>
      <c r="J1581" s="126">
        <v>1218.28</v>
      </c>
      <c r="K1581" s="126">
        <v>4416.28</v>
      </c>
      <c r="L1581" s="127">
        <v>45635</v>
      </c>
      <c r="N1581" s="127">
        <v>45627</v>
      </c>
      <c r="Q1581" s="127">
        <v>45792</v>
      </c>
      <c r="R1581" s="56" t="str">
        <f ca="1" t="array" ref="R1581">IF(AND(ISNUMBER(INDIRECT("L"&amp;ROW())),INDIRECT("L"&amp;ROW())&lt;INDIRECT("D"&amp;ROW())),1,"")</f>
        <v/>
      </c>
    </row>
    <row r="1582" hidden="1" spans="1:18">
      <c r="A1582" s="56" t="s">
        <v>49</v>
      </c>
      <c r="B1582" s="57" t="s">
        <v>19</v>
      </c>
      <c r="C1582" s="133">
        <v>334760</v>
      </c>
      <c r="D1582" s="124">
        <v>45623</v>
      </c>
      <c r="E1582" s="125">
        <v>5955.82</v>
      </c>
      <c r="F1582" s="125">
        <v>176.1</v>
      </c>
      <c r="G1582" s="125">
        <v>0</v>
      </c>
      <c r="I1582" s="133">
        <v>970</v>
      </c>
      <c r="J1582" s="126">
        <v>5955.82</v>
      </c>
      <c r="K1582" s="126">
        <v>10992.98</v>
      </c>
      <c r="L1582" s="127">
        <v>45716</v>
      </c>
      <c r="N1582" s="127">
        <v>45717</v>
      </c>
      <c r="R1582" s="56" t="str">
        <f ca="1" t="array" ref="R1582">IF(AND(ISNUMBER(INDIRECT("L"&amp;ROW())),INDIRECT("L"&amp;ROW())&lt;INDIRECT("D"&amp;ROW())),1,"")</f>
        <v/>
      </c>
    </row>
    <row r="1583" hidden="1" spans="1:18">
      <c r="A1583" s="56" t="s">
        <v>63</v>
      </c>
      <c r="B1583" s="57" t="s">
        <v>19</v>
      </c>
      <c r="C1583" s="133">
        <v>1304951</v>
      </c>
      <c r="D1583" s="124">
        <v>45623</v>
      </c>
      <c r="E1583" s="125">
        <v>3144.67</v>
      </c>
      <c r="F1583" s="125">
        <v>11.16</v>
      </c>
      <c r="G1583" s="125">
        <v>22.26</v>
      </c>
      <c r="H1583" s="125">
        <v>3111.25</v>
      </c>
      <c r="I1583" s="133">
        <v>796</v>
      </c>
      <c r="J1583" s="126">
        <v>3144.67</v>
      </c>
      <c r="K1583" s="126">
        <v>12211.71</v>
      </c>
      <c r="L1583" s="127">
        <v>45665</v>
      </c>
      <c r="N1583" s="127">
        <v>45658</v>
      </c>
      <c r="Q1583" s="127">
        <v>45793</v>
      </c>
      <c r="R1583" s="56" t="str">
        <f ca="1" t="array" ref="R1583">IF(AND(ISNUMBER(INDIRECT("L"&amp;ROW())),INDIRECT("L"&amp;ROW())&lt;INDIRECT("D"&amp;ROW())),1,"")</f>
        <v/>
      </c>
    </row>
    <row r="1584" hidden="1" spans="1:18">
      <c r="A1584" s="56" t="s">
        <v>52</v>
      </c>
      <c r="B1584" s="57" t="s">
        <v>37</v>
      </c>
      <c r="C1584" s="133">
        <v>271860</v>
      </c>
      <c r="D1584" s="124">
        <v>45623</v>
      </c>
      <c r="E1584" s="125">
        <v>1299</v>
      </c>
      <c r="F1584" s="125">
        <v>0</v>
      </c>
      <c r="G1584" s="125">
        <v>0</v>
      </c>
      <c r="I1584" s="57">
        <v>852</v>
      </c>
      <c r="J1584" s="126">
        <v>1299</v>
      </c>
      <c r="K1584" s="126">
        <v>10599.8</v>
      </c>
      <c r="L1584" s="127">
        <v>45670</v>
      </c>
      <c r="N1584" s="127">
        <v>45658</v>
      </c>
      <c r="Q1584" s="127">
        <v>45791</v>
      </c>
      <c r="R1584" s="56" t="str">
        <f ca="1" t="array" ref="R1584">IF(AND(ISNUMBER(INDIRECT("L"&amp;ROW())),INDIRECT("L"&amp;ROW())&lt;INDIRECT("D"&amp;ROW())),1,"")</f>
        <v/>
      </c>
    </row>
    <row r="1585" hidden="1" spans="1:18">
      <c r="A1585" s="56" t="s">
        <v>52</v>
      </c>
      <c r="B1585" s="57" t="s">
        <v>37</v>
      </c>
      <c r="C1585" s="133">
        <v>271861</v>
      </c>
      <c r="D1585" s="124">
        <v>45623</v>
      </c>
      <c r="E1585" s="125">
        <v>3537.8</v>
      </c>
      <c r="F1585" s="125">
        <v>35.8</v>
      </c>
      <c r="G1585" s="125">
        <v>0</v>
      </c>
      <c r="I1585" s="57">
        <v>852</v>
      </c>
      <c r="J1585" s="126">
        <v>3537.8</v>
      </c>
      <c r="K1585" s="126">
        <v>10599.8</v>
      </c>
      <c r="L1585" s="127">
        <v>45670</v>
      </c>
      <c r="N1585" s="127">
        <v>45658</v>
      </c>
      <c r="Q1585" s="127">
        <v>45791</v>
      </c>
      <c r="R1585" s="56" t="str">
        <f ca="1" t="array" ref="R1585">IF(AND(ISNUMBER(INDIRECT("L"&amp;ROW())),INDIRECT("L"&amp;ROW())&lt;INDIRECT("D"&amp;ROW())),1,"")</f>
        <v/>
      </c>
    </row>
    <row r="1586" hidden="1" spans="1:18">
      <c r="A1586" s="56" t="s">
        <v>52</v>
      </c>
      <c r="B1586" s="57" t="s">
        <v>37</v>
      </c>
      <c r="C1586" s="133">
        <v>271862</v>
      </c>
      <c r="D1586" s="124">
        <v>45623</v>
      </c>
      <c r="E1586" s="125">
        <v>750</v>
      </c>
      <c r="F1586" s="125">
        <v>0</v>
      </c>
      <c r="G1586" s="125">
        <v>0</v>
      </c>
      <c r="I1586" s="57">
        <v>852</v>
      </c>
      <c r="J1586" s="126">
        <v>750</v>
      </c>
      <c r="K1586" s="126">
        <v>10599.8</v>
      </c>
      <c r="L1586" s="127">
        <v>45670</v>
      </c>
      <c r="N1586" s="127">
        <v>45658</v>
      </c>
      <c r="Q1586" s="127">
        <v>45791</v>
      </c>
      <c r="R1586" s="56" t="str">
        <f ca="1" t="array" ref="R1586">IF(AND(ISNUMBER(INDIRECT("L"&amp;ROW())),INDIRECT("L"&amp;ROW())&lt;INDIRECT("D"&amp;ROW())),1,"")</f>
        <v/>
      </c>
    </row>
    <row r="1587" hidden="1" spans="1:18">
      <c r="A1587" s="56" t="s">
        <v>104</v>
      </c>
      <c r="B1587" s="57" t="s">
        <v>65</v>
      </c>
      <c r="C1587" s="133">
        <v>59116252094</v>
      </c>
      <c r="D1587" s="124">
        <v>45623</v>
      </c>
      <c r="E1587" s="125">
        <v>2871.14</v>
      </c>
      <c r="F1587" s="125">
        <v>0</v>
      </c>
      <c r="G1587" s="125">
        <v>0</v>
      </c>
      <c r="H1587" s="125">
        <v>2871.14</v>
      </c>
      <c r="I1587" s="133">
        <v>864</v>
      </c>
      <c r="J1587" s="126">
        <v>2871.14</v>
      </c>
      <c r="K1587" s="126">
        <v>32544.45</v>
      </c>
      <c r="L1587" s="127">
        <v>45673</v>
      </c>
      <c r="N1587" s="127">
        <v>45658</v>
      </c>
      <c r="O1587" s="147">
        <v>0</v>
      </c>
      <c r="Q1587" s="127">
        <v>45785</v>
      </c>
      <c r="R1587" s="56" t="str">
        <f ca="1" t="array" ref="R1587">IF(AND(ISNUMBER(INDIRECT("L"&amp;ROW())),INDIRECT("L"&amp;ROW())&lt;INDIRECT("D"&amp;ROW())),1,"")</f>
        <v/>
      </c>
    </row>
    <row r="1588" hidden="1" spans="1:18">
      <c r="A1588" s="56" t="s">
        <v>104</v>
      </c>
      <c r="B1588" s="57" t="s">
        <v>163</v>
      </c>
      <c r="C1588" s="133">
        <v>59116157453</v>
      </c>
      <c r="D1588" s="124">
        <v>45623</v>
      </c>
      <c r="E1588" s="125">
        <v>220</v>
      </c>
      <c r="F1588" s="125">
        <v>0</v>
      </c>
      <c r="G1588" s="125">
        <v>0</v>
      </c>
      <c r="H1588" s="125">
        <v>220</v>
      </c>
      <c r="I1588" s="133">
        <v>864</v>
      </c>
      <c r="J1588" s="126">
        <v>220</v>
      </c>
      <c r="K1588" s="126">
        <v>32544.45</v>
      </c>
      <c r="L1588" s="127">
        <v>45673</v>
      </c>
      <c r="N1588" s="127">
        <v>45658</v>
      </c>
      <c r="O1588" s="147">
        <v>0</v>
      </c>
      <c r="Q1588" s="127">
        <v>45785</v>
      </c>
      <c r="R1588" s="56" t="str">
        <f ca="1" t="array" ref="R1588">IF(AND(ISNUMBER(INDIRECT("L"&amp;ROW())),INDIRECT("L"&amp;ROW())&lt;INDIRECT("D"&amp;ROW())),1,"")</f>
        <v/>
      </c>
    </row>
    <row r="1589" s="112" customFormat="1" hidden="1" spans="1:18">
      <c r="A1589" s="56" t="s">
        <v>211</v>
      </c>
      <c r="B1589" s="57" t="s">
        <v>37</v>
      </c>
      <c r="C1589" s="133">
        <v>5419</v>
      </c>
      <c r="D1589" s="124">
        <v>45623</v>
      </c>
      <c r="E1589" s="125">
        <v>1243.04</v>
      </c>
      <c r="F1589" s="125">
        <v>0</v>
      </c>
      <c r="G1589" s="125">
        <v>0</v>
      </c>
      <c r="H1589" s="125">
        <v>1243.04</v>
      </c>
      <c r="I1589" s="133">
        <v>883</v>
      </c>
      <c r="J1589" s="126">
        <v>1243.04</v>
      </c>
      <c r="K1589" s="126">
        <v>8990.5</v>
      </c>
      <c r="L1589" s="127">
        <v>45678</v>
      </c>
      <c r="M1589" s="127"/>
      <c r="N1589" s="127">
        <v>45658</v>
      </c>
      <c r="O1589" s="56"/>
      <c r="P1589" s="56"/>
      <c r="Q1589" s="127">
        <v>45791</v>
      </c>
      <c r="R1589" s="56" t="str">
        <f ca="1" t="array" ref="R1589">IF(AND(ISNUMBER(INDIRECT("L"&amp;ROW())),INDIRECT("L"&amp;ROW())&lt;INDIRECT("D"&amp;ROW())),1,"")</f>
        <v/>
      </c>
    </row>
    <row r="1590" hidden="1" spans="1:18">
      <c r="A1590" s="56" t="s">
        <v>164</v>
      </c>
      <c r="B1590" s="57" t="s">
        <v>110</v>
      </c>
      <c r="C1590" s="123" t="s">
        <v>747</v>
      </c>
      <c r="D1590" s="124">
        <v>45624</v>
      </c>
      <c r="E1590" s="125">
        <v>-56</v>
      </c>
      <c r="F1590" s="125">
        <v>0</v>
      </c>
      <c r="G1590" s="125">
        <v>0</v>
      </c>
      <c r="H1590" s="125">
        <v>-56</v>
      </c>
      <c r="I1590" s="57">
        <v>713</v>
      </c>
      <c r="J1590" s="126">
        <v>-56</v>
      </c>
      <c r="K1590" s="126">
        <v>23648.5</v>
      </c>
      <c r="L1590" s="127">
        <v>45639</v>
      </c>
      <c r="N1590" s="127">
        <v>45627</v>
      </c>
      <c r="Q1590" s="127">
        <v>45798</v>
      </c>
      <c r="R1590" s="56" t="str">
        <f ca="1" t="array" ref="R1590">IF(AND(ISNUMBER(INDIRECT("L"&amp;ROW())),INDIRECT("L"&amp;ROW())&lt;INDIRECT("D"&amp;ROW())),1,"")</f>
        <v/>
      </c>
    </row>
    <row r="1591" s="106" customFormat="1" hidden="1" spans="1:18">
      <c r="A1591" s="56" t="s">
        <v>524</v>
      </c>
      <c r="B1591" s="57" t="s">
        <v>110</v>
      </c>
      <c r="C1591" s="123" t="s">
        <v>748</v>
      </c>
      <c r="D1591" s="124">
        <v>45762</v>
      </c>
      <c r="E1591" s="125">
        <v>4288.75</v>
      </c>
      <c r="F1591" s="125">
        <v>0</v>
      </c>
      <c r="G1591" s="125">
        <v>0</v>
      </c>
      <c r="H1591" s="125">
        <v>4288.75</v>
      </c>
      <c r="I1591" s="57" t="s">
        <v>526</v>
      </c>
      <c r="J1591" s="126">
        <v>4288.75</v>
      </c>
      <c r="K1591" s="126">
        <v>4288.75</v>
      </c>
      <c r="L1591" s="127">
        <v>45762</v>
      </c>
      <c r="M1591" s="127"/>
      <c r="N1591" s="127">
        <v>45584</v>
      </c>
      <c r="O1591" s="56">
        <v>4288.75</v>
      </c>
      <c r="P1591" s="56"/>
      <c r="Q1591" s="127">
        <v>45784</v>
      </c>
      <c r="R1591" s="56" t="str">
        <f ca="1" t="array" ref="R1591">IF(AND(ISNUMBER(INDIRECT("L"&amp;ROW())),INDIRECT("L"&amp;ROW())&lt;INDIRECT("D"&amp;ROW())),1,"")</f>
        <v/>
      </c>
    </row>
    <row r="1592" s="106" customFormat="1" hidden="1" spans="1:18">
      <c r="A1592" s="56" t="s">
        <v>97</v>
      </c>
      <c r="B1592" s="57" t="s">
        <v>37</v>
      </c>
      <c r="C1592" s="133">
        <v>140241</v>
      </c>
      <c r="D1592" s="124">
        <v>45624</v>
      </c>
      <c r="E1592" s="125">
        <v>2778.5</v>
      </c>
      <c r="F1592" s="125">
        <v>0</v>
      </c>
      <c r="G1592" s="125">
        <v>0</v>
      </c>
      <c r="H1592" s="125">
        <v>2778.5</v>
      </c>
      <c r="I1592" s="133">
        <v>936</v>
      </c>
      <c r="J1592" s="126">
        <v>2778.5</v>
      </c>
      <c r="K1592" s="126">
        <v>14384.1</v>
      </c>
      <c r="L1592" s="127">
        <v>45701</v>
      </c>
      <c r="M1592" s="127"/>
      <c r="N1592" s="127">
        <v>45689</v>
      </c>
      <c r="O1592" s="56"/>
      <c r="P1592" s="56"/>
      <c r="Q1592" s="127">
        <v>45791</v>
      </c>
      <c r="R1592" s="56" t="str">
        <f ca="1" t="array" ref="R1592">IF(AND(ISNUMBER(INDIRECT("L"&amp;ROW())),INDIRECT("L"&amp;ROW())&lt;INDIRECT("D"&amp;ROW())),1,"")</f>
        <v/>
      </c>
    </row>
    <row r="1593" hidden="1" spans="1:18">
      <c r="A1593" s="56" t="s">
        <v>40</v>
      </c>
      <c r="B1593" s="57" t="s">
        <v>19</v>
      </c>
      <c r="C1593" s="123" t="s">
        <v>749</v>
      </c>
      <c r="D1593" s="124">
        <v>45624</v>
      </c>
      <c r="E1593" s="125">
        <v>1244</v>
      </c>
      <c r="F1593" s="125">
        <v>0</v>
      </c>
      <c r="G1593" s="125">
        <v>0</v>
      </c>
      <c r="I1593" s="57">
        <v>951</v>
      </c>
      <c r="J1593" s="126">
        <v>1244</v>
      </c>
      <c r="K1593" s="126">
        <v>9244.97</v>
      </c>
      <c r="L1593" s="127">
        <v>45707</v>
      </c>
      <c r="N1593" s="127">
        <v>45717</v>
      </c>
      <c r="R1593" s="56" t="str">
        <f ca="1" t="array" ref="R1593">IF(AND(ISNUMBER(INDIRECT("L"&amp;ROW())),INDIRECT("L"&amp;ROW())&lt;INDIRECT("D"&amp;ROW())),1,"")</f>
        <v/>
      </c>
    </row>
    <row r="1594" hidden="1" spans="1:18">
      <c r="A1594" s="109" t="s">
        <v>40</v>
      </c>
      <c r="B1594" s="138" t="s">
        <v>19</v>
      </c>
      <c r="C1594" s="139">
        <v>2007</v>
      </c>
      <c r="D1594" s="140">
        <v>45624</v>
      </c>
      <c r="E1594" s="141">
        <v>1825</v>
      </c>
      <c r="F1594" s="141">
        <v>0</v>
      </c>
      <c r="G1594" s="141">
        <v>0</v>
      </c>
      <c r="H1594" s="141"/>
      <c r="I1594" s="139">
        <v>723</v>
      </c>
      <c r="J1594" s="145">
        <v>1825</v>
      </c>
      <c r="K1594" s="145">
        <v>8847</v>
      </c>
      <c r="L1594" s="146">
        <v>45643</v>
      </c>
      <c r="M1594" s="146"/>
      <c r="N1594" s="146">
        <v>45627</v>
      </c>
      <c r="O1594" s="109"/>
      <c r="P1594" s="109"/>
      <c r="Q1594" s="146"/>
      <c r="R1594" s="56" t="str">
        <f ca="1" t="array" ref="R1594">IF(AND(ISNUMBER(INDIRECT("L"&amp;ROW())),INDIRECT("L"&amp;ROW())&lt;INDIRECT("D"&amp;ROW())),1,"")</f>
        <v/>
      </c>
    </row>
    <row r="1595" hidden="1" spans="1:18">
      <c r="A1595" s="56" t="s">
        <v>394</v>
      </c>
      <c r="B1595" s="57" t="s">
        <v>110</v>
      </c>
      <c r="C1595" s="133">
        <v>495614</v>
      </c>
      <c r="D1595" s="124">
        <v>45624</v>
      </c>
      <c r="E1595" s="125">
        <v>-228</v>
      </c>
      <c r="F1595" s="125">
        <v>0</v>
      </c>
      <c r="G1595" s="125">
        <v>0</v>
      </c>
      <c r="H1595" s="125">
        <v>-228</v>
      </c>
      <c r="I1595" s="57">
        <v>157</v>
      </c>
      <c r="J1595" s="126">
        <v>-228</v>
      </c>
      <c r="K1595" s="126">
        <v>28291.5</v>
      </c>
      <c r="L1595" s="127">
        <v>45642</v>
      </c>
      <c r="N1595" s="127">
        <v>45627</v>
      </c>
      <c r="Q1595" s="127">
        <v>45799</v>
      </c>
      <c r="R1595" s="56" t="str">
        <f ca="1" t="array" ref="R1595">IF(AND(ISNUMBER(INDIRECT("L"&amp;ROW())),INDIRECT("L"&amp;ROW())&lt;INDIRECT("D"&amp;ROW())),1,"")</f>
        <v/>
      </c>
    </row>
    <row r="1596" hidden="1" spans="1:18">
      <c r="A1596" s="56" t="s">
        <v>394</v>
      </c>
      <c r="B1596" s="57" t="s">
        <v>110</v>
      </c>
      <c r="C1596" s="133">
        <v>495615</v>
      </c>
      <c r="D1596" s="124">
        <v>45624</v>
      </c>
      <c r="E1596" s="125">
        <v>-67</v>
      </c>
      <c r="F1596" s="125">
        <v>0</v>
      </c>
      <c r="G1596" s="125">
        <v>0</v>
      </c>
      <c r="H1596" s="125">
        <v>-67</v>
      </c>
      <c r="I1596" s="57">
        <v>157</v>
      </c>
      <c r="J1596" s="126">
        <v>-67</v>
      </c>
      <c r="K1596" s="126">
        <v>28291.5</v>
      </c>
      <c r="L1596" s="127">
        <v>45642</v>
      </c>
      <c r="N1596" s="127">
        <v>45627</v>
      </c>
      <c r="Q1596" s="127">
        <v>45799</v>
      </c>
      <c r="R1596" s="56" t="str">
        <f ca="1" t="array" ref="R1596">IF(AND(ISNUMBER(INDIRECT("L"&amp;ROW())),INDIRECT("L"&amp;ROW())&lt;INDIRECT("D"&amp;ROW())),1,"")</f>
        <v/>
      </c>
    </row>
    <row r="1597" hidden="1" spans="1:18">
      <c r="A1597" s="56" t="s">
        <v>148</v>
      </c>
      <c r="B1597" s="57" t="s">
        <v>110</v>
      </c>
      <c r="C1597" s="133">
        <v>25221746</v>
      </c>
      <c r="D1597" s="124">
        <v>45624</v>
      </c>
      <c r="E1597" s="125">
        <v>4301</v>
      </c>
      <c r="F1597" s="125">
        <v>0</v>
      </c>
      <c r="G1597" s="125">
        <v>0</v>
      </c>
      <c r="H1597" s="125">
        <v>4301</v>
      </c>
      <c r="I1597" s="133">
        <v>903</v>
      </c>
      <c r="J1597" s="126">
        <v>4301</v>
      </c>
      <c r="K1597" s="126">
        <v>29381</v>
      </c>
      <c r="L1597" s="127">
        <v>45687</v>
      </c>
      <c r="N1597" s="127">
        <v>45689</v>
      </c>
      <c r="Q1597" s="127">
        <v>45799</v>
      </c>
      <c r="R1597" s="56" t="str">
        <f ca="1" t="array" ref="R1597">IF(AND(ISNUMBER(INDIRECT("L"&amp;ROW())),INDIRECT("L"&amp;ROW())&lt;INDIRECT("D"&amp;ROW())),1,"")</f>
        <v/>
      </c>
    </row>
    <row r="1598" hidden="1" spans="1:18">
      <c r="A1598" s="56" t="s">
        <v>98</v>
      </c>
      <c r="B1598" s="57" t="s">
        <v>37</v>
      </c>
      <c r="C1598" s="133">
        <v>129653</v>
      </c>
      <c r="D1598" s="124">
        <v>45624</v>
      </c>
      <c r="E1598" s="125">
        <v>1745.65</v>
      </c>
      <c r="F1598" s="125">
        <v>0</v>
      </c>
      <c r="G1598" s="125">
        <v>0</v>
      </c>
      <c r="I1598" s="133">
        <v>848</v>
      </c>
      <c r="J1598" s="126">
        <v>1745.65</v>
      </c>
      <c r="K1598" s="126">
        <v>11772.2</v>
      </c>
      <c r="L1598" s="127">
        <v>45667</v>
      </c>
      <c r="N1598" s="127">
        <v>45658</v>
      </c>
      <c r="R1598" s="56" t="str">
        <f ca="1" t="array" ref="R1598">IF(AND(ISNUMBER(INDIRECT("L"&amp;ROW())),INDIRECT("L"&amp;ROW())&lt;INDIRECT("D"&amp;ROW())),1,"")</f>
        <v/>
      </c>
    </row>
    <row r="1599" hidden="1" spans="1:18">
      <c r="A1599" s="56" t="s">
        <v>98</v>
      </c>
      <c r="B1599" s="57" t="s">
        <v>37</v>
      </c>
      <c r="C1599" s="133">
        <v>129654</v>
      </c>
      <c r="D1599" s="124">
        <v>45624</v>
      </c>
      <c r="E1599" s="125">
        <v>1755</v>
      </c>
      <c r="F1599" s="125">
        <v>0</v>
      </c>
      <c r="G1599" s="125">
        <v>0</v>
      </c>
      <c r="I1599" s="133">
        <v>848</v>
      </c>
      <c r="J1599" s="126">
        <v>1755</v>
      </c>
      <c r="K1599" s="126">
        <v>11772.2</v>
      </c>
      <c r="L1599" s="127">
        <v>45667</v>
      </c>
      <c r="N1599" s="127">
        <v>45658</v>
      </c>
      <c r="R1599" s="56" t="str">
        <f ca="1" t="array" ref="R1599">IF(AND(ISNUMBER(INDIRECT("L"&amp;ROW())),INDIRECT("L"&amp;ROW())&lt;INDIRECT("D"&amp;ROW())),1,"")</f>
        <v/>
      </c>
    </row>
    <row r="1600" hidden="1" spans="1:18">
      <c r="A1600" s="56" t="s">
        <v>149</v>
      </c>
      <c r="B1600" s="57" t="s">
        <v>110</v>
      </c>
      <c r="C1600" s="123" t="s">
        <v>750</v>
      </c>
      <c r="D1600" s="124">
        <v>45624</v>
      </c>
      <c r="E1600" s="125">
        <v>3018</v>
      </c>
      <c r="F1600" s="125">
        <v>0</v>
      </c>
      <c r="G1600" s="125">
        <v>0</v>
      </c>
      <c r="I1600" s="133">
        <v>885</v>
      </c>
      <c r="J1600" s="126">
        <v>3018</v>
      </c>
      <c r="K1600" s="126">
        <v>11737.04</v>
      </c>
      <c r="L1600" s="127">
        <v>45679</v>
      </c>
      <c r="N1600" s="127">
        <v>45689</v>
      </c>
      <c r="R1600" s="56" t="str">
        <f ca="1" t="array" ref="R1600">IF(AND(ISNUMBER(INDIRECT("L"&amp;ROW())),INDIRECT("L"&amp;ROW())&lt;INDIRECT("D"&amp;ROW())),1,"")</f>
        <v/>
      </c>
    </row>
    <row r="1601" hidden="1" spans="1:18">
      <c r="A1601" s="56" t="s">
        <v>252</v>
      </c>
      <c r="B1601" s="57" t="s">
        <v>19</v>
      </c>
      <c r="C1601" s="123">
        <v>241128070</v>
      </c>
      <c r="D1601" s="124">
        <v>45624</v>
      </c>
      <c r="E1601" s="125">
        <v>3182.3</v>
      </c>
      <c r="F1601" s="125">
        <v>0</v>
      </c>
      <c r="G1601" s="125">
        <v>0</v>
      </c>
      <c r="I1601" s="133">
        <v>916</v>
      </c>
      <c r="J1601" s="126">
        <v>3182.3</v>
      </c>
      <c r="K1601" s="126">
        <v>16134.18</v>
      </c>
      <c r="L1601" s="127">
        <v>45695</v>
      </c>
      <c r="N1601" s="127">
        <v>45689</v>
      </c>
      <c r="R1601" s="56" t="str">
        <f ca="1" t="array" ref="R1601">IF(AND(ISNUMBER(INDIRECT("L"&amp;ROW())),INDIRECT("L"&amp;ROW())&lt;INDIRECT("D"&amp;ROW())),1,"")</f>
        <v/>
      </c>
    </row>
    <row r="1602" hidden="1" spans="1:18">
      <c r="A1602" s="56" t="s">
        <v>252</v>
      </c>
      <c r="B1602" s="57" t="s">
        <v>19</v>
      </c>
      <c r="C1602" s="123">
        <v>241128071</v>
      </c>
      <c r="D1602" s="124">
        <v>45624</v>
      </c>
      <c r="E1602" s="125">
        <v>865.4</v>
      </c>
      <c r="F1602" s="125">
        <v>0</v>
      </c>
      <c r="G1602" s="125">
        <v>0</v>
      </c>
      <c r="I1602" s="133">
        <v>916</v>
      </c>
      <c r="J1602" s="126">
        <v>865.4</v>
      </c>
      <c r="K1602" s="126">
        <v>16134.18</v>
      </c>
      <c r="L1602" s="127">
        <v>45695</v>
      </c>
      <c r="N1602" s="127">
        <v>45689</v>
      </c>
      <c r="R1602" s="56" t="str">
        <f ca="1" t="array" ref="R1602">IF(AND(ISNUMBER(INDIRECT("L"&amp;ROW())),INDIRECT("L"&amp;ROW())&lt;INDIRECT("D"&amp;ROW())),1,"")</f>
        <v/>
      </c>
    </row>
    <row r="1603" hidden="1" spans="1:18">
      <c r="A1603" s="56" t="s">
        <v>252</v>
      </c>
      <c r="B1603" s="57" t="s">
        <v>19</v>
      </c>
      <c r="C1603" s="123">
        <v>241128072</v>
      </c>
      <c r="D1603" s="124">
        <v>45624</v>
      </c>
      <c r="E1603" s="125">
        <v>1569.7</v>
      </c>
      <c r="F1603" s="125">
        <v>0</v>
      </c>
      <c r="G1603" s="125">
        <v>0</v>
      </c>
      <c r="I1603" s="133">
        <v>916</v>
      </c>
      <c r="J1603" s="126">
        <v>1569.7</v>
      </c>
      <c r="K1603" s="126">
        <v>16134.18</v>
      </c>
      <c r="L1603" s="127">
        <v>45695</v>
      </c>
      <c r="N1603" s="127">
        <v>45689</v>
      </c>
      <c r="R1603" s="56" t="str">
        <f ca="1" t="array" ref="R1603">IF(AND(ISNUMBER(INDIRECT("L"&amp;ROW())),INDIRECT("L"&amp;ROW())&lt;INDIRECT("D"&amp;ROW())),1,"")</f>
        <v/>
      </c>
    </row>
    <row r="1604" hidden="1" spans="1:18">
      <c r="A1604" s="56" t="s">
        <v>48</v>
      </c>
      <c r="B1604" s="57" t="s">
        <v>19</v>
      </c>
      <c r="C1604" s="123">
        <v>8338</v>
      </c>
      <c r="D1604" s="124">
        <v>45624</v>
      </c>
      <c r="E1604" s="125">
        <v>15710.99</v>
      </c>
      <c r="F1604" s="125">
        <v>504.49</v>
      </c>
      <c r="G1604" s="125">
        <v>0</v>
      </c>
      <c r="I1604" s="133">
        <v>865</v>
      </c>
      <c r="J1604" s="126">
        <v>15710.99</v>
      </c>
      <c r="K1604" s="126">
        <v>14448.99</v>
      </c>
      <c r="L1604" s="127">
        <v>45806</v>
      </c>
      <c r="N1604" s="127">
        <v>45689</v>
      </c>
      <c r="R1604" s="56" t="str">
        <f ca="1" t="array" ref="R1604">IF(AND(ISNUMBER(INDIRECT("L"&amp;ROW())),INDIRECT("L"&amp;ROW())&lt;INDIRECT("D"&amp;ROW())),1,"")</f>
        <v/>
      </c>
    </row>
    <row r="1605" hidden="1" spans="1:18">
      <c r="A1605" s="56" t="s">
        <v>287</v>
      </c>
      <c r="B1605" s="57" t="s">
        <v>37</v>
      </c>
      <c r="C1605" s="123">
        <v>4821</v>
      </c>
      <c r="D1605" s="124">
        <v>45624</v>
      </c>
      <c r="E1605" s="125">
        <v>1239.2</v>
      </c>
      <c r="F1605" s="125">
        <v>0</v>
      </c>
      <c r="G1605" s="125">
        <v>0</v>
      </c>
      <c r="H1605" s="125">
        <v>1239.2</v>
      </c>
      <c r="I1605" s="57">
        <v>772</v>
      </c>
      <c r="J1605" s="126">
        <v>1239.2</v>
      </c>
      <c r="K1605" s="126">
        <v>5207.7</v>
      </c>
      <c r="L1605" s="127">
        <v>45660</v>
      </c>
      <c r="N1605" s="127">
        <v>45658</v>
      </c>
      <c r="Q1605" s="127">
        <v>45791</v>
      </c>
      <c r="R1605" s="56" t="str">
        <f ca="1" t="array" ref="R1605">IF(AND(ISNUMBER(INDIRECT("L"&amp;ROW())),INDIRECT("L"&amp;ROW())&lt;INDIRECT("D"&amp;ROW())),1,"")</f>
        <v/>
      </c>
    </row>
    <row r="1606" hidden="1" spans="1:18">
      <c r="A1606" s="109" t="s">
        <v>151</v>
      </c>
      <c r="B1606" s="138" t="s">
        <v>110</v>
      </c>
      <c r="C1606" s="155" t="s">
        <v>751</v>
      </c>
      <c r="D1606" s="140">
        <v>45624</v>
      </c>
      <c r="E1606" s="141">
        <v>-440</v>
      </c>
      <c r="F1606" s="141">
        <v>0</v>
      </c>
      <c r="G1606" s="141">
        <v>0</v>
      </c>
      <c r="H1606" s="141"/>
      <c r="I1606" s="139">
        <v>890</v>
      </c>
      <c r="J1606" s="145">
        <v>-440</v>
      </c>
      <c r="K1606" s="145">
        <v>28399.54</v>
      </c>
      <c r="L1606" s="146">
        <v>45680</v>
      </c>
      <c r="M1606" s="146"/>
      <c r="N1606" s="127">
        <v>45689</v>
      </c>
      <c r="O1606" s="109"/>
      <c r="P1606" s="109" t="s">
        <v>752</v>
      </c>
      <c r="Q1606" s="146">
        <v>45800</v>
      </c>
      <c r="R1606" s="56" t="str">
        <f ca="1" t="array" ref="R1606">IF(AND(ISNUMBER(INDIRECT("L"&amp;ROW())),INDIRECT("L"&amp;ROW())&lt;INDIRECT("D"&amp;ROW())),1,"")</f>
        <v/>
      </c>
    </row>
    <row r="1607" hidden="1" spans="1:18">
      <c r="A1607" s="56" t="s">
        <v>151</v>
      </c>
      <c r="B1607" s="57" t="s">
        <v>110</v>
      </c>
      <c r="C1607" s="133">
        <v>172298</v>
      </c>
      <c r="D1607" s="124">
        <v>45624</v>
      </c>
      <c r="E1607" s="125">
        <v>3191.74</v>
      </c>
      <c r="F1607" s="141">
        <v>0</v>
      </c>
      <c r="G1607" s="141">
        <v>0</v>
      </c>
      <c r="I1607" s="133">
        <v>890</v>
      </c>
      <c r="J1607" s="126">
        <v>3191.74</v>
      </c>
      <c r="K1607" s="126">
        <v>28399.54</v>
      </c>
      <c r="L1607" s="127">
        <v>45680</v>
      </c>
      <c r="N1607" s="127">
        <v>45689</v>
      </c>
      <c r="R1607" s="56" t="str">
        <f ca="1" t="array" ref="R1607">IF(AND(ISNUMBER(INDIRECT("L"&amp;ROW())),INDIRECT("L"&amp;ROW())&lt;INDIRECT("D"&amp;ROW())),1,"")</f>
        <v/>
      </c>
    </row>
    <row r="1608" hidden="1" spans="1:18">
      <c r="A1608" s="56" t="s">
        <v>173</v>
      </c>
      <c r="B1608" s="57" t="s">
        <v>163</v>
      </c>
      <c r="C1608" s="133">
        <v>3147</v>
      </c>
      <c r="D1608" s="124">
        <v>45624</v>
      </c>
      <c r="E1608" s="125">
        <v>867.68</v>
      </c>
      <c r="F1608" s="125">
        <v>0</v>
      </c>
      <c r="G1608" s="125">
        <v>0</v>
      </c>
      <c r="H1608" s="125">
        <v>867.68</v>
      </c>
      <c r="I1608" s="133">
        <v>779</v>
      </c>
      <c r="J1608" s="126">
        <v>867.68</v>
      </c>
      <c r="K1608" s="126">
        <v>21171.02</v>
      </c>
      <c r="L1608" s="127">
        <v>45663</v>
      </c>
      <c r="N1608" s="127">
        <v>45658</v>
      </c>
      <c r="Q1608" s="127">
        <v>45793</v>
      </c>
      <c r="R1608" s="56" t="str">
        <f ca="1" t="array" ref="R1608">IF(AND(ISNUMBER(INDIRECT("L"&amp;ROW())),INDIRECT("L"&amp;ROW())&lt;INDIRECT("D"&amp;ROW())),1,"")</f>
        <v/>
      </c>
    </row>
    <row r="1609" hidden="1" spans="1:18">
      <c r="A1609" s="56" t="s">
        <v>524</v>
      </c>
      <c r="B1609" s="57" t="s">
        <v>110</v>
      </c>
      <c r="C1609" s="123" t="s">
        <v>753</v>
      </c>
      <c r="D1609" s="124">
        <v>45766</v>
      </c>
      <c r="E1609" s="125">
        <v>-430</v>
      </c>
      <c r="F1609" s="125">
        <v>0</v>
      </c>
      <c r="G1609" s="125">
        <v>0</v>
      </c>
      <c r="H1609" s="125">
        <v>-430</v>
      </c>
      <c r="I1609" s="57" t="s">
        <v>526</v>
      </c>
      <c r="J1609" s="126">
        <v>-430</v>
      </c>
      <c r="K1609" s="126">
        <v>-430</v>
      </c>
      <c r="L1609" s="127">
        <v>45766</v>
      </c>
      <c r="N1609" s="127">
        <v>45584</v>
      </c>
      <c r="O1609" s="56">
        <v>-430</v>
      </c>
      <c r="Q1609" s="127">
        <v>45784</v>
      </c>
      <c r="R1609" s="56" t="str">
        <f ca="1" t="array" ref="R1609">IF(AND(ISNUMBER(INDIRECT("L"&amp;ROW())),INDIRECT("L"&amp;ROW())&lt;INDIRECT("D"&amp;ROW())),1,"")</f>
        <v/>
      </c>
    </row>
    <row r="1610" hidden="1" spans="1:18">
      <c r="A1610" s="56" t="s">
        <v>200</v>
      </c>
      <c r="B1610" s="57" t="s">
        <v>37</v>
      </c>
      <c r="C1610" s="133">
        <v>19560</v>
      </c>
      <c r="D1610" s="124">
        <v>45624</v>
      </c>
      <c r="E1610" s="125">
        <v>3843.5</v>
      </c>
      <c r="F1610" s="125">
        <v>0</v>
      </c>
      <c r="G1610" s="125">
        <v>0</v>
      </c>
      <c r="H1610" s="125">
        <v>3843.5</v>
      </c>
      <c r="I1610" s="133">
        <v>784</v>
      </c>
      <c r="J1610" s="126">
        <v>3843.5</v>
      </c>
      <c r="K1610" s="126">
        <v>12019.1</v>
      </c>
      <c r="L1610" s="127">
        <v>45664</v>
      </c>
      <c r="N1610" s="127">
        <v>45658</v>
      </c>
      <c r="Q1610" s="127">
        <v>45792</v>
      </c>
      <c r="R1610" s="56" t="str">
        <f ca="1" t="array" ref="R1610">IF(AND(ISNUMBER(INDIRECT("L"&amp;ROW())),INDIRECT("L"&amp;ROW())&lt;INDIRECT("D"&amp;ROW())),1,"")</f>
        <v/>
      </c>
    </row>
    <row r="1611" hidden="1" spans="1:18">
      <c r="A1611" s="56" t="s">
        <v>282</v>
      </c>
      <c r="B1611" s="57" t="s">
        <v>110</v>
      </c>
      <c r="C1611" s="133">
        <v>97023</v>
      </c>
      <c r="D1611" s="124">
        <v>45624</v>
      </c>
      <c r="E1611" s="125">
        <v>2310</v>
      </c>
      <c r="F1611" s="125">
        <v>0</v>
      </c>
      <c r="G1611" s="125">
        <v>0</v>
      </c>
      <c r="H1611" s="125">
        <v>2310</v>
      </c>
      <c r="I1611" s="57">
        <v>872</v>
      </c>
      <c r="J1611" s="126">
        <v>2310</v>
      </c>
      <c r="K1611" s="126">
        <v>9795</v>
      </c>
      <c r="L1611" s="127">
        <v>45674</v>
      </c>
      <c r="N1611" s="127">
        <v>45689</v>
      </c>
      <c r="O1611" s="56">
        <v>0</v>
      </c>
      <c r="Q1611" s="127">
        <v>45805</v>
      </c>
      <c r="R1611" s="56" t="str">
        <f ca="1" t="array" ref="R1611">IF(AND(ISNUMBER(INDIRECT("L"&amp;ROW())),INDIRECT("L"&amp;ROW())&lt;INDIRECT("D"&amp;ROW())),1,"")</f>
        <v/>
      </c>
    </row>
    <row r="1612" hidden="1" spans="1:18">
      <c r="A1612" s="56" t="s">
        <v>282</v>
      </c>
      <c r="B1612" s="57" t="s">
        <v>110</v>
      </c>
      <c r="C1612" s="123" t="s">
        <v>754</v>
      </c>
      <c r="D1612" s="124">
        <v>45624</v>
      </c>
      <c r="E1612" s="125">
        <v>-396</v>
      </c>
      <c r="F1612" s="125">
        <v>0</v>
      </c>
      <c r="G1612" s="125">
        <v>0</v>
      </c>
      <c r="H1612" s="125">
        <v>-396</v>
      </c>
      <c r="I1612" s="57">
        <v>872</v>
      </c>
      <c r="J1612" s="126">
        <v>-396</v>
      </c>
      <c r="K1612" s="126">
        <v>9795</v>
      </c>
      <c r="L1612" s="127">
        <v>45674</v>
      </c>
      <c r="N1612" s="127">
        <v>45689</v>
      </c>
      <c r="O1612" s="56">
        <v>0</v>
      </c>
      <c r="P1612" s="56" t="s">
        <v>755</v>
      </c>
      <c r="Q1612" s="127">
        <v>45805</v>
      </c>
      <c r="R1612" s="56" t="str">
        <f ca="1" t="array" ref="R1612">IF(AND(ISNUMBER(INDIRECT("L"&amp;ROW())),INDIRECT("L"&amp;ROW())&lt;INDIRECT("D"&amp;ROW())),1,"")</f>
        <v/>
      </c>
    </row>
    <row r="1613" hidden="1" spans="1:18">
      <c r="A1613" s="56" t="s">
        <v>104</v>
      </c>
      <c r="B1613" s="57" t="s">
        <v>65</v>
      </c>
      <c r="C1613" s="133">
        <v>59116160973</v>
      </c>
      <c r="D1613" s="124">
        <v>45624</v>
      </c>
      <c r="E1613" s="125">
        <v>800</v>
      </c>
      <c r="F1613" s="125">
        <v>0</v>
      </c>
      <c r="G1613" s="125">
        <v>0</v>
      </c>
      <c r="H1613" s="125">
        <v>800</v>
      </c>
      <c r="I1613" s="133">
        <v>864</v>
      </c>
      <c r="J1613" s="126">
        <v>800</v>
      </c>
      <c r="K1613" s="126">
        <v>32544.45</v>
      </c>
      <c r="L1613" s="127">
        <v>45673</v>
      </c>
      <c r="N1613" s="127">
        <v>45658</v>
      </c>
      <c r="O1613" s="147">
        <v>0</v>
      </c>
      <c r="Q1613" s="127">
        <v>45785</v>
      </c>
      <c r="R1613" s="56" t="str">
        <f ca="1" t="array" ref="R1613">IF(AND(ISNUMBER(INDIRECT("L"&amp;ROW())),INDIRECT("L"&amp;ROW())&lt;INDIRECT("D"&amp;ROW())),1,"")</f>
        <v/>
      </c>
    </row>
    <row r="1614" hidden="1" spans="1:18">
      <c r="A1614" s="56" t="s">
        <v>104</v>
      </c>
      <c r="B1614" s="57" t="s">
        <v>65</v>
      </c>
      <c r="C1614" s="133">
        <v>59116161097</v>
      </c>
      <c r="D1614" s="124">
        <v>45624</v>
      </c>
      <c r="E1614" s="125">
        <v>1395.24</v>
      </c>
      <c r="F1614" s="125">
        <v>0</v>
      </c>
      <c r="G1614" s="125">
        <v>0</v>
      </c>
      <c r="H1614" s="125">
        <v>1395.24</v>
      </c>
      <c r="I1614" s="133">
        <v>864</v>
      </c>
      <c r="J1614" s="126">
        <v>1395.24</v>
      </c>
      <c r="K1614" s="126">
        <v>32544.45</v>
      </c>
      <c r="L1614" s="127">
        <v>45673</v>
      </c>
      <c r="N1614" s="127">
        <v>45658</v>
      </c>
      <c r="O1614" s="147">
        <v>0</v>
      </c>
      <c r="Q1614" s="127">
        <v>45785</v>
      </c>
      <c r="R1614" s="56" t="str">
        <f ca="1" t="array" ref="R1614">IF(AND(ISNUMBER(INDIRECT("L"&amp;ROW())),INDIRECT("L"&amp;ROW())&lt;INDIRECT("D"&amp;ROW())),1,"")</f>
        <v/>
      </c>
    </row>
    <row r="1615" hidden="1" spans="1:18">
      <c r="A1615" s="56" t="s">
        <v>104</v>
      </c>
      <c r="B1615" s="57" t="s">
        <v>124</v>
      </c>
      <c r="C1615" s="133">
        <v>59116253372</v>
      </c>
      <c r="D1615" s="124">
        <v>45624</v>
      </c>
      <c r="E1615" s="125">
        <v>3457.73</v>
      </c>
      <c r="F1615" s="125">
        <v>0</v>
      </c>
      <c r="G1615" s="125">
        <v>0</v>
      </c>
      <c r="H1615" s="125">
        <v>3457.73</v>
      </c>
      <c r="I1615" s="133">
        <v>864</v>
      </c>
      <c r="J1615" s="126">
        <v>3457.73</v>
      </c>
      <c r="K1615" s="126">
        <v>32544.45</v>
      </c>
      <c r="L1615" s="127">
        <v>45673</v>
      </c>
      <c r="N1615" s="127">
        <v>45658</v>
      </c>
      <c r="O1615" s="147">
        <v>0</v>
      </c>
      <c r="Q1615" s="127">
        <v>45785</v>
      </c>
      <c r="R1615" s="56" t="str">
        <f ca="1" t="array" ref="R1615">IF(AND(ISNUMBER(INDIRECT("L"&amp;ROW())),INDIRECT("L"&amp;ROW())&lt;INDIRECT("D"&amp;ROW())),1,"")</f>
        <v/>
      </c>
    </row>
    <row r="1616" hidden="1" spans="1:18">
      <c r="A1616" s="56" t="s">
        <v>376</v>
      </c>
      <c r="B1616" s="57" t="s">
        <v>124</v>
      </c>
      <c r="C1616" s="133">
        <v>873132</v>
      </c>
      <c r="D1616" s="124">
        <v>45624</v>
      </c>
      <c r="E1616" s="125">
        <v>339.82</v>
      </c>
      <c r="F1616" s="125">
        <v>0</v>
      </c>
      <c r="G1616" s="125">
        <v>0</v>
      </c>
      <c r="H1616" s="125">
        <v>339.82</v>
      </c>
      <c r="I1616" s="133">
        <v>725</v>
      </c>
      <c r="J1616" s="126">
        <v>339.82</v>
      </c>
      <c r="K1616" s="126">
        <v>22096.99</v>
      </c>
      <c r="L1616" s="127">
        <v>45643</v>
      </c>
      <c r="N1616" s="127">
        <v>45658</v>
      </c>
      <c r="Q1616" s="127">
        <v>45793</v>
      </c>
      <c r="R1616" s="56" t="str">
        <f ca="1" t="array" ref="R1616">IF(AND(ISNUMBER(INDIRECT("L"&amp;ROW())),INDIRECT("L"&amp;ROW())&lt;INDIRECT("D"&amp;ROW())),1,"")</f>
        <v/>
      </c>
    </row>
    <row r="1617" hidden="1" spans="1:18">
      <c r="A1617" s="56" t="s">
        <v>211</v>
      </c>
      <c r="B1617" s="57" t="s">
        <v>37</v>
      </c>
      <c r="C1617" s="133">
        <v>9786010958</v>
      </c>
      <c r="D1617" s="124">
        <v>45624</v>
      </c>
      <c r="E1617" s="125">
        <v>1690.75</v>
      </c>
      <c r="F1617" s="125">
        <v>5.1</v>
      </c>
      <c r="G1617" s="125">
        <v>10.17</v>
      </c>
      <c r="H1617" s="125">
        <v>1675.48</v>
      </c>
      <c r="I1617" s="133">
        <v>883</v>
      </c>
      <c r="J1617" s="126">
        <v>1690.75</v>
      </c>
      <c r="K1617" s="126">
        <v>8990.5</v>
      </c>
      <c r="L1617" s="127">
        <v>45678</v>
      </c>
      <c r="N1617" s="127">
        <v>45658</v>
      </c>
      <c r="Q1617" s="127">
        <v>45791</v>
      </c>
      <c r="R1617" s="56" t="str">
        <f ca="1" t="array" ref="R1617">IF(AND(ISNUMBER(INDIRECT("L"&amp;ROW())),INDIRECT("L"&amp;ROW())&lt;INDIRECT("D"&amp;ROW())),1,"")</f>
        <v/>
      </c>
    </row>
    <row r="1618" hidden="1" spans="1:18">
      <c r="A1618" s="56" t="s">
        <v>211</v>
      </c>
      <c r="B1618" s="57" t="s">
        <v>37</v>
      </c>
      <c r="C1618" s="133">
        <v>9786010959</v>
      </c>
      <c r="D1618" s="124">
        <v>45624</v>
      </c>
      <c r="E1618" s="125">
        <v>-196.61</v>
      </c>
      <c r="F1618" s="125">
        <v>8.55</v>
      </c>
      <c r="G1618" s="125">
        <v>17.06</v>
      </c>
      <c r="H1618" s="125">
        <v>-222.22</v>
      </c>
      <c r="I1618" s="133">
        <v>883</v>
      </c>
      <c r="J1618" s="126">
        <v>-196.61</v>
      </c>
      <c r="K1618" s="126">
        <v>8990.5</v>
      </c>
      <c r="L1618" s="127">
        <v>45678</v>
      </c>
      <c r="N1618" s="127">
        <v>45658</v>
      </c>
      <c r="Q1618" s="127">
        <v>45791</v>
      </c>
      <c r="R1618" s="56" t="str">
        <f ca="1" t="array" ref="R1618">IF(AND(ISNUMBER(INDIRECT("L"&amp;ROW())),INDIRECT("L"&amp;ROW())&lt;INDIRECT("D"&amp;ROW())),1,"")</f>
        <v/>
      </c>
    </row>
    <row r="1619" hidden="1" spans="1:18">
      <c r="A1619" s="56" t="s">
        <v>524</v>
      </c>
      <c r="B1619" s="57" t="s">
        <v>110</v>
      </c>
      <c r="C1619" s="123" t="s">
        <v>756</v>
      </c>
      <c r="D1619" s="124">
        <v>45766</v>
      </c>
      <c r="E1619" s="125">
        <v>2245</v>
      </c>
      <c r="F1619" s="125">
        <v>0</v>
      </c>
      <c r="G1619" s="125">
        <v>0</v>
      </c>
      <c r="H1619" s="125">
        <v>2245</v>
      </c>
      <c r="I1619" s="57" t="s">
        <v>526</v>
      </c>
      <c r="J1619" s="126">
        <v>2245</v>
      </c>
      <c r="K1619" s="126">
        <v>2245</v>
      </c>
      <c r="L1619" s="127">
        <v>45766</v>
      </c>
      <c r="N1619" s="127">
        <v>45584</v>
      </c>
      <c r="O1619" s="56">
        <v>2245</v>
      </c>
      <c r="Q1619" s="127">
        <v>45784</v>
      </c>
      <c r="R1619" s="56" t="str">
        <f ca="1" t="array" ref="R1619">IF(AND(ISNUMBER(INDIRECT("L"&amp;ROW())),INDIRECT("L"&amp;ROW())&lt;INDIRECT("D"&amp;ROW())),1,"")</f>
        <v/>
      </c>
    </row>
    <row r="1620" hidden="1" spans="1:18">
      <c r="A1620" s="56" t="s">
        <v>358</v>
      </c>
      <c r="B1620" s="57" t="s">
        <v>110</v>
      </c>
      <c r="C1620" s="133">
        <v>91022</v>
      </c>
      <c r="D1620" s="124">
        <v>45624</v>
      </c>
      <c r="E1620" s="125">
        <v>1588</v>
      </c>
      <c r="F1620" s="125">
        <v>0</v>
      </c>
      <c r="G1620" s="125">
        <v>0</v>
      </c>
      <c r="I1620" s="57">
        <v>774</v>
      </c>
      <c r="J1620" s="126">
        <v>1588</v>
      </c>
      <c r="K1620" s="126">
        <v>12673</v>
      </c>
      <c r="L1620" s="127">
        <v>45660</v>
      </c>
      <c r="N1620" s="127">
        <v>45658</v>
      </c>
      <c r="R1620" s="56" t="str">
        <f ca="1" t="array" ref="R1620">IF(AND(ISNUMBER(INDIRECT("L"&amp;ROW())),INDIRECT("L"&amp;ROW())&lt;INDIRECT("D"&amp;ROW())),1,"")</f>
        <v/>
      </c>
    </row>
    <row r="1621" hidden="1" spans="1:18">
      <c r="A1621" s="56" t="s">
        <v>146</v>
      </c>
      <c r="B1621" s="57" t="s">
        <v>124</v>
      </c>
      <c r="C1621" s="123" t="s">
        <v>757</v>
      </c>
      <c r="D1621" s="124">
        <v>45625</v>
      </c>
      <c r="E1621" s="125">
        <v>9038.99</v>
      </c>
      <c r="F1621" s="125">
        <v>20.5</v>
      </c>
      <c r="G1621" s="125">
        <v>40.9</v>
      </c>
      <c r="H1621" s="125">
        <v>8977.59</v>
      </c>
      <c r="I1621" s="133">
        <v>998542</v>
      </c>
      <c r="J1621" s="126">
        <v>9038.99</v>
      </c>
      <c r="K1621" s="126">
        <v>58296.57</v>
      </c>
      <c r="L1621" s="127">
        <v>45632</v>
      </c>
      <c r="N1621" s="127">
        <v>45627</v>
      </c>
      <c r="Q1621" s="127">
        <v>45793</v>
      </c>
      <c r="R1621" s="56" t="str">
        <f ca="1" t="array" ref="R1621">IF(AND(ISNUMBER(INDIRECT("L"&amp;ROW())),INDIRECT("L"&amp;ROW())&lt;INDIRECT("D"&amp;ROW())),1,"")</f>
        <v/>
      </c>
    </row>
    <row r="1622" hidden="1" spans="1:18">
      <c r="A1622" s="56" t="s">
        <v>164</v>
      </c>
      <c r="B1622" s="57" t="s">
        <v>110</v>
      </c>
      <c r="C1622" s="123" t="s">
        <v>758</v>
      </c>
      <c r="D1622" s="124">
        <v>45625</v>
      </c>
      <c r="E1622" s="125">
        <v>-90</v>
      </c>
      <c r="F1622" s="125">
        <v>0</v>
      </c>
      <c r="G1622" s="125">
        <v>0</v>
      </c>
      <c r="H1622" s="125">
        <v>-90</v>
      </c>
      <c r="I1622" s="57">
        <v>713</v>
      </c>
      <c r="J1622" s="126">
        <v>-90</v>
      </c>
      <c r="K1622" s="126">
        <v>23648.5</v>
      </c>
      <c r="L1622" s="127">
        <v>45639</v>
      </c>
      <c r="N1622" s="127">
        <v>45627</v>
      </c>
      <c r="Q1622" s="127">
        <v>45798</v>
      </c>
      <c r="R1622" s="56" t="str">
        <f ca="1" t="array" ref="R1622">IF(AND(ISNUMBER(INDIRECT("L"&amp;ROW())),INDIRECT("L"&amp;ROW())&lt;INDIRECT("D"&amp;ROW())),1,"")</f>
        <v/>
      </c>
    </row>
    <row r="1623" hidden="1" spans="1:18">
      <c r="A1623" s="56" t="s">
        <v>164</v>
      </c>
      <c r="B1623" s="57" t="s">
        <v>110</v>
      </c>
      <c r="C1623" s="123" t="s">
        <v>759</v>
      </c>
      <c r="D1623" s="124">
        <v>45625</v>
      </c>
      <c r="E1623" s="125">
        <v>-160</v>
      </c>
      <c r="F1623" s="125">
        <v>0</v>
      </c>
      <c r="G1623" s="125">
        <v>0</v>
      </c>
      <c r="H1623" s="125">
        <v>-160</v>
      </c>
      <c r="I1623" s="57">
        <v>713</v>
      </c>
      <c r="J1623" s="126">
        <v>-160</v>
      </c>
      <c r="K1623" s="126">
        <v>23648.5</v>
      </c>
      <c r="L1623" s="127">
        <v>45639</v>
      </c>
      <c r="N1623" s="127">
        <v>45627</v>
      </c>
      <c r="Q1623" s="127">
        <v>45798</v>
      </c>
      <c r="R1623" s="56" t="str">
        <f ca="1" t="array" ref="R1623">IF(AND(ISNUMBER(INDIRECT("L"&amp;ROW())),INDIRECT("L"&amp;ROW())&lt;INDIRECT("D"&amp;ROW())),1,"")</f>
        <v/>
      </c>
    </row>
    <row r="1624" hidden="1" spans="1:18">
      <c r="A1624" s="56" t="s">
        <v>394</v>
      </c>
      <c r="B1624" s="57" t="s">
        <v>110</v>
      </c>
      <c r="C1624" s="133">
        <v>2705817</v>
      </c>
      <c r="D1624" s="124">
        <v>45625</v>
      </c>
      <c r="E1624" s="125">
        <v>2890</v>
      </c>
      <c r="F1624" s="125">
        <v>0</v>
      </c>
      <c r="G1624" s="125">
        <v>0</v>
      </c>
      <c r="H1624" s="125">
        <v>2890</v>
      </c>
      <c r="I1624" s="57">
        <v>157</v>
      </c>
      <c r="J1624" s="126">
        <v>2890</v>
      </c>
      <c r="K1624" s="126">
        <v>28291.5</v>
      </c>
      <c r="L1624" s="127">
        <v>45642</v>
      </c>
      <c r="N1624" s="127">
        <v>45627</v>
      </c>
      <c r="Q1624" s="127">
        <v>45799</v>
      </c>
      <c r="R1624" s="56" t="str">
        <f ca="1" t="array" ref="R1624">IF(AND(ISNUMBER(INDIRECT("L"&amp;ROW())),INDIRECT("L"&amp;ROW())&lt;INDIRECT("D"&amp;ROW())),1,"")</f>
        <v/>
      </c>
    </row>
    <row r="1625" hidden="1" spans="1:18">
      <c r="A1625" s="56" t="s">
        <v>225</v>
      </c>
      <c r="B1625" s="57" t="s">
        <v>65</v>
      </c>
      <c r="C1625" s="133">
        <v>143396</v>
      </c>
      <c r="D1625" s="124">
        <v>45625</v>
      </c>
      <c r="E1625" s="125">
        <v>675.22</v>
      </c>
      <c r="F1625" s="125">
        <v>0</v>
      </c>
      <c r="G1625" s="125">
        <v>0</v>
      </c>
      <c r="H1625" s="125">
        <v>675.22</v>
      </c>
      <c r="I1625" s="133">
        <v>749</v>
      </c>
      <c r="J1625" s="126">
        <v>675.22</v>
      </c>
      <c r="K1625" s="126">
        <v>3201.51</v>
      </c>
      <c r="L1625" s="127">
        <v>45652</v>
      </c>
      <c r="N1625" s="127">
        <v>45658</v>
      </c>
      <c r="O1625" s="147">
        <v>0</v>
      </c>
      <c r="Q1625" s="127">
        <v>45784</v>
      </c>
      <c r="R1625" s="56" t="str">
        <f ca="1" t="array" ref="R1625">IF(AND(ISNUMBER(INDIRECT("L"&amp;ROW())),INDIRECT("L"&amp;ROW())&lt;INDIRECT("D"&amp;ROW())),1,"")</f>
        <v/>
      </c>
    </row>
    <row r="1626" hidden="1" spans="1:18">
      <c r="A1626" s="56" t="s">
        <v>524</v>
      </c>
      <c r="B1626" s="57" t="s">
        <v>110</v>
      </c>
      <c r="C1626" s="123" t="s">
        <v>760</v>
      </c>
      <c r="D1626" s="124">
        <v>45773</v>
      </c>
      <c r="E1626" s="125">
        <v>-43.5</v>
      </c>
      <c r="F1626" s="125">
        <v>0</v>
      </c>
      <c r="G1626" s="125">
        <v>0</v>
      </c>
      <c r="H1626" s="125">
        <v>-43.5</v>
      </c>
      <c r="I1626" s="57" t="s">
        <v>526</v>
      </c>
      <c r="J1626" s="126">
        <v>-43.5</v>
      </c>
      <c r="K1626" s="126">
        <v>-43.5</v>
      </c>
      <c r="L1626" s="127">
        <v>45773</v>
      </c>
      <c r="N1626" s="127">
        <v>45584</v>
      </c>
      <c r="O1626" s="56">
        <v>-43.5</v>
      </c>
      <c r="Q1626" s="127">
        <v>45784</v>
      </c>
      <c r="R1626" s="56" t="str">
        <f ca="1" t="array" ref="R1626">IF(AND(ISNUMBER(INDIRECT("L"&amp;ROW())),INDIRECT("L"&amp;ROW())&lt;INDIRECT("D"&amp;ROW())),1,"")</f>
        <v/>
      </c>
    </row>
    <row r="1627" hidden="1" spans="1:18">
      <c r="A1627" s="56" t="s">
        <v>158</v>
      </c>
      <c r="B1627" s="57" t="s">
        <v>159</v>
      </c>
      <c r="C1627" s="123" t="s">
        <v>761</v>
      </c>
      <c r="D1627" s="124">
        <v>45625</v>
      </c>
      <c r="E1627" s="125">
        <v>977.29</v>
      </c>
      <c r="F1627" s="125">
        <v>0</v>
      </c>
      <c r="G1627" s="125">
        <v>0</v>
      </c>
      <c r="H1627" s="125">
        <v>977.29</v>
      </c>
      <c r="I1627" s="57">
        <v>998536</v>
      </c>
      <c r="J1627" s="126">
        <v>977.29</v>
      </c>
      <c r="K1627" s="126">
        <v>977.29</v>
      </c>
      <c r="L1627" s="127">
        <v>45625</v>
      </c>
      <c r="N1627" s="127">
        <v>45584</v>
      </c>
      <c r="O1627" s="56">
        <v>0</v>
      </c>
      <c r="Q1627" s="127">
        <v>45807</v>
      </c>
      <c r="R1627" s="56" t="str">
        <f ca="1" t="array" ref="R1627">IF(AND(ISNUMBER(INDIRECT("L"&amp;ROW())),INDIRECT("L"&amp;ROW())&lt;INDIRECT("D"&amp;ROW())),1,"")</f>
        <v/>
      </c>
    </row>
    <row r="1628" hidden="1" spans="1:18">
      <c r="A1628" s="56" t="s">
        <v>54</v>
      </c>
      <c r="B1628" s="57" t="s">
        <v>19</v>
      </c>
      <c r="C1628" s="133">
        <v>111542</v>
      </c>
      <c r="D1628" s="124">
        <v>45625</v>
      </c>
      <c r="E1628" s="125">
        <v>2826</v>
      </c>
      <c r="F1628" s="125">
        <v>0</v>
      </c>
      <c r="G1628" s="125">
        <v>0</v>
      </c>
      <c r="I1628" s="57">
        <v>950</v>
      </c>
      <c r="J1628" s="126">
        <v>2826</v>
      </c>
      <c r="K1628" s="126">
        <v>23450.93</v>
      </c>
      <c r="L1628" s="127">
        <v>45707</v>
      </c>
      <c r="N1628" s="127">
        <v>45717</v>
      </c>
      <c r="O1628" s="147"/>
      <c r="R1628" s="56" t="str">
        <f ca="1" t="array" ref="R1628">IF(AND(ISNUMBER(INDIRECT("L"&amp;ROW())),INDIRECT("L"&amp;ROW())&lt;INDIRECT("D"&amp;ROW())),1,"")</f>
        <v/>
      </c>
    </row>
    <row r="1629" hidden="1" spans="1:18">
      <c r="A1629" s="56" t="s">
        <v>54</v>
      </c>
      <c r="B1629" s="57" t="s">
        <v>19</v>
      </c>
      <c r="C1629" s="133">
        <v>111543</v>
      </c>
      <c r="D1629" s="124">
        <v>45625</v>
      </c>
      <c r="E1629" s="125">
        <v>7995.56</v>
      </c>
      <c r="F1629" s="125">
        <v>79.56</v>
      </c>
      <c r="G1629" s="125">
        <v>0</v>
      </c>
      <c r="I1629" s="57">
        <v>950</v>
      </c>
      <c r="J1629" s="126">
        <v>7995.56</v>
      </c>
      <c r="K1629" s="126">
        <v>23450.93</v>
      </c>
      <c r="L1629" s="127">
        <v>45707</v>
      </c>
      <c r="N1629" s="127">
        <v>45717</v>
      </c>
      <c r="O1629" s="147"/>
      <c r="R1629" s="56" t="str">
        <f ca="1" t="array" ref="R1629">IF(AND(ISNUMBER(INDIRECT("L"&amp;ROW())),INDIRECT("L"&amp;ROW())&lt;INDIRECT("D"&amp;ROW())),1,"")</f>
        <v/>
      </c>
    </row>
    <row r="1630" hidden="1" spans="1:18">
      <c r="A1630" s="56" t="s">
        <v>164</v>
      </c>
      <c r="B1630" s="57" t="s">
        <v>110</v>
      </c>
      <c r="C1630" s="133">
        <v>6120658</v>
      </c>
      <c r="D1630" s="124">
        <v>45626</v>
      </c>
      <c r="E1630" s="125">
        <v>3817</v>
      </c>
      <c r="F1630" s="125">
        <v>0</v>
      </c>
      <c r="G1630" s="125">
        <v>0</v>
      </c>
      <c r="H1630" s="125">
        <v>3817</v>
      </c>
      <c r="I1630" s="57">
        <v>713</v>
      </c>
      <c r="J1630" s="126">
        <v>3817</v>
      </c>
      <c r="K1630" s="126">
        <v>23648.5</v>
      </c>
      <c r="L1630" s="127">
        <v>45639</v>
      </c>
      <c r="N1630" s="127">
        <v>45627</v>
      </c>
      <c r="Q1630" s="127">
        <v>45798</v>
      </c>
      <c r="R1630" s="56" t="str">
        <f ca="1" t="array" ref="R1630">IF(AND(ISNUMBER(INDIRECT("L"&amp;ROW())),INDIRECT("L"&amp;ROW())&lt;INDIRECT("D"&amp;ROW())),1,"")</f>
        <v/>
      </c>
    </row>
    <row r="1631" hidden="1" spans="1:18">
      <c r="A1631" s="56" t="s">
        <v>524</v>
      </c>
      <c r="B1631" s="57" t="s">
        <v>110</v>
      </c>
      <c r="C1631" s="123" t="s">
        <v>762</v>
      </c>
      <c r="D1631" s="124">
        <v>45773</v>
      </c>
      <c r="E1631" s="125">
        <v>4610.5</v>
      </c>
      <c r="F1631" s="125">
        <v>0</v>
      </c>
      <c r="G1631" s="125">
        <v>0</v>
      </c>
      <c r="H1631" s="125">
        <v>4610.5</v>
      </c>
      <c r="I1631" s="57" t="s">
        <v>526</v>
      </c>
      <c r="J1631" s="126">
        <v>4610.5</v>
      </c>
      <c r="K1631" s="126">
        <v>4610.5</v>
      </c>
      <c r="L1631" s="127">
        <v>45773</v>
      </c>
      <c r="N1631" s="127">
        <v>45584</v>
      </c>
      <c r="O1631" s="56">
        <v>4610.5</v>
      </c>
      <c r="Q1631" s="127">
        <v>45784</v>
      </c>
      <c r="R1631" s="56" t="str">
        <f ca="1" t="array" ref="R1631">IF(AND(ISNUMBER(INDIRECT("L"&amp;ROW())),INDIRECT("L"&amp;ROW())&lt;INDIRECT("D"&amp;ROW())),1,"")</f>
        <v/>
      </c>
    </row>
    <row r="1632" hidden="1" spans="1:18">
      <c r="A1632" s="56" t="s">
        <v>524</v>
      </c>
      <c r="B1632" s="57" t="s">
        <v>110</v>
      </c>
      <c r="C1632" s="123" t="s">
        <v>763</v>
      </c>
      <c r="D1632" s="124">
        <v>45773</v>
      </c>
      <c r="E1632" s="125">
        <v>3385.5</v>
      </c>
      <c r="F1632" s="125">
        <v>0</v>
      </c>
      <c r="G1632" s="125">
        <v>0</v>
      </c>
      <c r="H1632" s="125">
        <v>3385.5</v>
      </c>
      <c r="I1632" s="57" t="s">
        <v>526</v>
      </c>
      <c r="J1632" s="126">
        <v>3385.5</v>
      </c>
      <c r="K1632" s="126">
        <v>3385.5</v>
      </c>
      <c r="L1632" s="127">
        <v>45773</v>
      </c>
      <c r="N1632" s="127">
        <v>45584</v>
      </c>
      <c r="Q1632" s="127">
        <v>45806</v>
      </c>
      <c r="R1632" s="56" t="str">
        <f ca="1" t="array" ref="R1632">IF(AND(ISNUMBER(INDIRECT("L"&amp;ROW())),INDIRECT("L"&amp;ROW())&lt;INDIRECT("D"&amp;ROW())),1,"")</f>
        <v/>
      </c>
    </row>
    <row r="1633" hidden="1" spans="1:18">
      <c r="A1633" s="56" t="s">
        <v>56</v>
      </c>
      <c r="B1633" s="57" t="s">
        <v>19</v>
      </c>
      <c r="C1633" s="245" t="s">
        <v>764</v>
      </c>
      <c r="D1633" s="124">
        <v>45627</v>
      </c>
      <c r="E1633" s="125">
        <v>6739.52</v>
      </c>
      <c r="F1633" s="125">
        <v>23.32</v>
      </c>
      <c r="G1633" s="125">
        <v>0</v>
      </c>
      <c r="I1633" s="57">
        <v>1059</v>
      </c>
      <c r="J1633" s="126">
        <v>6739.52</v>
      </c>
      <c r="K1633" s="126">
        <v>39535.12</v>
      </c>
      <c r="L1633" s="127">
        <v>45727</v>
      </c>
      <c r="N1633" s="127">
        <v>45748</v>
      </c>
      <c r="R1633" s="56" t="str">
        <f ca="1" t="array" ref="R1633">IF(AND(ISNUMBER(INDIRECT("L"&amp;ROW())),INDIRECT("L"&amp;ROW())&lt;INDIRECT("D"&amp;ROW())),1,"")</f>
        <v/>
      </c>
    </row>
    <row r="1634" hidden="1" spans="1:18">
      <c r="A1634" s="56" t="s">
        <v>72</v>
      </c>
      <c r="B1634" s="57" t="s">
        <v>19</v>
      </c>
      <c r="C1634" s="123">
        <v>2405354</v>
      </c>
      <c r="D1634" s="124">
        <v>45628</v>
      </c>
      <c r="E1634" s="125">
        <v>16185.67</v>
      </c>
      <c r="F1634" s="125">
        <v>85.24</v>
      </c>
      <c r="G1634" s="125">
        <v>170.03</v>
      </c>
      <c r="I1634" s="133">
        <v>887</v>
      </c>
      <c r="J1634" s="126">
        <v>16185.67</v>
      </c>
      <c r="K1634" s="126">
        <v>16185.67</v>
      </c>
      <c r="L1634" s="127">
        <v>45680</v>
      </c>
      <c r="N1634" s="127">
        <v>45689</v>
      </c>
      <c r="R1634" s="56" t="str">
        <f ca="1" t="array" ref="R1634">IF(AND(ISNUMBER(INDIRECT("L"&amp;ROW())),INDIRECT("L"&amp;ROW())&lt;INDIRECT("D"&amp;ROW())),1,"")</f>
        <v/>
      </c>
    </row>
    <row r="1635" hidden="1" spans="1:18">
      <c r="A1635" s="56" t="s">
        <v>394</v>
      </c>
      <c r="B1635" s="57" t="s">
        <v>110</v>
      </c>
      <c r="C1635" s="133">
        <v>495900</v>
      </c>
      <c r="D1635" s="124">
        <v>45628</v>
      </c>
      <c r="E1635" s="125">
        <v>-608</v>
      </c>
      <c r="F1635" s="125">
        <v>0</v>
      </c>
      <c r="G1635" s="125">
        <v>0</v>
      </c>
      <c r="H1635" s="125">
        <v>-608</v>
      </c>
      <c r="I1635" s="57">
        <v>157</v>
      </c>
      <c r="J1635" s="126">
        <v>-608</v>
      </c>
      <c r="K1635" s="126">
        <v>28291.5</v>
      </c>
      <c r="L1635" s="127">
        <v>45642</v>
      </c>
      <c r="N1635" s="127">
        <v>45627</v>
      </c>
      <c r="Q1635" s="127">
        <v>45799</v>
      </c>
      <c r="R1635" s="56" t="str">
        <f ca="1" t="array" ref="R1635">IF(AND(ISNUMBER(INDIRECT("L"&amp;ROW())),INDIRECT("L"&amp;ROW())&lt;INDIRECT("D"&amp;ROW())),1,"")</f>
        <v/>
      </c>
    </row>
    <row r="1636" hidden="1" spans="1:18">
      <c r="A1636" s="56" t="s">
        <v>394</v>
      </c>
      <c r="B1636" s="57" t="s">
        <v>110</v>
      </c>
      <c r="C1636" s="133">
        <v>495901</v>
      </c>
      <c r="D1636" s="124">
        <v>45628</v>
      </c>
      <c r="E1636" s="125">
        <v>-464</v>
      </c>
      <c r="F1636" s="125">
        <v>0</v>
      </c>
      <c r="G1636" s="125">
        <v>0</v>
      </c>
      <c r="H1636" s="125">
        <v>-464</v>
      </c>
      <c r="I1636" s="57">
        <v>157</v>
      </c>
      <c r="J1636" s="126">
        <v>-464</v>
      </c>
      <c r="K1636" s="126">
        <v>28291.5</v>
      </c>
      <c r="L1636" s="127">
        <v>45642</v>
      </c>
      <c r="N1636" s="127">
        <v>45627</v>
      </c>
      <c r="Q1636" s="127">
        <v>45799</v>
      </c>
      <c r="R1636" s="56" t="str">
        <f ca="1" t="array" ref="R1636">IF(AND(ISNUMBER(INDIRECT("L"&amp;ROW())),INDIRECT("L"&amp;ROW())&lt;INDIRECT("D"&amp;ROW())),1,"")</f>
        <v/>
      </c>
    </row>
    <row r="1637" hidden="1" spans="1:18">
      <c r="A1637" s="56" t="s">
        <v>394</v>
      </c>
      <c r="B1637" s="57" t="s">
        <v>110</v>
      </c>
      <c r="C1637" s="133">
        <v>2707291</v>
      </c>
      <c r="D1637" s="124">
        <v>45628</v>
      </c>
      <c r="E1637" s="125">
        <v>3406</v>
      </c>
      <c r="F1637" s="125">
        <v>0</v>
      </c>
      <c r="G1637" s="125">
        <v>0</v>
      </c>
      <c r="H1637" s="125">
        <v>3406</v>
      </c>
      <c r="I1637" s="57">
        <v>157</v>
      </c>
      <c r="J1637" s="126">
        <v>3406</v>
      </c>
      <c r="K1637" s="126">
        <v>28291.5</v>
      </c>
      <c r="L1637" s="127">
        <v>45642</v>
      </c>
      <c r="N1637" s="127">
        <v>45627</v>
      </c>
      <c r="Q1637" s="127">
        <v>45799</v>
      </c>
      <c r="R1637" s="56" t="str">
        <f ca="1" t="array" ref="R1637">IF(AND(ISNUMBER(INDIRECT("L"&amp;ROW())),INDIRECT("L"&amp;ROW())&lt;INDIRECT("D"&amp;ROW())),1,"")</f>
        <v/>
      </c>
    </row>
    <row r="1638" hidden="1" spans="1:18">
      <c r="A1638" s="56" t="s">
        <v>33</v>
      </c>
      <c r="B1638" s="57" t="s">
        <v>19</v>
      </c>
      <c r="C1638" s="123" t="s">
        <v>765</v>
      </c>
      <c r="D1638" s="124">
        <v>45628</v>
      </c>
      <c r="E1638" s="125">
        <v>786</v>
      </c>
      <c r="F1638" s="125">
        <v>0</v>
      </c>
      <c r="G1638" s="125">
        <v>0</v>
      </c>
      <c r="I1638" s="57">
        <v>788</v>
      </c>
      <c r="J1638" s="126">
        <v>786</v>
      </c>
      <c r="K1638" s="126">
        <v>21009.62</v>
      </c>
      <c r="L1638" s="127">
        <v>45663</v>
      </c>
      <c r="N1638" s="127">
        <v>45658</v>
      </c>
      <c r="R1638" s="56" t="str">
        <f ca="1" t="array" ref="R1638">IF(AND(ISNUMBER(INDIRECT("L"&amp;ROW())),INDIRECT("L"&amp;ROW())&lt;INDIRECT("D"&amp;ROW())),1,"")</f>
        <v/>
      </c>
    </row>
    <row r="1639" hidden="1" spans="1:18">
      <c r="A1639" s="56" t="s">
        <v>33</v>
      </c>
      <c r="B1639" s="57" t="s">
        <v>19</v>
      </c>
      <c r="C1639" s="123" t="s">
        <v>766</v>
      </c>
      <c r="D1639" s="124">
        <v>45628</v>
      </c>
      <c r="E1639" s="125">
        <v>320</v>
      </c>
      <c r="F1639" s="125">
        <v>0</v>
      </c>
      <c r="G1639" s="125">
        <v>0</v>
      </c>
      <c r="I1639" s="57">
        <v>788</v>
      </c>
      <c r="J1639" s="126">
        <v>320</v>
      </c>
      <c r="K1639" s="126">
        <v>21009.62</v>
      </c>
      <c r="L1639" s="127">
        <v>45663</v>
      </c>
      <c r="N1639" s="127">
        <v>45658</v>
      </c>
      <c r="R1639" s="56" t="str">
        <f ca="1" t="array" ref="R1639">IF(AND(ISNUMBER(INDIRECT("L"&amp;ROW())),INDIRECT("L"&amp;ROW())&lt;INDIRECT("D"&amp;ROW())),1,"")</f>
        <v/>
      </c>
    </row>
    <row r="1640" hidden="1" spans="1:18">
      <c r="A1640" s="56" t="s">
        <v>33</v>
      </c>
      <c r="B1640" s="57" t="s">
        <v>19</v>
      </c>
      <c r="C1640" s="123" t="s">
        <v>767</v>
      </c>
      <c r="D1640" s="124">
        <v>45628</v>
      </c>
      <c r="E1640" s="125">
        <v>2381.16</v>
      </c>
      <c r="F1640" s="125">
        <v>4.18</v>
      </c>
      <c r="G1640" s="125">
        <v>8.34</v>
      </c>
      <c r="I1640" s="57">
        <v>788</v>
      </c>
      <c r="J1640" s="126">
        <v>2381.16</v>
      </c>
      <c r="K1640" s="126">
        <v>21009.62</v>
      </c>
      <c r="L1640" s="127">
        <v>45663</v>
      </c>
      <c r="N1640" s="127">
        <v>45658</v>
      </c>
      <c r="R1640" s="56" t="str">
        <f ca="1" t="array" ref="R1640">IF(AND(ISNUMBER(INDIRECT("L"&amp;ROW())),INDIRECT("L"&amp;ROW())&lt;INDIRECT("D"&amp;ROW())),1,"")</f>
        <v/>
      </c>
    </row>
    <row r="1641" hidden="1" spans="1:18">
      <c r="A1641" s="56" t="s">
        <v>31</v>
      </c>
      <c r="B1641" s="57" t="s">
        <v>19</v>
      </c>
      <c r="C1641" s="123">
        <v>353881</v>
      </c>
      <c r="D1641" s="124">
        <v>45628</v>
      </c>
      <c r="E1641" s="125">
        <v>2946.29</v>
      </c>
      <c r="F1641" s="125">
        <v>93.65</v>
      </c>
      <c r="G1641" s="125">
        <v>186.82</v>
      </c>
      <c r="I1641" s="57">
        <v>953</v>
      </c>
      <c r="J1641" s="126">
        <v>2946.29</v>
      </c>
      <c r="K1641" s="126">
        <v>8208.03</v>
      </c>
      <c r="L1641" s="127">
        <v>45708</v>
      </c>
      <c r="N1641" s="127">
        <v>45717</v>
      </c>
      <c r="R1641" s="56" t="str">
        <f ca="1" t="array" ref="R1641">IF(AND(ISNUMBER(INDIRECT("L"&amp;ROW())),INDIRECT("L"&amp;ROW())&lt;INDIRECT("D"&amp;ROW())),1,"")</f>
        <v/>
      </c>
    </row>
    <row r="1642" hidden="1" spans="1:18">
      <c r="A1642" s="56" t="s">
        <v>374</v>
      </c>
      <c r="B1642" s="57" t="s">
        <v>110</v>
      </c>
      <c r="C1642" s="133">
        <v>378967</v>
      </c>
      <c r="D1642" s="124">
        <v>45628</v>
      </c>
      <c r="E1642" s="125">
        <v>1100</v>
      </c>
      <c r="F1642" s="125">
        <v>0</v>
      </c>
      <c r="G1642" s="125">
        <v>0</v>
      </c>
      <c r="H1642" s="125">
        <v>1100</v>
      </c>
      <c r="I1642" s="57">
        <v>998558</v>
      </c>
      <c r="J1642" s="126">
        <v>1100</v>
      </c>
      <c r="K1642" s="126">
        <v>1100</v>
      </c>
      <c r="L1642" s="127">
        <v>45629</v>
      </c>
      <c r="N1642" s="127">
        <v>45627</v>
      </c>
      <c r="O1642" s="147">
        <v>0</v>
      </c>
      <c r="R1642" s="56" t="str">
        <f ca="1" t="array" ref="R1642">IF(AND(ISNUMBER(INDIRECT("L"&amp;ROW())),INDIRECT("L"&amp;ROW())&lt;INDIRECT("D"&amp;ROW())),1,"")</f>
        <v/>
      </c>
    </row>
    <row r="1643" hidden="1" spans="1:18">
      <c r="A1643" s="56" t="s">
        <v>96</v>
      </c>
      <c r="B1643" s="57" t="s">
        <v>19</v>
      </c>
      <c r="C1643" s="133">
        <v>63863</v>
      </c>
      <c r="D1643" s="124">
        <v>45628</v>
      </c>
      <c r="E1643" s="125">
        <v>6993.66</v>
      </c>
      <c r="F1643" s="125">
        <v>0</v>
      </c>
      <c r="G1643" s="125">
        <v>0</v>
      </c>
      <c r="I1643" s="57">
        <v>1062</v>
      </c>
      <c r="J1643" s="126">
        <v>6993.66</v>
      </c>
      <c r="K1643" s="126">
        <v>34572.95</v>
      </c>
      <c r="L1643" s="127">
        <v>45727</v>
      </c>
      <c r="N1643" s="127">
        <v>45748</v>
      </c>
      <c r="R1643" s="56" t="str">
        <f ca="1" t="array" ref="R1643">IF(AND(ISNUMBER(INDIRECT("L"&amp;ROW())),INDIRECT("L"&amp;ROW())&lt;INDIRECT("D"&amp;ROW())),1,"")</f>
        <v/>
      </c>
    </row>
    <row r="1644" hidden="1" spans="1:18">
      <c r="A1644" s="56" t="s">
        <v>376</v>
      </c>
      <c r="B1644" s="57" t="s">
        <v>124</v>
      </c>
      <c r="C1644" s="133">
        <v>873429</v>
      </c>
      <c r="D1644" s="124">
        <v>45628</v>
      </c>
      <c r="E1644" s="125">
        <v>10831.06</v>
      </c>
      <c r="F1644" s="125">
        <v>0</v>
      </c>
      <c r="G1644" s="125">
        <v>0</v>
      </c>
      <c r="H1644" s="125">
        <v>10831.06</v>
      </c>
      <c r="I1644" s="133">
        <v>725</v>
      </c>
      <c r="J1644" s="126">
        <v>10831.06</v>
      </c>
      <c r="K1644" s="126">
        <v>22096.99</v>
      </c>
      <c r="L1644" s="127">
        <v>45643</v>
      </c>
      <c r="N1644" s="127">
        <v>45658</v>
      </c>
      <c r="Q1644" s="127">
        <v>45793</v>
      </c>
      <c r="R1644" s="56" t="str">
        <f ca="1" t="array" ref="R1644">IF(AND(ISNUMBER(INDIRECT("L"&amp;ROW())),INDIRECT("L"&amp;ROW())&lt;INDIRECT("D"&amp;ROW())),1,"")</f>
        <v/>
      </c>
    </row>
    <row r="1645" hidden="1" spans="1:18">
      <c r="A1645" s="56" t="s">
        <v>164</v>
      </c>
      <c r="B1645" s="57" t="s">
        <v>110</v>
      </c>
      <c r="C1645" s="133">
        <v>6121205</v>
      </c>
      <c r="D1645" s="124">
        <v>45629</v>
      </c>
      <c r="E1645" s="125">
        <v>4923</v>
      </c>
      <c r="F1645" s="125">
        <v>0</v>
      </c>
      <c r="G1645" s="125">
        <v>0</v>
      </c>
      <c r="H1645" s="125">
        <v>4923</v>
      </c>
      <c r="I1645" s="57">
        <v>713</v>
      </c>
      <c r="J1645" s="126">
        <v>4923</v>
      </c>
      <c r="K1645" s="126">
        <v>23648.5</v>
      </c>
      <c r="L1645" s="127">
        <v>45639</v>
      </c>
      <c r="N1645" s="127">
        <v>45627</v>
      </c>
      <c r="Q1645" s="127">
        <v>45798</v>
      </c>
      <c r="R1645" s="56" t="str">
        <f ca="1" t="array" ref="R1645">IF(AND(ISNUMBER(INDIRECT("L"&amp;ROW())),INDIRECT("L"&amp;ROW())&lt;INDIRECT("D"&amp;ROW())),1,"")</f>
        <v/>
      </c>
    </row>
    <row r="1646" hidden="1" spans="1:18">
      <c r="A1646" s="56" t="s">
        <v>237</v>
      </c>
      <c r="B1646" s="57" t="s">
        <v>110</v>
      </c>
      <c r="C1646" s="133">
        <v>272350</v>
      </c>
      <c r="D1646" s="124">
        <v>45629</v>
      </c>
      <c r="E1646" s="125">
        <v>1714</v>
      </c>
      <c r="F1646" s="125">
        <v>0</v>
      </c>
      <c r="G1646" s="125">
        <v>0</v>
      </c>
      <c r="H1646" s="125">
        <v>1714</v>
      </c>
      <c r="I1646" s="133">
        <v>911</v>
      </c>
      <c r="J1646" s="126">
        <v>1714</v>
      </c>
      <c r="K1646" s="126">
        <v>7252.7</v>
      </c>
      <c r="L1646" s="127">
        <v>45693</v>
      </c>
      <c r="N1646" s="127">
        <v>45689</v>
      </c>
      <c r="Q1646" s="127">
        <v>45798</v>
      </c>
      <c r="R1646" s="56" t="str">
        <f ca="1" t="array" ref="R1646">IF(AND(ISNUMBER(INDIRECT("L"&amp;ROW())),INDIRECT("L"&amp;ROW())&lt;INDIRECT("D"&amp;ROW())),1,"")</f>
        <v/>
      </c>
    </row>
    <row r="1647" hidden="1" spans="1:18">
      <c r="A1647" s="56" t="s">
        <v>768</v>
      </c>
      <c r="B1647" s="57" t="s">
        <v>37</v>
      </c>
      <c r="C1647" s="133">
        <v>10896963</v>
      </c>
      <c r="D1647" s="124">
        <v>45629</v>
      </c>
      <c r="E1647" s="125">
        <v>3069.02</v>
      </c>
      <c r="F1647" s="125">
        <v>0</v>
      </c>
      <c r="G1647" s="125">
        <v>0</v>
      </c>
      <c r="H1647" s="125">
        <v>3069.02</v>
      </c>
      <c r="I1647" s="133">
        <v>998553</v>
      </c>
      <c r="J1647" s="126">
        <v>3069.02</v>
      </c>
      <c r="K1647" s="126">
        <v>3069.02</v>
      </c>
      <c r="L1647" s="127">
        <v>45629</v>
      </c>
      <c r="N1647" s="127">
        <v>45627</v>
      </c>
      <c r="Q1647" s="127">
        <v>45791</v>
      </c>
      <c r="R1647" s="56" t="str">
        <f ca="1" t="array" ref="R1647">IF(AND(ISNUMBER(INDIRECT("L"&amp;ROW())),INDIRECT("L"&amp;ROW())&lt;INDIRECT("D"&amp;ROW())),1,"")</f>
        <v/>
      </c>
    </row>
    <row r="1648" hidden="1" spans="1:18">
      <c r="A1648" s="56" t="s">
        <v>88</v>
      </c>
      <c r="B1648" s="57" t="s">
        <v>19</v>
      </c>
      <c r="C1648" s="123" t="s">
        <v>769</v>
      </c>
      <c r="D1648" s="124">
        <v>45629</v>
      </c>
      <c r="E1648" s="125">
        <v>-128</v>
      </c>
      <c r="F1648" s="125">
        <v>0</v>
      </c>
      <c r="G1648" s="125">
        <v>0</v>
      </c>
      <c r="I1648" s="133">
        <v>987</v>
      </c>
      <c r="J1648" s="145">
        <v>-128</v>
      </c>
      <c r="K1648" s="126">
        <v>49564.56</v>
      </c>
      <c r="L1648" s="127">
        <v>45722</v>
      </c>
      <c r="N1648" s="127">
        <v>45748</v>
      </c>
      <c r="R1648" s="56" t="str">
        <f ca="1" t="array" ref="R1648">IF(AND(ISNUMBER(INDIRECT("L"&amp;ROW())),INDIRECT("L"&amp;ROW())&lt;INDIRECT("D"&amp;ROW())),1,"")</f>
        <v/>
      </c>
    </row>
    <row r="1649" hidden="1" spans="1:18">
      <c r="A1649" s="56" t="s">
        <v>148</v>
      </c>
      <c r="B1649" s="57" t="s">
        <v>110</v>
      </c>
      <c r="C1649" s="133">
        <v>25221924</v>
      </c>
      <c r="D1649" s="124">
        <v>45629</v>
      </c>
      <c r="E1649" s="125">
        <v>3432</v>
      </c>
      <c r="F1649" s="125">
        <v>0</v>
      </c>
      <c r="G1649" s="125">
        <v>0</v>
      </c>
      <c r="H1649" s="125">
        <v>3432</v>
      </c>
      <c r="I1649" s="133">
        <v>961</v>
      </c>
      <c r="J1649" s="126">
        <v>3432</v>
      </c>
      <c r="K1649" s="126">
        <v>24830.3</v>
      </c>
      <c r="L1649" s="127">
        <v>45713</v>
      </c>
      <c r="N1649" s="127">
        <v>45717</v>
      </c>
      <c r="Q1649" s="127">
        <v>45799</v>
      </c>
      <c r="R1649" s="56" t="str">
        <f ca="1" t="array" ref="R1649">IF(AND(ISNUMBER(INDIRECT("L"&amp;ROW())),INDIRECT("L"&amp;ROW())&lt;INDIRECT("D"&amp;ROW())),1,"")</f>
        <v/>
      </c>
    </row>
    <row r="1650" s="104" customFormat="1" hidden="1" spans="1:18">
      <c r="A1650" s="104" t="s">
        <v>395</v>
      </c>
      <c r="B1650" s="177" t="s">
        <v>110</v>
      </c>
      <c r="C1650" s="139">
        <v>236391</v>
      </c>
      <c r="D1650" s="179">
        <v>45629</v>
      </c>
      <c r="E1650" s="180">
        <v>4804</v>
      </c>
      <c r="F1650" s="180">
        <v>0</v>
      </c>
      <c r="G1650" s="180">
        <v>0</v>
      </c>
      <c r="H1650" s="180"/>
      <c r="I1650" s="177" t="s">
        <v>397</v>
      </c>
      <c r="J1650" s="181">
        <v>2500</v>
      </c>
      <c r="K1650" s="181">
        <v>10000</v>
      </c>
      <c r="L1650" s="182">
        <v>45636</v>
      </c>
      <c r="M1650" s="182"/>
      <c r="N1650" s="182">
        <v>45584</v>
      </c>
      <c r="O1650" s="104"/>
      <c r="P1650" s="104"/>
      <c r="Q1650" s="182"/>
      <c r="R1650" s="104" t="str">
        <f ca="1" t="array" ref="R1650">IF(AND(ISNUMBER(INDIRECT("L"&amp;ROW())),INDIRECT("L"&amp;ROW())&lt;INDIRECT("D"&amp;ROW())),1,"")</f>
        <v/>
      </c>
    </row>
    <row r="1651" hidden="1" spans="1:18">
      <c r="A1651" s="56" t="s">
        <v>24</v>
      </c>
      <c r="B1651" s="57" t="s">
        <v>19</v>
      </c>
      <c r="C1651" s="123" t="s">
        <v>770</v>
      </c>
      <c r="D1651" s="124">
        <v>45629</v>
      </c>
      <c r="E1651" s="125">
        <v>11642.71</v>
      </c>
      <c r="F1651" s="125">
        <v>12.38</v>
      </c>
      <c r="G1651" s="125">
        <v>0</v>
      </c>
      <c r="I1651" s="133">
        <v>716</v>
      </c>
      <c r="J1651" s="126">
        <v>11642.71</v>
      </c>
      <c r="K1651" s="126">
        <v>37057.46</v>
      </c>
      <c r="L1651" s="127">
        <v>45639</v>
      </c>
      <c r="N1651" s="127">
        <v>45627</v>
      </c>
      <c r="R1651" s="56" t="str">
        <f ca="1" t="array" ref="R1651">IF(AND(ISNUMBER(INDIRECT("L"&amp;ROW())),INDIRECT("L"&amp;ROW())&lt;INDIRECT("D"&amp;ROW())),1,"")</f>
        <v/>
      </c>
    </row>
    <row r="1652" hidden="1" spans="1:18">
      <c r="A1652" s="56" t="s">
        <v>524</v>
      </c>
      <c r="B1652" s="57" t="s">
        <v>110</v>
      </c>
      <c r="C1652" s="123" t="s">
        <v>771</v>
      </c>
      <c r="D1652" s="124">
        <v>45778</v>
      </c>
      <c r="E1652" s="125">
        <v>2431.5</v>
      </c>
      <c r="F1652" s="125">
        <v>0</v>
      </c>
      <c r="G1652" s="125">
        <v>0</v>
      </c>
      <c r="H1652" s="125">
        <v>2431.5</v>
      </c>
      <c r="I1652" s="57" t="s">
        <v>526</v>
      </c>
      <c r="J1652" s="126">
        <v>2431.5</v>
      </c>
      <c r="K1652" s="126">
        <v>2431.5</v>
      </c>
      <c r="L1652" s="127">
        <v>45778</v>
      </c>
      <c r="N1652" s="127">
        <v>45584</v>
      </c>
      <c r="O1652" s="56">
        <v>2431.5</v>
      </c>
      <c r="Q1652" s="127">
        <v>45784</v>
      </c>
      <c r="R1652" s="56" t="str">
        <f ca="1" t="array" ref="R1652">IF(AND(ISNUMBER(INDIRECT("L"&amp;ROW())),INDIRECT("L"&amp;ROW())&lt;INDIRECT("D"&amp;ROW())),1,"")</f>
        <v/>
      </c>
    </row>
    <row r="1653" hidden="1" spans="1:18">
      <c r="A1653" s="56" t="s">
        <v>524</v>
      </c>
      <c r="B1653" s="57" t="s">
        <v>110</v>
      </c>
      <c r="C1653" s="123" t="s">
        <v>772</v>
      </c>
      <c r="D1653" s="124">
        <v>45778</v>
      </c>
      <c r="E1653" s="125">
        <v>4845</v>
      </c>
      <c r="F1653" s="125">
        <v>0</v>
      </c>
      <c r="G1653" s="125">
        <v>0</v>
      </c>
      <c r="H1653" s="125">
        <v>4845</v>
      </c>
      <c r="I1653" s="57" t="s">
        <v>526</v>
      </c>
      <c r="J1653" s="126">
        <v>4845</v>
      </c>
      <c r="K1653" s="126">
        <v>4845</v>
      </c>
      <c r="L1653" s="127">
        <v>45778</v>
      </c>
      <c r="N1653" s="127">
        <v>45584</v>
      </c>
      <c r="O1653" s="56">
        <v>4845</v>
      </c>
      <c r="Q1653" s="127">
        <v>45784</v>
      </c>
      <c r="R1653" s="56" t="str">
        <f ca="1" t="array" ref="R1653">IF(AND(ISNUMBER(INDIRECT("L"&amp;ROW())),INDIRECT("L"&amp;ROW())&lt;INDIRECT("D"&amp;ROW())),1,"")</f>
        <v/>
      </c>
    </row>
    <row r="1654" hidden="1" spans="1:18">
      <c r="A1654" s="56" t="s">
        <v>64</v>
      </c>
      <c r="B1654" s="57" t="s">
        <v>19</v>
      </c>
      <c r="C1654" s="123" t="s">
        <v>773</v>
      </c>
      <c r="D1654" s="124">
        <v>45630</v>
      </c>
      <c r="E1654" s="125">
        <v>4224.89</v>
      </c>
      <c r="F1654" s="125">
        <v>0</v>
      </c>
      <c r="G1654" s="125">
        <v>0</v>
      </c>
      <c r="I1654" s="133">
        <v>859</v>
      </c>
      <c r="J1654" s="126">
        <v>4224.89</v>
      </c>
      <c r="K1654" s="126">
        <v>16201.82</v>
      </c>
      <c r="L1654" s="127">
        <v>45671</v>
      </c>
      <c r="N1654" s="127">
        <v>45658</v>
      </c>
      <c r="R1654" s="56" t="str">
        <f ca="1" t="array" ref="R1654">IF(AND(ISNUMBER(INDIRECT("L"&amp;ROW())),INDIRECT("L"&amp;ROW())&lt;INDIRECT("D"&amp;ROW())),1,"")</f>
        <v/>
      </c>
    </row>
    <row r="1655" hidden="1" spans="1:18">
      <c r="A1655" s="56" t="s">
        <v>164</v>
      </c>
      <c r="B1655" s="57" t="s">
        <v>110</v>
      </c>
      <c r="C1655" s="123" t="s">
        <v>774</v>
      </c>
      <c r="D1655" s="124">
        <v>45630</v>
      </c>
      <c r="E1655" s="125">
        <v>-100</v>
      </c>
      <c r="F1655" s="125">
        <v>0</v>
      </c>
      <c r="G1655" s="125">
        <v>0</v>
      </c>
      <c r="H1655" s="125">
        <v>-100</v>
      </c>
      <c r="I1655" s="57">
        <v>713</v>
      </c>
      <c r="J1655" s="126">
        <v>-100</v>
      </c>
      <c r="K1655" s="126">
        <v>23648.5</v>
      </c>
      <c r="L1655" s="127">
        <v>45639</v>
      </c>
      <c r="N1655" s="127">
        <v>45627</v>
      </c>
      <c r="Q1655" s="127">
        <v>45798</v>
      </c>
      <c r="R1655" s="56" t="str">
        <f ca="1" t="array" ref="R1655">IF(AND(ISNUMBER(INDIRECT("L"&amp;ROW())),INDIRECT("L"&amp;ROW())&lt;INDIRECT("D"&amp;ROW())),1,"")</f>
        <v/>
      </c>
    </row>
    <row r="1656" hidden="1" spans="1:18">
      <c r="A1656" s="56" t="s">
        <v>164</v>
      </c>
      <c r="B1656" s="57" t="s">
        <v>110</v>
      </c>
      <c r="C1656" s="123" t="s">
        <v>775</v>
      </c>
      <c r="D1656" s="124">
        <v>45630</v>
      </c>
      <c r="E1656" s="125">
        <v>-74</v>
      </c>
      <c r="F1656" s="125">
        <v>0</v>
      </c>
      <c r="G1656" s="125">
        <v>0</v>
      </c>
      <c r="H1656" s="125">
        <v>-74</v>
      </c>
      <c r="I1656" s="57">
        <v>713</v>
      </c>
      <c r="J1656" s="126">
        <v>-74</v>
      </c>
      <c r="K1656" s="126">
        <v>23648.5</v>
      </c>
      <c r="L1656" s="127">
        <v>45639</v>
      </c>
      <c r="N1656" s="127">
        <v>45627</v>
      </c>
      <c r="Q1656" s="127">
        <v>45798</v>
      </c>
      <c r="R1656" s="56" t="str">
        <f ca="1" t="array" ref="R1656">IF(AND(ISNUMBER(INDIRECT("L"&amp;ROW())),INDIRECT("L"&amp;ROW())&lt;INDIRECT("D"&amp;ROW())),1,"")</f>
        <v/>
      </c>
    </row>
    <row r="1657" hidden="1" spans="1:18">
      <c r="A1657" s="56" t="s">
        <v>164</v>
      </c>
      <c r="B1657" s="57" t="s">
        <v>110</v>
      </c>
      <c r="C1657" s="123" t="s">
        <v>776</v>
      </c>
      <c r="D1657" s="124">
        <v>45630</v>
      </c>
      <c r="E1657" s="125">
        <v>-373</v>
      </c>
      <c r="F1657" s="125">
        <v>0</v>
      </c>
      <c r="G1657" s="125">
        <v>0</v>
      </c>
      <c r="H1657" s="125">
        <v>-373</v>
      </c>
      <c r="I1657" s="57">
        <v>713</v>
      </c>
      <c r="J1657" s="126">
        <v>-373</v>
      </c>
      <c r="K1657" s="126">
        <v>23648.5</v>
      </c>
      <c r="L1657" s="127">
        <v>45639</v>
      </c>
      <c r="N1657" s="127">
        <v>45627</v>
      </c>
      <c r="Q1657" s="127">
        <v>45798</v>
      </c>
      <c r="R1657" s="56" t="str">
        <f ca="1" t="array" ref="R1657">IF(AND(ISNUMBER(INDIRECT("L"&amp;ROW())),INDIRECT("L"&amp;ROW())&lt;INDIRECT("D"&amp;ROW())),1,"")</f>
        <v/>
      </c>
    </row>
    <row r="1658" hidden="1" spans="1:18">
      <c r="A1658" s="56" t="s">
        <v>777</v>
      </c>
      <c r="B1658" s="57" t="s">
        <v>37</v>
      </c>
      <c r="C1658" s="123" t="s">
        <v>778</v>
      </c>
      <c r="D1658" s="124">
        <v>45630</v>
      </c>
      <c r="E1658" s="125">
        <v>5138.63</v>
      </c>
      <c r="F1658" s="125">
        <v>0</v>
      </c>
      <c r="G1658" s="125">
        <v>0</v>
      </c>
      <c r="H1658" s="125">
        <v>5138.63</v>
      </c>
      <c r="I1658" s="133">
        <v>790</v>
      </c>
      <c r="J1658" s="126">
        <v>5138.63</v>
      </c>
      <c r="K1658" s="126">
        <v>5138.63</v>
      </c>
      <c r="L1658" s="127">
        <v>45664</v>
      </c>
      <c r="N1658" s="127">
        <v>45658</v>
      </c>
      <c r="Q1658" s="127">
        <v>45791</v>
      </c>
      <c r="R1658" s="56" t="str">
        <f ca="1" t="array" ref="R1658">IF(AND(ISNUMBER(INDIRECT("L"&amp;ROW())),INDIRECT("L"&amp;ROW())&lt;INDIRECT("D"&amp;ROW())),1,"")</f>
        <v/>
      </c>
    </row>
    <row r="1659" hidden="1" spans="1:18">
      <c r="A1659" s="56" t="s">
        <v>40</v>
      </c>
      <c r="B1659" s="57" t="s">
        <v>19</v>
      </c>
      <c r="C1659" s="123" t="s">
        <v>779</v>
      </c>
      <c r="D1659" s="124">
        <v>45630</v>
      </c>
      <c r="E1659" s="125">
        <v>1796</v>
      </c>
      <c r="F1659" s="125">
        <v>0</v>
      </c>
      <c r="G1659" s="125">
        <v>0</v>
      </c>
      <c r="I1659" s="57">
        <v>951</v>
      </c>
      <c r="J1659" s="126">
        <v>1796</v>
      </c>
      <c r="K1659" s="126">
        <v>9244.97</v>
      </c>
      <c r="L1659" s="127">
        <v>45707</v>
      </c>
      <c r="N1659" s="127">
        <v>45717</v>
      </c>
      <c r="R1659" s="56" t="str">
        <f ca="1" t="array" ref="R1659">IF(AND(ISNUMBER(INDIRECT("L"&amp;ROW())),INDIRECT("L"&amp;ROW())&lt;INDIRECT("D"&amp;ROW())),1,"")</f>
        <v/>
      </c>
    </row>
    <row r="1660" hidden="1" spans="1:18">
      <c r="A1660" s="56" t="s">
        <v>394</v>
      </c>
      <c r="B1660" s="57" t="s">
        <v>110</v>
      </c>
      <c r="C1660" s="133">
        <v>496381</v>
      </c>
      <c r="D1660" s="124">
        <v>45630</v>
      </c>
      <c r="E1660" s="125">
        <v>-375</v>
      </c>
      <c r="F1660" s="125">
        <v>0</v>
      </c>
      <c r="G1660" s="125">
        <v>0</v>
      </c>
      <c r="H1660" s="125">
        <v>-375</v>
      </c>
      <c r="I1660" s="57">
        <v>157</v>
      </c>
      <c r="J1660" s="126">
        <v>-375</v>
      </c>
      <c r="K1660" s="126">
        <v>28291.5</v>
      </c>
      <c r="L1660" s="127">
        <v>45642</v>
      </c>
      <c r="N1660" s="127">
        <v>45627</v>
      </c>
      <c r="Q1660" s="127">
        <v>45799</v>
      </c>
      <c r="R1660" s="56" t="str">
        <f ca="1" t="array" ref="R1660">IF(AND(ISNUMBER(INDIRECT("L"&amp;ROW())),INDIRECT("L"&amp;ROW())&lt;INDIRECT("D"&amp;ROW())),1,"")</f>
        <v/>
      </c>
    </row>
    <row r="1661" hidden="1" spans="1:18">
      <c r="A1661" s="56" t="s">
        <v>394</v>
      </c>
      <c r="B1661" s="57" t="s">
        <v>110</v>
      </c>
      <c r="C1661" s="133">
        <v>2707292</v>
      </c>
      <c r="D1661" s="124">
        <v>45630</v>
      </c>
      <c r="E1661" s="125">
        <v>3174.5</v>
      </c>
      <c r="F1661" s="125">
        <v>0</v>
      </c>
      <c r="G1661" s="125">
        <v>0</v>
      </c>
      <c r="H1661" s="125">
        <v>3174.5</v>
      </c>
      <c r="I1661" s="57">
        <v>157</v>
      </c>
      <c r="J1661" s="126">
        <v>3174.5</v>
      </c>
      <c r="K1661" s="126">
        <v>28291.5</v>
      </c>
      <c r="L1661" s="127">
        <v>45642</v>
      </c>
      <c r="N1661" s="127">
        <v>45627</v>
      </c>
      <c r="Q1661" s="127">
        <v>45799</v>
      </c>
      <c r="R1661" s="56" t="str">
        <f ca="1" t="array" ref="R1661">IF(AND(ISNUMBER(INDIRECT("L"&amp;ROW())),INDIRECT("L"&amp;ROW())&lt;INDIRECT("D"&amp;ROW())),1,"")</f>
        <v/>
      </c>
    </row>
    <row r="1662" hidden="1" spans="1:18">
      <c r="A1662" s="56" t="s">
        <v>369</v>
      </c>
      <c r="B1662" s="57" t="s">
        <v>37</v>
      </c>
      <c r="C1662" s="123" t="s">
        <v>780</v>
      </c>
      <c r="D1662" s="124">
        <v>45630</v>
      </c>
      <c r="E1662" s="125">
        <v>1980.52</v>
      </c>
      <c r="F1662" s="125">
        <v>0</v>
      </c>
      <c r="G1662" s="125">
        <v>0</v>
      </c>
      <c r="H1662" s="125">
        <v>1980.52</v>
      </c>
      <c r="I1662" s="133">
        <v>728</v>
      </c>
      <c r="J1662" s="126">
        <v>1980.52</v>
      </c>
      <c r="K1662" s="126">
        <v>2649.77</v>
      </c>
      <c r="L1662" s="127">
        <v>45644</v>
      </c>
      <c r="N1662" s="127">
        <v>45627</v>
      </c>
      <c r="Q1662" s="127">
        <v>45790</v>
      </c>
      <c r="R1662" s="56" t="str">
        <f ca="1" t="array" ref="R1662">IF(AND(ISNUMBER(INDIRECT("L"&amp;ROW())),INDIRECT("L"&amp;ROW())&lt;INDIRECT("D"&amp;ROW())),1,"")</f>
        <v/>
      </c>
    </row>
    <row r="1663" hidden="1" spans="1:18">
      <c r="A1663" s="56" t="s">
        <v>219</v>
      </c>
      <c r="B1663" s="57" t="s">
        <v>37</v>
      </c>
      <c r="C1663" s="133">
        <v>399843</v>
      </c>
      <c r="D1663" s="124">
        <v>45630</v>
      </c>
      <c r="E1663" s="125">
        <v>2673</v>
      </c>
      <c r="F1663" s="125">
        <v>0</v>
      </c>
      <c r="G1663" s="125">
        <v>0</v>
      </c>
      <c r="H1663" s="125">
        <v>2673</v>
      </c>
      <c r="I1663" s="133">
        <v>871</v>
      </c>
      <c r="J1663" s="126">
        <v>2673</v>
      </c>
      <c r="K1663" s="126">
        <v>5278.5</v>
      </c>
      <c r="L1663" s="127">
        <v>45674</v>
      </c>
      <c r="N1663" s="127">
        <v>45689</v>
      </c>
      <c r="Q1663" s="127">
        <v>45792</v>
      </c>
      <c r="R1663" s="56" t="str">
        <f ca="1" t="array" ref="R1663">IF(AND(ISNUMBER(INDIRECT("L"&amp;ROW())),INDIRECT("L"&amp;ROW())&lt;INDIRECT("D"&amp;ROW())),1,"")</f>
        <v/>
      </c>
    </row>
    <row r="1664" hidden="1" spans="1:18">
      <c r="A1664" s="56" t="s">
        <v>173</v>
      </c>
      <c r="B1664" s="57" t="s">
        <v>163</v>
      </c>
      <c r="C1664" s="133">
        <v>3241</v>
      </c>
      <c r="D1664" s="124">
        <v>45630</v>
      </c>
      <c r="E1664" s="125">
        <v>3568.48</v>
      </c>
      <c r="F1664" s="125">
        <v>0</v>
      </c>
      <c r="G1664" s="125">
        <v>0</v>
      </c>
      <c r="H1664" s="125">
        <v>3568.48</v>
      </c>
      <c r="I1664" s="133">
        <v>897</v>
      </c>
      <c r="J1664" s="126">
        <v>3568.48</v>
      </c>
      <c r="K1664" s="126">
        <v>25134.36</v>
      </c>
      <c r="L1664" s="127">
        <v>45685</v>
      </c>
      <c r="N1664" s="127">
        <v>45689</v>
      </c>
      <c r="Q1664" s="127">
        <v>45793</v>
      </c>
      <c r="R1664" s="56" t="str">
        <f ca="1" t="array" ref="R1664">IF(AND(ISNUMBER(INDIRECT("L"&amp;ROW())),INDIRECT("L"&amp;ROW())&lt;INDIRECT("D"&amp;ROW())),1,"")</f>
        <v/>
      </c>
    </row>
    <row r="1665" hidden="1" spans="1:18">
      <c r="A1665" s="56" t="s">
        <v>103</v>
      </c>
      <c r="B1665" s="57" t="s">
        <v>19</v>
      </c>
      <c r="C1665" s="133">
        <v>47345</v>
      </c>
      <c r="D1665" s="124">
        <v>45631</v>
      </c>
      <c r="E1665" s="125">
        <v>5613.56</v>
      </c>
      <c r="F1665" s="125">
        <v>118.56</v>
      </c>
      <c r="G1665" s="125">
        <v>0</v>
      </c>
      <c r="I1665" s="57">
        <v>929</v>
      </c>
      <c r="J1665" s="126">
        <v>5613.56</v>
      </c>
      <c r="K1665" s="126">
        <v>8210.31</v>
      </c>
      <c r="L1665" s="127">
        <v>45699</v>
      </c>
      <c r="N1665" s="127">
        <v>45717</v>
      </c>
      <c r="R1665" s="56" t="str">
        <f ca="1" t="array" ref="R1665">IF(AND(ISNUMBER(INDIRECT("L"&amp;ROW())),INDIRECT("L"&amp;ROW())&lt;INDIRECT("D"&amp;ROW())),1,"")</f>
        <v/>
      </c>
    </row>
    <row r="1666" hidden="1" spans="1:18">
      <c r="A1666" s="56" t="s">
        <v>524</v>
      </c>
      <c r="B1666" s="57" t="s">
        <v>110</v>
      </c>
      <c r="C1666" s="123" t="s">
        <v>781</v>
      </c>
      <c r="D1666" s="124">
        <v>45778</v>
      </c>
      <c r="E1666" s="125">
        <v>2561.5</v>
      </c>
      <c r="F1666" s="125">
        <v>0</v>
      </c>
      <c r="G1666" s="125">
        <v>0</v>
      </c>
      <c r="H1666" s="125">
        <v>2561.5</v>
      </c>
      <c r="I1666" s="57" t="s">
        <v>526</v>
      </c>
      <c r="J1666" s="126">
        <v>2561.5</v>
      </c>
      <c r="K1666" s="126">
        <v>2561.5</v>
      </c>
      <c r="L1666" s="127">
        <v>45778</v>
      </c>
      <c r="N1666" s="127">
        <v>45584</v>
      </c>
      <c r="Q1666" s="127">
        <v>45806</v>
      </c>
      <c r="R1666" s="56" t="str">
        <f ca="1" t="array" ref="R1666">IF(AND(ISNUMBER(INDIRECT("L"&amp;ROW())),INDIRECT("L"&amp;ROW())&lt;INDIRECT("D"&amp;ROW())),1,"")</f>
        <v/>
      </c>
    </row>
    <row r="1667" hidden="1" spans="1:18">
      <c r="A1667" s="56" t="s">
        <v>524</v>
      </c>
      <c r="B1667" s="57" t="s">
        <v>110</v>
      </c>
      <c r="C1667" s="123" t="s">
        <v>782</v>
      </c>
      <c r="D1667" s="124">
        <v>45780</v>
      </c>
      <c r="E1667" s="125">
        <v>780</v>
      </c>
      <c r="F1667" s="125">
        <v>0</v>
      </c>
      <c r="G1667" s="125">
        <v>0</v>
      </c>
      <c r="H1667" s="125">
        <v>780</v>
      </c>
      <c r="I1667" s="57" t="s">
        <v>526</v>
      </c>
      <c r="J1667" s="126">
        <v>780</v>
      </c>
      <c r="K1667" s="126">
        <v>780</v>
      </c>
      <c r="L1667" s="127">
        <v>45780</v>
      </c>
      <c r="N1667" s="127">
        <v>45584</v>
      </c>
      <c r="O1667" s="56">
        <v>780</v>
      </c>
      <c r="Q1667" s="127">
        <v>45784</v>
      </c>
      <c r="R1667" s="56" t="str">
        <f ca="1" t="array" ref="R1667">IF(AND(ISNUMBER(INDIRECT("L"&amp;ROW())),INDIRECT("L"&amp;ROW())&lt;INDIRECT("D"&amp;ROW())),1,"")</f>
        <v/>
      </c>
    </row>
    <row r="1668" hidden="1" spans="1:18">
      <c r="A1668" s="56" t="s">
        <v>233</v>
      </c>
      <c r="B1668" s="57" t="s">
        <v>124</v>
      </c>
      <c r="C1668" s="133">
        <v>214286</v>
      </c>
      <c r="D1668" s="124">
        <v>45631</v>
      </c>
      <c r="E1668" s="125">
        <v>2218.88</v>
      </c>
      <c r="F1668" s="125">
        <v>0</v>
      </c>
      <c r="G1668" s="125">
        <v>0</v>
      </c>
      <c r="H1668" s="125">
        <v>2218.88</v>
      </c>
      <c r="I1668" s="57" t="s">
        <v>234</v>
      </c>
      <c r="J1668" s="126">
        <v>2218.88</v>
      </c>
      <c r="K1668" s="126">
        <v>13340.41</v>
      </c>
      <c r="L1668" s="127">
        <v>45656</v>
      </c>
      <c r="N1668" s="127">
        <v>45584</v>
      </c>
      <c r="Q1668" s="127">
        <v>45793</v>
      </c>
      <c r="R1668" s="56" t="str">
        <f ca="1" t="array" ref="R1668">IF(AND(ISNUMBER(INDIRECT("L"&amp;ROW())),INDIRECT("L"&amp;ROW())&lt;INDIRECT("D"&amp;ROW())),1,"")</f>
        <v/>
      </c>
    </row>
    <row r="1669" hidden="1" spans="1:18">
      <c r="A1669" s="56" t="s">
        <v>148</v>
      </c>
      <c r="B1669" s="57" t="s">
        <v>110</v>
      </c>
      <c r="C1669" s="133">
        <v>25222021</v>
      </c>
      <c r="D1669" s="124">
        <v>45631</v>
      </c>
      <c r="E1669" s="125">
        <v>5173</v>
      </c>
      <c r="F1669" s="125">
        <v>0</v>
      </c>
      <c r="G1669" s="125">
        <v>0</v>
      </c>
      <c r="H1669" s="125">
        <v>5173</v>
      </c>
      <c r="I1669" s="133">
        <v>961</v>
      </c>
      <c r="J1669" s="126">
        <v>5173</v>
      </c>
      <c r="K1669" s="126">
        <v>24830.3</v>
      </c>
      <c r="L1669" s="127">
        <v>45713</v>
      </c>
      <c r="N1669" s="127">
        <v>45717</v>
      </c>
      <c r="Q1669" s="127">
        <v>45799</v>
      </c>
      <c r="R1669" s="56" t="str">
        <f ca="1" t="array" ref="R1669">IF(AND(ISNUMBER(INDIRECT("L"&amp;ROW())),INDIRECT("L"&amp;ROW())&lt;INDIRECT("D"&amp;ROW())),1,"")</f>
        <v/>
      </c>
    </row>
    <row r="1670" hidden="1" spans="1:18">
      <c r="A1670" s="56" t="s">
        <v>149</v>
      </c>
      <c r="B1670" s="57" t="s">
        <v>110</v>
      </c>
      <c r="C1670" s="123" t="s">
        <v>783</v>
      </c>
      <c r="D1670" s="124">
        <v>45631</v>
      </c>
      <c r="E1670" s="125">
        <v>1494</v>
      </c>
      <c r="F1670" s="125">
        <v>0</v>
      </c>
      <c r="G1670" s="125">
        <v>0</v>
      </c>
      <c r="I1670" s="133">
        <v>914</v>
      </c>
      <c r="J1670" s="126">
        <v>1494</v>
      </c>
      <c r="K1670" s="126">
        <v>13256.5</v>
      </c>
      <c r="L1670" s="127">
        <v>45693</v>
      </c>
      <c r="N1670" s="127">
        <v>45689</v>
      </c>
      <c r="R1670" s="56" t="str">
        <f ca="1" t="array" ref="R1670">IF(AND(ISNUMBER(INDIRECT("L"&amp;ROW())),INDIRECT("L"&amp;ROW())&lt;INDIRECT("D"&amp;ROW())),1,"")</f>
        <v/>
      </c>
    </row>
    <row r="1671" hidden="1" spans="1:18">
      <c r="A1671" s="56" t="s">
        <v>205</v>
      </c>
      <c r="B1671" s="57" t="s">
        <v>110</v>
      </c>
      <c r="C1671" s="133">
        <v>2401194</v>
      </c>
      <c r="D1671" s="124">
        <v>45631</v>
      </c>
      <c r="E1671" s="125">
        <v>1750</v>
      </c>
      <c r="F1671" s="125">
        <v>0</v>
      </c>
      <c r="G1671" s="125">
        <v>0</v>
      </c>
      <c r="H1671" s="125">
        <v>1750</v>
      </c>
      <c r="I1671" s="133">
        <v>943</v>
      </c>
      <c r="J1671" s="126">
        <v>1750</v>
      </c>
      <c r="K1671" s="126">
        <v>12955.6</v>
      </c>
      <c r="L1671" s="127">
        <v>45706</v>
      </c>
      <c r="N1671" s="127">
        <v>45717</v>
      </c>
      <c r="Q1671" s="127">
        <v>45800</v>
      </c>
      <c r="R1671" s="56" t="str">
        <f ca="1" t="array" ref="R1671">IF(AND(ISNUMBER(INDIRECT("L"&amp;ROW())),INDIRECT("L"&amp;ROW())&lt;INDIRECT("D"&amp;ROW())),1,"")</f>
        <v/>
      </c>
    </row>
    <row r="1672" hidden="1" spans="1:18">
      <c r="A1672" s="56" t="s">
        <v>325</v>
      </c>
      <c r="B1672" s="57" t="s">
        <v>37</v>
      </c>
      <c r="C1672" s="123" t="s">
        <v>784</v>
      </c>
      <c r="D1672" s="124">
        <v>45631</v>
      </c>
      <c r="E1672" s="125">
        <v>3804.8</v>
      </c>
      <c r="F1672" s="125">
        <v>0</v>
      </c>
      <c r="G1672" s="125">
        <v>0</v>
      </c>
      <c r="H1672" s="125">
        <v>3804.8</v>
      </c>
      <c r="I1672" s="133">
        <v>926</v>
      </c>
      <c r="J1672" s="126">
        <v>3804.8</v>
      </c>
      <c r="K1672" s="126">
        <v>10107.8</v>
      </c>
      <c r="L1672" s="127">
        <v>45699</v>
      </c>
      <c r="N1672" s="127">
        <v>45689</v>
      </c>
      <c r="Q1672" s="127">
        <v>45791</v>
      </c>
      <c r="R1672" s="56" t="str">
        <f ca="1" t="array" ref="R1672">IF(AND(ISNUMBER(INDIRECT("L"&amp;ROW())),INDIRECT("L"&amp;ROW())&lt;INDIRECT("D"&amp;ROW())),1,"")</f>
        <v/>
      </c>
    </row>
    <row r="1673" hidden="1" spans="1:18">
      <c r="A1673" s="56" t="s">
        <v>252</v>
      </c>
      <c r="B1673" s="57" t="s">
        <v>19</v>
      </c>
      <c r="C1673" s="123">
        <v>241205058</v>
      </c>
      <c r="D1673" s="124">
        <v>45631</v>
      </c>
      <c r="E1673" s="125">
        <v>7345.78</v>
      </c>
      <c r="F1673" s="125">
        <v>449.98</v>
      </c>
      <c r="G1673" s="125">
        <v>0</v>
      </c>
      <c r="I1673" s="133">
        <v>916</v>
      </c>
      <c r="J1673" s="126">
        <v>7345.78</v>
      </c>
      <c r="K1673" s="126">
        <v>16134.18</v>
      </c>
      <c r="L1673" s="127">
        <v>45695</v>
      </c>
      <c r="N1673" s="127">
        <v>45689</v>
      </c>
      <c r="R1673" s="56" t="str">
        <f ca="1" t="array" ref="R1673">IF(AND(ISNUMBER(INDIRECT("L"&amp;ROW())),INDIRECT("L"&amp;ROW())&lt;INDIRECT("D"&amp;ROW())),1,"")</f>
        <v/>
      </c>
    </row>
    <row r="1674" hidden="1" spans="1:18">
      <c r="A1674" s="56" t="s">
        <v>151</v>
      </c>
      <c r="B1674" s="57" t="s">
        <v>110</v>
      </c>
      <c r="C1674" s="133">
        <v>172529</v>
      </c>
      <c r="D1674" s="124">
        <v>45631</v>
      </c>
      <c r="E1674" s="125">
        <v>2698</v>
      </c>
      <c r="F1674" s="141">
        <v>0</v>
      </c>
      <c r="G1674" s="141">
        <v>0</v>
      </c>
      <c r="I1674" s="133">
        <v>1073</v>
      </c>
      <c r="J1674" s="126">
        <v>2698</v>
      </c>
      <c r="K1674" s="126">
        <v>15876</v>
      </c>
      <c r="L1674" s="127">
        <v>45728</v>
      </c>
      <c r="N1674" s="127">
        <v>45717</v>
      </c>
      <c r="R1674" s="56" t="str">
        <f ca="1" t="array" ref="R1674">IF(AND(ISNUMBER(INDIRECT("L"&amp;ROW())),INDIRECT("L"&amp;ROW())&lt;INDIRECT("D"&amp;ROW())),1,"")</f>
        <v/>
      </c>
    </row>
    <row r="1675" hidden="1" spans="1:18">
      <c r="A1675" s="56" t="s">
        <v>102</v>
      </c>
      <c r="B1675" s="57" t="s">
        <v>37</v>
      </c>
      <c r="C1675" s="133">
        <v>928697</v>
      </c>
      <c r="D1675" s="124">
        <v>45631</v>
      </c>
      <c r="E1675" s="125">
        <v>12632</v>
      </c>
      <c r="F1675" s="125">
        <v>0</v>
      </c>
      <c r="G1675" s="125">
        <v>0</v>
      </c>
      <c r="H1675" s="125">
        <v>12632</v>
      </c>
      <c r="I1675" s="133">
        <v>863</v>
      </c>
      <c r="J1675" s="126">
        <v>12632</v>
      </c>
      <c r="K1675" s="126">
        <v>48105.43</v>
      </c>
      <c r="L1675" s="127">
        <v>45672</v>
      </c>
      <c r="N1675" s="127">
        <v>45689</v>
      </c>
      <c r="Q1675" s="127">
        <v>45792</v>
      </c>
      <c r="R1675" s="56" t="str">
        <f ca="1" t="array" ref="R1675">IF(AND(ISNUMBER(INDIRECT("L"&amp;ROW())),INDIRECT("L"&amp;ROW())&lt;INDIRECT("D"&amp;ROW())),1,"")</f>
        <v/>
      </c>
    </row>
    <row r="1676" hidden="1" spans="1:18">
      <c r="A1676" s="56" t="s">
        <v>524</v>
      </c>
      <c r="B1676" s="57" t="s">
        <v>110</v>
      </c>
      <c r="C1676" s="123" t="s">
        <v>785</v>
      </c>
      <c r="D1676" s="124">
        <v>45787</v>
      </c>
      <c r="E1676" s="125">
        <v>-310</v>
      </c>
      <c r="F1676" s="125">
        <v>0</v>
      </c>
      <c r="G1676" s="125">
        <v>0</v>
      </c>
      <c r="H1676" s="125">
        <v>-310</v>
      </c>
      <c r="I1676" s="57" t="s">
        <v>526</v>
      </c>
      <c r="J1676" s="126">
        <v>-310</v>
      </c>
      <c r="K1676" s="126">
        <v>-310</v>
      </c>
      <c r="L1676" s="127">
        <v>45787</v>
      </c>
      <c r="N1676" s="127">
        <v>45584</v>
      </c>
      <c r="Q1676" s="127">
        <v>45798</v>
      </c>
      <c r="R1676" s="56" t="str">
        <f ca="1" t="array" ref="R1676">IF(AND(ISNUMBER(INDIRECT("L"&amp;ROW())),INDIRECT("L"&amp;ROW())&lt;INDIRECT("D"&amp;ROW())),1,"")</f>
        <v/>
      </c>
    </row>
    <row r="1677" hidden="1" spans="1:18">
      <c r="A1677" s="56" t="s">
        <v>209</v>
      </c>
      <c r="B1677" s="57" t="s">
        <v>37</v>
      </c>
      <c r="C1677" s="123" t="s">
        <v>786</v>
      </c>
      <c r="D1677" s="124">
        <v>45631</v>
      </c>
      <c r="E1677" s="125">
        <v>2364.75</v>
      </c>
      <c r="F1677" s="125">
        <v>0</v>
      </c>
      <c r="G1677" s="125">
        <v>0</v>
      </c>
      <c r="H1677" s="125">
        <v>2364.75</v>
      </c>
      <c r="I1677" s="133">
        <v>741</v>
      </c>
      <c r="J1677" s="126">
        <v>2364.75</v>
      </c>
      <c r="K1677" s="126">
        <v>4030.4</v>
      </c>
      <c r="L1677" s="127">
        <v>45649</v>
      </c>
      <c r="N1677" s="127">
        <v>45658</v>
      </c>
      <c r="Q1677" s="127">
        <v>45792</v>
      </c>
      <c r="R1677" s="56" t="str">
        <f ca="1" t="array" ref="R1677">IF(AND(ISNUMBER(INDIRECT("L"&amp;ROW())),INDIRECT("L"&amp;ROW())&lt;INDIRECT("D"&amp;ROW())),1,"")</f>
        <v/>
      </c>
    </row>
    <row r="1678" hidden="1" spans="1:18">
      <c r="A1678" s="56" t="s">
        <v>52</v>
      </c>
      <c r="B1678" s="57" t="s">
        <v>37</v>
      </c>
      <c r="C1678" s="133">
        <v>272963</v>
      </c>
      <c r="D1678" s="124">
        <v>45631</v>
      </c>
      <c r="E1678" s="125">
        <v>850</v>
      </c>
      <c r="F1678" s="125">
        <v>0</v>
      </c>
      <c r="G1678" s="125">
        <v>0</v>
      </c>
      <c r="I1678" s="133">
        <v>964</v>
      </c>
      <c r="J1678" s="126">
        <v>850</v>
      </c>
      <c r="K1678" s="126">
        <v>12184.83</v>
      </c>
      <c r="L1678" s="127">
        <v>45713</v>
      </c>
      <c r="N1678" s="127">
        <v>45717</v>
      </c>
      <c r="Q1678" s="127">
        <v>45791</v>
      </c>
      <c r="R1678" s="56" t="str">
        <f ca="1" t="array" ref="R1678">IF(AND(ISNUMBER(INDIRECT("L"&amp;ROW())),INDIRECT("L"&amp;ROW())&lt;INDIRECT("D"&amp;ROW())),1,"")</f>
        <v/>
      </c>
    </row>
    <row r="1679" hidden="1" spans="1:18">
      <c r="A1679" s="56" t="s">
        <v>52</v>
      </c>
      <c r="B1679" s="57" t="s">
        <v>37</v>
      </c>
      <c r="C1679" s="133">
        <v>272975</v>
      </c>
      <c r="D1679" s="124">
        <v>45631</v>
      </c>
      <c r="E1679" s="125">
        <v>1368</v>
      </c>
      <c r="F1679" s="125">
        <v>0</v>
      </c>
      <c r="G1679" s="125">
        <v>0</v>
      </c>
      <c r="I1679" s="133">
        <v>964</v>
      </c>
      <c r="J1679" s="126">
        <v>1368</v>
      </c>
      <c r="K1679" s="126">
        <v>12184.83</v>
      </c>
      <c r="L1679" s="127">
        <v>45713</v>
      </c>
      <c r="N1679" s="127">
        <v>45717</v>
      </c>
      <c r="Q1679" s="127">
        <v>45791</v>
      </c>
      <c r="R1679" s="56" t="str">
        <f ca="1" t="array" ref="R1679">IF(AND(ISNUMBER(INDIRECT("L"&amp;ROW())),INDIRECT("L"&amp;ROW())&lt;INDIRECT("D"&amp;ROW())),1,"")</f>
        <v/>
      </c>
    </row>
    <row r="1680" hidden="1" spans="1:18">
      <c r="A1680" s="56" t="s">
        <v>52</v>
      </c>
      <c r="B1680" s="57" t="s">
        <v>37</v>
      </c>
      <c r="C1680" s="133">
        <v>272976</v>
      </c>
      <c r="D1680" s="124">
        <v>45631</v>
      </c>
      <c r="E1680" s="125">
        <v>458.5</v>
      </c>
      <c r="F1680" s="125">
        <v>0</v>
      </c>
      <c r="G1680" s="125">
        <v>0</v>
      </c>
      <c r="I1680" s="133">
        <v>964</v>
      </c>
      <c r="J1680" s="126">
        <v>458.5</v>
      </c>
      <c r="K1680" s="126">
        <v>12184.83</v>
      </c>
      <c r="L1680" s="127">
        <v>45713</v>
      </c>
      <c r="N1680" s="127">
        <v>45717</v>
      </c>
      <c r="Q1680" s="127">
        <v>45791</v>
      </c>
      <c r="R1680" s="56" t="str">
        <f ca="1" t="array" ref="R1680">IF(AND(ISNUMBER(INDIRECT("L"&amp;ROW())),INDIRECT("L"&amp;ROW())&lt;INDIRECT("D"&amp;ROW())),1,"")</f>
        <v/>
      </c>
    </row>
    <row r="1681" hidden="1" spans="1:18">
      <c r="A1681" s="56" t="s">
        <v>52</v>
      </c>
      <c r="B1681" s="57" t="s">
        <v>37</v>
      </c>
      <c r="C1681" s="133">
        <v>272977</v>
      </c>
      <c r="D1681" s="124">
        <v>45631</v>
      </c>
      <c r="E1681" s="125">
        <v>140</v>
      </c>
      <c r="F1681" s="125">
        <v>0</v>
      </c>
      <c r="G1681" s="125">
        <v>0</v>
      </c>
      <c r="I1681" s="133">
        <v>964</v>
      </c>
      <c r="J1681" s="126">
        <v>140</v>
      </c>
      <c r="K1681" s="126">
        <v>12184.83</v>
      </c>
      <c r="L1681" s="127">
        <v>45713</v>
      </c>
      <c r="N1681" s="127">
        <v>45717</v>
      </c>
      <c r="Q1681" s="127">
        <v>45791</v>
      </c>
      <c r="R1681" s="56" t="str">
        <f ca="1" t="array" ref="R1681">IF(AND(ISNUMBER(INDIRECT("L"&amp;ROW())),INDIRECT("L"&amp;ROW())&lt;INDIRECT("D"&amp;ROW())),1,"")</f>
        <v/>
      </c>
    </row>
    <row r="1682" hidden="1" spans="1:18">
      <c r="A1682" s="56" t="s">
        <v>104</v>
      </c>
      <c r="B1682" s="57" t="s">
        <v>65</v>
      </c>
      <c r="C1682" s="133">
        <v>59116645083</v>
      </c>
      <c r="D1682" s="124">
        <v>45631</v>
      </c>
      <c r="E1682" s="125">
        <v>2177.5</v>
      </c>
      <c r="F1682" s="125">
        <v>0</v>
      </c>
      <c r="G1682" s="125">
        <v>0</v>
      </c>
      <c r="H1682" s="125">
        <v>2177.5</v>
      </c>
      <c r="I1682" s="133">
        <v>931</v>
      </c>
      <c r="J1682" s="126">
        <v>2177.5</v>
      </c>
      <c r="K1682" s="126">
        <v>26805.15</v>
      </c>
      <c r="L1682" s="127">
        <v>45700</v>
      </c>
      <c r="N1682" s="127">
        <v>45689</v>
      </c>
      <c r="O1682" s="147">
        <v>0</v>
      </c>
      <c r="Q1682" s="127">
        <v>45785</v>
      </c>
      <c r="R1682" s="56" t="str">
        <f ca="1" t="array" ref="R1682">IF(AND(ISNUMBER(INDIRECT("L"&amp;ROW())),INDIRECT("L"&amp;ROW())&lt;INDIRECT("D"&amp;ROW())),1,"")</f>
        <v/>
      </c>
    </row>
    <row r="1683" hidden="1" spans="1:18">
      <c r="A1683" s="56" t="s">
        <v>104</v>
      </c>
      <c r="B1683" s="57" t="s">
        <v>65</v>
      </c>
      <c r="C1683" s="133">
        <v>59116645599</v>
      </c>
      <c r="D1683" s="124">
        <v>45631</v>
      </c>
      <c r="E1683" s="125">
        <v>1439.11</v>
      </c>
      <c r="F1683" s="125">
        <v>0</v>
      </c>
      <c r="G1683" s="125">
        <v>0</v>
      </c>
      <c r="H1683" s="125">
        <v>1439.11</v>
      </c>
      <c r="I1683" s="133">
        <v>931</v>
      </c>
      <c r="J1683" s="126">
        <v>1439.11</v>
      </c>
      <c r="K1683" s="126">
        <v>26805.15</v>
      </c>
      <c r="L1683" s="127">
        <v>45700</v>
      </c>
      <c r="N1683" s="127">
        <v>45689</v>
      </c>
      <c r="O1683" s="147">
        <v>0</v>
      </c>
      <c r="Q1683" s="127">
        <v>45785</v>
      </c>
      <c r="R1683" s="56" t="str">
        <f ca="1" t="array" ref="R1683">IF(AND(ISNUMBER(INDIRECT("L"&amp;ROW())),INDIRECT("L"&amp;ROW())&lt;INDIRECT("D"&amp;ROW())),1,"")</f>
        <v/>
      </c>
    </row>
    <row r="1684" hidden="1" spans="1:18">
      <c r="A1684" s="56" t="s">
        <v>104</v>
      </c>
      <c r="B1684" s="57" t="s">
        <v>124</v>
      </c>
      <c r="C1684" s="133">
        <v>59116648221</v>
      </c>
      <c r="D1684" s="124">
        <v>45631</v>
      </c>
      <c r="E1684" s="125">
        <v>803</v>
      </c>
      <c r="F1684" s="125">
        <v>0</v>
      </c>
      <c r="G1684" s="125">
        <v>0</v>
      </c>
      <c r="H1684" s="125">
        <v>803</v>
      </c>
      <c r="I1684" s="133">
        <v>931</v>
      </c>
      <c r="J1684" s="126">
        <v>803</v>
      </c>
      <c r="K1684" s="126">
        <v>26805.15</v>
      </c>
      <c r="L1684" s="127">
        <v>45700</v>
      </c>
      <c r="N1684" s="127">
        <v>45689</v>
      </c>
      <c r="O1684" s="147">
        <v>0</v>
      </c>
      <c r="Q1684" s="127">
        <v>45785</v>
      </c>
      <c r="R1684" s="56" t="str">
        <f ca="1" t="array" ref="R1684">IF(AND(ISNUMBER(INDIRECT("L"&amp;ROW())),INDIRECT("L"&amp;ROW())&lt;INDIRECT("D"&amp;ROW())),1,"")</f>
        <v/>
      </c>
    </row>
    <row r="1685" hidden="1" spans="1:18">
      <c r="A1685" s="56" t="s">
        <v>524</v>
      </c>
      <c r="B1685" s="57" t="s">
        <v>110</v>
      </c>
      <c r="C1685" s="133">
        <v>3409583</v>
      </c>
      <c r="D1685" s="124">
        <v>45787</v>
      </c>
      <c r="E1685" s="125">
        <v>7122.5</v>
      </c>
      <c r="F1685" s="125">
        <v>0</v>
      </c>
      <c r="G1685" s="125">
        <v>0</v>
      </c>
      <c r="H1685" s="125">
        <v>7122.5</v>
      </c>
      <c r="I1685" s="57" t="s">
        <v>526</v>
      </c>
      <c r="J1685" s="126">
        <v>7122.5</v>
      </c>
      <c r="K1685" s="126">
        <v>7122.5</v>
      </c>
      <c r="L1685" s="127">
        <v>45787</v>
      </c>
      <c r="N1685" s="127">
        <v>45584</v>
      </c>
      <c r="Q1685" s="127">
        <v>45798</v>
      </c>
      <c r="R1685" s="56" t="str">
        <f ca="1" t="array" ref="R1685">IF(AND(ISNUMBER(INDIRECT("L"&amp;ROW())),INDIRECT("L"&amp;ROW())&lt;INDIRECT("D"&amp;ROW())),1,"")</f>
        <v/>
      </c>
    </row>
    <row r="1686" hidden="1" spans="1:18">
      <c r="A1686" s="56" t="s">
        <v>109</v>
      </c>
      <c r="B1686" s="57" t="s">
        <v>19</v>
      </c>
      <c r="C1686" s="133">
        <v>18843</v>
      </c>
      <c r="D1686" s="124">
        <v>45631</v>
      </c>
      <c r="E1686" s="125">
        <v>3417.12</v>
      </c>
      <c r="F1686" s="125">
        <v>393.12</v>
      </c>
      <c r="G1686" s="125">
        <v>0</v>
      </c>
      <c r="I1686" s="57">
        <v>1087</v>
      </c>
      <c r="J1686" s="126">
        <v>3417.12</v>
      </c>
      <c r="K1686" s="126">
        <v>19131.86</v>
      </c>
      <c r="L1686" s="127">
        <v>45735</v>
      </c>
      <c r="N1686" s="127">
        <v>45748</v>
      </c>
      <c r="O1686" s="147"/>
      <c r="R1686" s="56" t="str">
        <f ca="1" t="array" ref="R1686">IF(AND(ISNUMBER(INDIRECT("L"&amp;ROW())),INDIRECT("L"&amp;ROW())&lt;INDIRECT("D"&amp;ROW())),1,"")</f>
        <v/>
      </c>
    </row>
    <row r="1687" hidden="1" spans="1:18">
      <c r="A1687" s="56" t="s">
        <v>358</v>
      </c>
      <c r="B1687" s="57" t="s">
        <v>110</v>
      </c>
      <c r="C1687" s="133">
        <v>91118</v>
      </c>
      <c r="D1687" s="124">
        <v>45631</v>
      </c>
      <c r="E1687" s="125">
        <v>1588</v>
      </c>
      <c r="F1687" s="125">
        <v>0</v>
      </c>
      <c r="G1687" s="125">
        <v>0</v>
      </c>
      <c r="I1687" s="57">
        <v>1092</v>
      </c>
      <c r="J1687" s="126">
        <v>1588</v>
      </c>
      <c r="K1687" s="126">
        <v>6476</v>
      </c>
      <c r="L1687" s="127">
        <v>45736</v>
      </c>
      <c r="N1687" s="127">
        <v>45748</v>
      </c>
      <c r="R1687" s="56" t="str">
        <f ca="1" t="array" ref="R1687">IF(AND(ISNUMBER(INDIRECT("L"&amp;ROW())),INDIRECT("L"&amp;ROW())&lt;INDIRECT("D"&amp;ROW())),1,"")</f>
        <v/>
      </c>
    </row>
    <row r="1688" hidden="1" spans="1:18">
      <c r="A1688" s="56" t="s">
        <v>146</v>
      </c>
      <c r="B1688" s="57" t="s">
        <v>124</v>
      </c>
      <c r="C1688" s="123" t="s">
        <v>787</v>
      </c>
      <c r="D1688" s="124">
        <v>45632</v>
      </c>
      <c r="E1688" s="125">
        <v>8628.34</v>
      </c>
      <c r="F1688" s="125">
        <v>12.3</v>
      </c>
      <c r="G1688" s="125">
        <v>24.54</v>
      </c>
      <c r="H1688" s="125">
        <v>8591.5</v>
      </c>
      <c r="I1688" s="133">
        <v>847</v>
      </c>
      <c r="J1688" s="126">
        <v>8628.34</v>
      </c>
      <c r="K1688" s="126">
        <v>39221.51</v>
      </c>
      <c r="L1688" s="127">
        <v>45667</v>
      </c>
      <c r="N1688" s="127">
        <v>45658</v>
      </c>
      <c r="Q1688" s="127">
        <v>45793</v>
      </c>
      <c r="R1688" s="56" t="str">
        <f ca="1" t="array" ref="R1688">IF(AND(ISNUMBER(INDIRECT("L"&amp;ROW())),INDIRECT("L"&amp;ROW())&lt;INDIRECT("D"&amp;ROW())),1,"")</f>
        <v/>
      </c>
    </row>
    <row r="1689" hidden="1" spans="1:18">
      <c r="A1689" s="56" t="s">
        <v>524</v>
      </c>
      <c r="B1689" s="57" t="s">
        <v>110</v>
      </c>
      <c r="C1689" s="133">
        <v>3411034</v>
      </c>
      <c r="D1689" s="124">
        <v>45790</v>
      </c>
      <c r="E1689" s="125">
        <v>996.5</v>
      </c>
      <c r="F1689" s="125">
        <v>0</v>
      </c>
      <c r="G1689" s="125">
        <v>0</v>
      </c>
      <c r="H1689" s="125">
        <v>996.5</v>
      </c>
      <c r="I1689" s="57" t="s">
        <v>526</v>
      </c>
      <c r="J1689" s="126">
        <v>996.5</v>
      </c>
      <c r="K1689" s="126">
        <v>996.5</v>
      </c>
      <c r="L1689" s="127">
        <v>45790</v>
      </c>
      <c r="N1689" s="127">
        <v>45584</v>
      </c>
      <c r="Q1689" s="127">
        <v>45798</v>
      </c>
      <c r="R1689" s="56" t="str">
        <f ca="1" t="array" ref="R1689">IF(AND(ISNUMBER(INDIRECT("L"&amp;ROW())),INDIRECT("L"&amp;ROW())&lt;INDIRECT("D"&amp;ROW())),1,"")</f>
        <v/>
      </c>
    </row>
    <row r="1690" hidden="1" spans="1:18">
      <c r="A1690" s="56" t="s">
        <v>524</v>
      </c>
      <c r="B1690" s="57" t="s">
        <v>110</v>
      </c>
      <c r="C1690" s="133">
        <v>3412390</v>
      </c>
      <c r="D1690" s="124">
        <v>45792</v>
      </c>
      <c r="E1690" s="125">
        <v>2917</v>
      </c>
      <c r="F1690" s="125">
        <v>0</v>
      </c>
      <c r="G1690" s="125">
        <v>0</v>
      </c>
      <c r="H1690" s="125">
        <v>2917</v>
      </c>
      <c r="I1690" s="57" t="s">
        <v>526</v>
      </c>
      <c r="J1690" s="126">
        <v>2917</v>
      </c>
      <c r="K1690" s="126">
        <v>2917</v>
      </c>
      <c r="L1690" s="127">
        <v>45792</v>
      </c>
      <c r="N1690" s="127">
        <v>45584</v>
      </c>
      <c r="Q1690" s="127">
        <v>45798</v>
      </c>
      <c r="R1690" s="56" t="str">
        <f ca="1" t="array" ref="R1690">IF(AND(ISNUMBER(INDIRECT("L"&amp;ROW())),INDIRECT("L"&amp;ROW())&lt;INDIRECT("D"&amp;ROW())),1,"")</f>
        <v/>
      </c>
    </row>
    <row r="1691" hidden="1" spans="1:18">
      <c r="A1691" s="56" t="s">
        <v>524</v>
      </c>
      <c r="B1691" s="57" t="s">
        <v>110</v>
      </c>
      <c r="C1691" s="123" t="s">
        <v>788</v>
      </c>
      <c r="D1691" s="124">
        <v>45794</v>
      </c>
      <c r="E1691" s="125">
        <v>-710</v>
      </c>
      <c r="F1691" s="125">
        <v>0</v>
      </c>
      <c r="G1691" s="125">
        <v>0</v>
      </c>
      <c r="H1691" s="125">
        <v>-710</v>
      </c>
      <c r="I1691" s="57" t="s">
        <v>526</v>
      </c>
      <c r="J1691" s="126">
        <v>-710</v>
      </c>
      <c r="K1691" s="126">
        <v>-710</v>
      </c>
      <c r="L1691" s="127">
        <v>45794</v>
      </c>
      <c r="N1691" s="127">
        <v>45584</v>
      </c>
      <c r="Q1691" s="127">
        <v>45798</v>
      </c>
      <c r="R1691" s="56" t="str">
        <f ca="1" t="array" ref="R1691">IF(AND(ISNUMBER(INDIRECT("L"&amp;ROW())),INDIRECT("L"&amp;ROW())&lt;INDIRECT("D"&amp;ROW())),1,"")</f>
        <v/>
      </c>
    </row>
    <row r="1692" hidden="1" spans="1:18">
      <c r="A1692" s="56" t="s">
        <v>394</v>
      </c>
      <c r="B1692" s="57" t="s">
        <v>110</v>
      </c>
      <c r="C1692" s="133">
        <v>2707293</v>
      </c>
      <c r="D1692" s="124">
        <v>45632</v>
      </c>
      <c r="E1692" s="125">
        <v>2491.5</v>
      </c>
      <c r="F1692" s="125">
        <v>0</v>
      </c>
      <c r="G1692" s="125">
        <v>0</v>
      </c>
      <c r="H1692" s="125">
        <v>2491.5</v>
      </c>
      <c r="I1692" s="57">
        <v>157</v>
      </c>
      <c r="J1692" s="126">
        <v>2491.5</v>
      </c>
      <c r="K1692" s="126">
        <v>28291.5</v>
      </c>
      <c r="L1692" s="127">
        <v>45642</v>
      </c>
      <c r="N1692" s="127">
        <v>45627</v>
      </c>
      <c r="Q1692" s="127">
        <v>45799</v>
      </c>
      <c r="R1692" s="56" t="str">
        <f ca="1" t="array" ref="R1692">IF(AND(ISNUMBER(INDIRECT("L"&amp;ROW())),INDIRECT("L"&amp;ROW())&lt;INDIRECT("D"&amp;ROW())),1,"")</f>
        <v/>
      </c>
    </row>
    <row r="1693" hidden="1" spans="1:18">
      <c r="A1693" s="56" t="s">
        <v>789</v>
      </c>
      <c r="B1693" s="57" t="s">
        <v>110</v>
      </c>
      <c r="C1693" s="123" t="s">
        <v>790</v>
      </c>
      <c r="D1693" s="124">
        <v>45632</v>
      </c>
      <c r="E1693" s="125">
        <v>237.1</v>
      </c>
      <c r="F1693" s="125">
        <v>8.75</v>
      </c>
      <c r="G1693" s="125">
        <v>17.45</v>
      </c>
      <c r="H1693" s="125">
        <v>210.9</v>
      </c>
      <c r="I1693" s="133">
        <v>1079</v>
      </c>
      <c r="J1693" s="126">
        <v>237.1</v>
      </c>
      <c r="K1693" s="126">
        <v>6060.47</v>
      </c>
      <c r="L1693" s="127">
        <v>45730</v>
      </c>
      <c r="N1693" s="127">
        <v>45717</v>
      </c>
      <c r="Q1693" s="127">
        <v>45800</v>
      </c>
      <c r="R1693" s="56" t="str">
        <f ca="1" t="array" ref="R1693">IF(AND(ISNUMBER(INDIRECT("L"&amp;ROW())),INDIRECT("L"&amp;ROW())&lt;INDIRECT("D"&amp;ROW())),1,"")</f>
        <v/>
      </c>
    </row>
    <row r="1694" hidden="1" spans="1:18">
      <c r="A1694" s="56" t="s">
        <v>524</v>
      </c>
      <c r="B1694" s="57" t="s">
        <v>110</v>
      </c>
      <c r="C1694" s="133">
        <v>3413860</v>
      </c>
      <c r="D1694" s="124">
        <v>45794</v>
      </c>
      <c r="E1694" s="125">
        <v>2272</v>
      </c>
      <c r="F1694" s="125">
        <v>0</v>
      </c>
      <c r="G1694" s="125">
        <v>0</v>
      </c>
      <c r="H1694" s="125">
        <v>2272</v>
      </c>
      <c r="I1694" s="57" t="s">
        <v>526</v>
      </c>
      <c r="J1694" s="126">
        <v>2272</v>
      </c>
      <c r="K1694" s="126">
        <v>2272</v>
      </c>
      <c r="L1694" s="127">
        <v>45794</v>
      </c>
      <c r="N1694" s="127">
        <v>45584</v>
      </c>
      <c r="Q1694" s="127">
        <v>45798</v>
      </c>
      <c r="R1694" s="56" t="str">
        <f ca="1" t="array" ref="R1694">IF(AND(ISNUMBER(INDIRECT("L"&amp;ROW())),INDIRECT("L"&amp;ROW())&lt;INDIRECT("D"&amp;ROW())),1,"")</f>
        <v/>
      </c>
    </row>
    <row r="1695" hidden="1" spans="1:18">
      <c r="A1695" s="56" t="s">
        <v>200</v>
      </c>
      <c r="B1695" s="57" t="s">
        <v>37</v>
      </c>
      <c r="C1695" s="133">
        <v>20375</v>
      </c>
      <c r="D1695" s="124">
        <v>45632</v>
      </c>
      <c r="E1695" s="125">
        <v>2464</v>
      </c>
      <c r="F1695" s="125">
        <v>0</v>
      </c>
      <c r="G1695" s="125">
        <v>0</v>
      </c>
      <c r="H1695" s="125">
        <v>2464</v>
      </c>
      <c r="I1695" s="133">
        <v>922</v>
      </c>
      <c r="J1695" s="126">
        <v>2464</v>
      </c>
      <c r="K1695" s="126">
        <v>17959.2</v>
      </c>
      <c r="L1695" s="127">
        <v>45699</v>
      </c>
      <c r="N1695" s="127">
        <v>45689</v>
      </c>
      <c r="Q1695" s="127">
        <v>45792</v>
      </c>
      <c r="R1695" s="56" t="str">
        <f ca="1" t="array" ref="R1695">IF(AND(ISNUMBER(INDIRECT("L"&amp;ROW())),INDIRECT("L"&amp;ROW())&lt;INDIRECT("D"&amp;ROW())),1,"")</f>
        <v/>
      </c>
    </row>
    <row r="1696" hidden="1" spans="1:18">
      <c r="A1696" s="56" t="s">
        <v>200</v>
      </c>
      <c r="B1696" s="57" t="s">
        <v>37</v>
      </c>
      <c r="C1696" s="133">
        <v>20376</v>
      </c>
      <c r="D1696" s="124">
        <v>45632</v>
      </c>
      <c r="E1696" s="125">
        <v>4430</v>
      </c>
      <c r="F1696" s="125">
        <v>0</v>
      </c>
      <c r="G1696" s="125">
        <v>0</v>
      </c>
      <c r="H1696" s="125">
        <v>4430</v>
      </c>
      <c r="I1696" s="133">
        <v>922</v>
      </c>
      <c r="J1696" s="126">
        <v>4430</v>
      </c>
      <c r="K1696" s="126">
        <v>17959.2</v>
      </c>
      <c r="L1696" s="127">
        <v>45699</v>
      </c>
      <c r="N1696" s="127">
        <v>45689</v>
      </c>
      <c r="Q1696" s="127">
        <v>45792</v>
      </c>
      <c r="R1696" s="56" t="str">
        <f ca="1" t="array" ref="R1696">IF(AND(ISNUMBER(INDIRECT("L"&amp;ROW())),INDIRECT("L"&amp;ROW())&lt;INDIRECT("D"&amp;ROW())),1,"")</f>
        <v/>
      </c>
    </row>
    <row r="1697" hidden="1" spans="1:18">
      <c r="A1697" s="56" t="s">
        <v>200</v>
      </c>
      <c r="B1697" s="57" t="s">
        <v>37</v>
      </c>
      <c r="C1697" s="133">
        <v>20377</v>
      </c>
      <c r="D1697" s="124">
        <v>45632</v>
      </c>
      <c r="E1697" s="125">
        <v>3810</v>
      </c>
      <c r="F1697" s="125">
        <v>0</v>
      </c>
      <c r="G1697" s="125">
        <v>0</v>
      </c>
      <c r="H1697" s="125">
        <v>3810</v>
      </c>
      <c r="I1697" s="133">
        <v>922</v>
      </c>
      <c r="J1697" s="126">
        <v>3810</v>
      </c>
      <c r="K1697" s="126">
        <v>17959.2</v>
      </c>
      <c r="L1697" s="127">
        <v>45699</v>
      </c>
      <c r="N1697" s="127">
        <v>45689</v>
      </c>
      <c r="Q1697" s="127">
        <v>45792</v>
      </c>
      <c r="R1697" s="56" t="str">
        <f ca="1" t="array" ref="R1697">IF(AND(ISNUMBER(INDIRECT("L"&amp;ROW())),INDIRECT("L"&amp;ROW())&lt;INDIRECT("D"&amp;ROW())),1,"")</f>
        <v/>
      </c>
    </row>
    <row r="1698" hidden="1" spans="1:18">
      <c r="A1698" s="56" t="s">
        <v>164</v>
      </c>
      <c r="B1698" s="57" t="s">
        <v>110</v>
      </c>
      <c r="C1698" s="123" t="s">
        <v>791</v>
      </c>
      <c r="D1698" s="124">
        <v>45633</v>
      </c>
      <c r="E1698" s="125">
        <v>-144</v>
      </c>
      <c r="F1698" s="125">
        <v>0</v>
      </c>
      <c r="G1698" s="125">
        <v>0</v>
      </c>
      <c r="H1698" s="125">
        <v>-144</v>
      </c>
      <c r="I1698" s="57">
        <v>713</v>
      </c>
      <c r="J1698" s="126">
        <v>-144</v>
      </c>
      <c r="K1698" s="126">
        <v>23648.5</v>
      </c>
      <c r="L1698" s="127">
        <v>45639</v>
      </c>
      <c r="N1698" s="127">
        <v>45627</v>
      </c>
      <c r="Q1698" s="127">
        <v>45798</v>
      </c>
      <c r="R1698" s="56" t="str">
        <f ca="1" t="array" ref="R1698">IF(AND(ISNUMBER(INDIRECT("L"&amp;ROW())),INDIRECT("L"&amp;ROW())&lt;INDIRECT("D"&amp;ROW())),1,"")</f>
        <v/>
      </c>
    </row>
    <row r="1699" hidden="1" spans="1:18">
      <c r="A1699" s="56" t="s">
        <v>164</v>
      </c>
      <c r="B1699" s="57" t="s">
        <v>110</v>
      </c>
      <c r="C1699" s="133">
        <v>6122483</v>
      </c>
      <c r="D1699" s="124">
        <v>45633</v>
      </c>
      <c r="E1699" s="125">
        <v>7475</v>
      </c>
      <c r="F1699" s="125">
        <v>0</v>
      </c>
      <c r="G1699" s="125">
        <v>0</v>
      </c>
      <c r="H1699" s="125">
        <v>7475</v>
      </c>
      <c r="I1699" s="57">
        <v>747</v>
      </c>
      <c r="J1699" s="126">
        <v>7475</v>
      </c>
      <c r="K1699" s="126">
        <v>9439</v>
      </c>
      <c r="L1699" s="127">
        <v>45649</v>
      </c>
      <c r="N1699" s="127">
        <v>45658</v>
      </c>
      <c r="Q1699" s="127">
        <v>45798</v>
      </c>
      <c r="R1699" s="56" t="str">
        <f ca="1" t="array" ref="R1699">IF(AND(ISNUMBER(INDIRECT("L"&amp;ROW())),INDIRECT("L"&amp;ROW())&lt;INDIRECT("D"&amp;ROW())),1,"")</f>
        <v/>
      </c>
    </row>
    <row r="1700" hidden="1" spans="1:18">
      <c r="A1700" s="56" t="s">
        <v>394</v>
      </c>
      <c r="B1700" s="57" t="s">
        <v>110</v>
      </c>
      <c r="C1700" s="133">
        <v>496864</v>
      </c>
      <c r="D1700" s="124">
        <v>45634</v>
      </c>
      <c r="E1700" s="125">
        <v>-72</v>
      </c>
      <c r="F1700" s="125">
        <v>0</v>
      </c>
      <c r="G1700" s="125">
        <v>0</v>
      </c>
      <c r="H1700" s="125">
        <v>-72</v>
      </c>
      <c r="I1700" s="57">
        <v>157</v>
      </c>
      <c r="J1700" s="126">
        <v>-72</v>
      </c>
      <c r="K1700" s="126">
        <v>28291.5</v>
      </c>
      <c r="L1700" s="127">
        <v>45642</v>
      </c>
      <c r="N1700" s="127">
        <v>45627</v>
      </c>
      <c r="Q1700" s="127">
        <v>45799</v>
      </c>
      <c r="R1700" s="56" t="str">
        <f ca="1" t="array" ref="R1700">IF(AND(ISNUMBER(INDIRECT("L"&amp;ROW())),INDIRECT("L"&amp;ROW())&lt;INDIRECT("D"&amp;ROW())),1,"")</f>
        <v/>
      </c>
    </row>
    <row r="1701" hidden="1" spans="1:18">
      <c r="A1701" s="56" t="s">
        <v>394</v>
      </c>
      <c r="B1701" s="57" t="s">
        <v>110</v>
      </c>
      <c r="C1701" s="133">
        <v>496865</v>
      </c>
      <c r="D1701" s="124">
        <v>45634</v>
      </c>
      <c r="E1701" s="125">
        <v>-92</v>
      </c>
      <c r="F1701" s="125">
        <v>0</v>
      </c>
      <c r="G1701" s="125">
        <v>0</v>
      </c>
      <c r="H1701" s="125">
        <v>-92</v>
      </c>
      <c r="I1701" s="57">
        <v>157</v>
      </c>
      <c r="J1701" s="126">
        <v>-92</v>
      </c>
      <c r="K1701" s="126">
        <v>28291.5</v>
      </c>
      <c r="L1701" s="127">
        <v>45642</v>
      </c>
      <c r="N1701" s="127">
        <v>45627</v>
      </c>
      <c r="Q1701" s="127">
        <v>45799</v>
      </c>
      <c r="R1701" s="56" t="str">
        <f ca="1" t="array" ref="R1701">IF(AND(ISNUMBER(INDIRECT("L"&amp;ROW())),INDIRECT("L"&amp;ROW())&lt;INDIRECT("D"&amp;ROW())),1,"")</f>
        <v/>
      </c>
    </row>
    <row r="1702" hidden="1" spans="1:18">
      <c r="A1702" s="56" t="s">
        <v>562</v>
      </c>
      <c r="B1702" s="132" t="s">
        <v>407</v>
      </c>
      <c r="C1702" s="133">
        <v>869</v>
      </c>
      <c r="D1702" s="124">
        <v>45635</v>
      </c>
      <c r="E1702" s="125">
        <v>11006.89</v>
      </c>
      <c r="F1702" s="125">
        <v>478.67</v>
      </c>
      <c r="G1702" s="125">
        <v>954.94</v>
      </c>
      <c r="I1702" s="57">
        <v>616</v>
      </c>
      <c r="J1702" s="126">
        <v>11006.89</v>
      </c>
      <c r="K1702" s="126">
        <v>11006.89</v>
      </c>
      <c r="L1702" s="127">
        <v>45636</v>
      </c>
      <c r="N1702" s="127">
        <v>45584</v>
      </c>
      <c r="R1702" s="56" t="str">
        <f ca="1" t="array" ref="R1702">IF(AND(ISNUMBER(INDIRECT("L"&amp;ROW())),INDIRECT("L"&amp;ROW())&lt;INDIRECT("D"&amp;ROW())),1,"")</f>
        <v/>
      </c>
    </row>
    <row r="1703" hidden="1" spans="1:18">
      <c r="A1703" s="56" t="s">
        <v>64</v>
      </c>
      <c r="B1703" s="57" t="s">
        <v>19</v>
      </c>
      <c r="C1703" s="123" t="s">
        <v>792</v>
      </c>
      <c r="D1703" s="124">
        <v>45635</v>
      </c>
      <c r="E1703" s="125">
        <v>7013.73</v>
      </c>
      <c r="F1703" s="125">
        <v>203.81</v>
      </c>
      <c r="G1703" s="125">
        <v>0</v>
      </c>
      <c r="I1703" s="133">
        <v>859</v>
      </c>
      <c r="J1703" s="126">
        <v>7013.73</v>
      </c>
      <c r="K1703" s="126">
        <v>16201.82</v>
      </c>
      <c r="L1703" s="127">
        <v>45671</v>
      </c>
      <c r="N1703" s="127">
        <v>45658</v>
      </c>
      <c r="R1703" s="56" t="str">
        <f ca="1" t="array" ref="R1703">IF(AND(ISNUMBER(INDIRECT("L"&amp;ROW())),INDIRECT("L"&amp;ROW())&lt;INDIRECT("D"&amp;ROW())),1,"")</f>
        <v/>
      </c>
    </row>
    <row r="1704" hidden="1" spans="1:18">
      <c r="A1704" s="56" t="s">
        <v>64</v>
      </c>
      <c r="B1704" s="57" t="s">
        <v>19</v>
      </c>
      <c r="C1704" s="123" t="s">
        <v>793</v>
      </c>
      <c r="D1704" s="124">
        <v>45635</v>
      </c>
      <c r="E1704" s="125">
        <v>998.1</v>
      </c>
      <c r="F1704" s="125">
        <v>68.62</v>
      </c>
      <c r="G1704" s="125">
        <v>0</v>
      </c>
      <c r="I1704" s="133">
        <v>859</v>
      </c>
      <c r="J1704" s="126">
        <v>998.1</v>
      </c>
      <c r="K1704" s="126">
        <v>16201.82</v>
      </c>
      <c r="L1704" s="127">
        <v>45671</v>
      </c>
      <c r="N1704" s="127">
        <v>45658</v>
      </c>
      <c r="R1704" s="56" t="str">
        <f ca="1" t="array" ref="R1704">IF(AND(ISNUMBER(INDIRECT("L"&amp;ROW())),INDIRECT("L"&amp;ROW())&lt;INDIRECT("D"&amp;ROW())),1,"")</f>
        <v/>
      </c>
    </row>
    <row r="1705" hidden="1" spans="1:18">
      <c r="A1705" s="56" t="s">
        <v>44</v>
      </c>
      <c r="B1705" s="57" t="s">
        <v>19</v>
      </c>
      <c r="C1705" s="123">
        <v>42826</v>
      </c>
      <c r="D1705" s="124">
        <v>45635</v>
      </c>
      <c r="E1705" s="125">
        <v>5288.5</v>
      </c>
      <c r="F1705" s="125">
        <v>0</v>
      </c>
      <c r="G1705" s="125">
        <v>0</v>
      </c>
      <c r="I1705" s="133">
        <v>912</v>
      </c>
      <c r="J1705" s="126">
        <v>5288.5</v>
      </c>
      <c r="K1705" s="126">
        <v>5288.5</v>
      </c>
      <c r="L1705" s="127">
        <v>45693</v>
      </c>
      <c r="N1705" s="127">
        <v>45689</v>
      </c>
      <c r="R1705" s="56" t="str">
        <f ca="1" t="array" ref="R1705">IF(AND(ISNUMBER(INDIRECT("L"&amp;ROW())),INDIRECT("L"&amp;ROW())&lt;INDIRECT("D"&amp;ROW())),1,"")</f>
        <v/>
      </c>
    </row>
    <row r="1706" hidden="1" spans="1:18">
      <c r="A1706" s="56" t="s">
        <v>21</v>
      </c>
      <c r="B1706" s="57" t="s">
        <v>19</v>
      </c>
      <c r="C1706" s="133">
        <v>44300</v>
      </c>
      <c r="D1706" s="124">
        <v>45635</v>
      </c>
      <c r="E1706" s="125">
        <v>2928.96</v>
      </c>
      <c r="F1706" s="125">
        <v>336.96</v>
      </c>
      <c r="G1706" s="125">
        <v>0</v>
      </c>
      <c r="I1706" s="133">
        <v>955</v>
      </c>
      <c r="J1706" s="126">
        <v>2928.96</v>
      </c>
      <c r="K1706" s="126">
        <v>8609.67</v>
      </c>
      <c r="L1706" s="127">
        <v>45708</v>
      </c>
      <c r="N1706" s="127">
        <v>45717</v>
      </c>
      <c r="R1706" s="56" t="str">
        <f ca="1" t="array" ref="R1706">IF(AND(ISNUMBER(INDIRECT("L"&amp;ROW())),INDIRECT("L"&amp;ROW())&lt;INDIRECT("D"&amp;ROW())),1,"")</f>
        <v/>
      </c>
    </row>
    <row r="1707" hidden="1" spans="1:18">
      <c r="A1707" s="56" t="s">
        <v>69</v>
      </c>
      <c r="B1707" s="57" t="s">
        <v>19</v>
      </c>
      <c r="C1707" s="123" t="s">
        <v>794</v>
      </c>
      <c r="D1707" s="124">
        <v>45635</v>
      </c>
      <c r="E1707" s="125">
        <v>8615.3</v>
      </c>
      <c r="F1707" s="125">
        <v>0</v>
      </c>
      <c r="G1707" s="125">
        <v>0</v>
      </c>
      <c r="I1707" s="133">
        <v>845</v>
      </c>
      <c r="J1707" s="126">
        <v>8615.3</v>
      </c>
      <c r="K1707" s="126">
        <v>26714.05</v>
      </c>
      <c r="L1707" s="127">
        <v>45666</v>
      </c>
      <c r="N1707" s="127">
        <v>45658</v>
      </c>
      <c r="R1707" s="56" t="str">
        <f ca="1" t="array" ref="R1707">IF(AND(ISNUMBER(INDIRECT("L"&amp;ROW())),INDIRECT("L"&amp;ROW())&lt;INDIRECT("D"&amp;ROW())),1,"")</f>
        <v/>
      </c>
    </row>
    <row r="1708" hidden="1" spans="1:18">
      <c r="A1708" s="56" t="s">
        <v>69</v>
      </c>
      <c r="B1708" s="57" t="s">
        <v>19</v>
      </c>
      <c r="C1708" s="123" t="s">
        <v>795</v>
      </c>
      <c r="D1708" s="124">
        <v>45635</v>
      </c>
      <c r="E1708" s="125">
        <v>4786.25</v>
      </c>
      <c r="F1708" s="125">
        <v>0</v>
      </c>
      <c r="G1708" s="125">
        <v>0</v>
      </c>
      <c r="I1708" s="133">
        <v>845</v>
      </c>
      <c r="J1708" s="126">
        <v>4786.25</v>
      </c>
      <c r="K1708" s="126">
        <v>26714.05</v>
      </c>
      <c r="L1708" s="127">
        <v>45666</v>
      </c>
      <c r="N1708" s="127">
        <v>45658</v>
      </c>
      <c r="R1708" s="56" t="str">
        <f ca="1" t="array" ref="R1708">IF(AND(ISNUMBER(INDIRECT("L"&amp;ROW())),INDIRECT("L"&amp;ROW())&lt;INDIRECT("D"&amp;ROW())),1,"")</f>
        <v/>
      </c>
    </row>
    <row r="1709" hidden="1" spans="1:18">
      <c r="A1709" s="56" t="s">
        <v>394</v>
      </c>
      <c r="B1709" s="57" t="s">
        <v>110</v>
      </c>
      <c r="C1709" s="133">
        <v>496905</v>
      </c>
      <c r="D1709" s="124">
        <v>45635</v>
      </c>
      <c r="E1709" s="125">
        <v>-230</v>
      </c>
      <c r="F1709" s="125">
        <v>0</v>
      </c>
      <c r="G1709" s="125">
        <v>0</v>
      </c>
      <c r="H1709" s="125">
        <v>-230</v>
      </c>
      <c r="I1709" s="57">
        <v>157</v>
      </c>
      <c r="J1709" s="126">
        <v>-230</v>
      </c>
      <c r="K1709" s="126">
        <v>28291.5</v>
      </c>
      <c r="L1709" s="127">
        <v>45642</v>
      </c>
      <c r="N1709" s="127">
        <v>45627</v>
      </c>
      <c r="Q1709" s="127">
        <v>45799</v>
      </c>
      <c r="R1709" s="56" t="str">
        <f ca="1" t="array" ref="R1709">IF(AND(ISNUMBER(INDIRECT("L"&amp;ROW())),INDIRECT("L"&amp;ROW())&lt;INDIRECT("D"&amp;ROW())),1,"")</f>
        <v/>
      </c>
    </row>
    <row r="1710" hidden="1" spans="1:18">
      <c r="A1710" s="56" t="s">
        <v>394</v>
      </c>
      <c r="B1710" s="57" t="s">
        <v>110</v>
      </c>
      <c r="C1710" s="133">
        <v>496906</v>
      </c>
      <c r="D1710" s="124">
        <v>45635</v>
      </c>
      <c r="E1710" s="125">
        <v>-160</v>
      </c>
      <c r="F1710" s="125">
        <v>0</v>
      </c>
      <c r="G1710" s="125">
        <v>0</v>
      </c>
      <c r="H1710" s="125">
        <v>-160</v>
      </c>
      <c r="I1710" s="57">
        <v>157</v>
      </c>
      <c r="J1710" s="126">
        <v>-160</v>
      </c>
      <c r="K1710" s="126">
        <v>28291.5</v>
      </c>
      <c r="L1710" s="127">
        <v>45642</v>
      </c>
      <c r="N1710" s="127">
        <v>45627</v>
      </c>
      <c r="Q1710" s="127">
        <v>45799</v>
      </c>
      <c r="R1710" s="56" t="str">
        <f ca="1" t="array" ref="R1710">IF(AND(ISNUMBER(INDIRECT("L"&amp;ROW())),INDIRECT("L"&amp;ROW())&lt;INDIRECT("D"&amp;ROW())),1,"")</f>
        <v/>
      </c>
    </row>
    <row r="1711" hidden="1" spans="1:18">
      <c r="A1711" s="56" t="s">
        <v>394</v>
      </c>
      <c r="B1711" s="57" t="s">
        <v>110</v>
      </c>
      <c r="C1711" s="133">
        <v>2707294</v>
      </c>
      <c r="D1711" s="124">
        <v>45635</v>
      </c>
      <c r="E1711" s="125">
        <v>4388</v>
      </c>
      <c r="F1711" s="125">
        <v>0</v>
      </c>
      <c r="G1711" s="125">
        <v>0</v>
      </c>
      <c r="H1711" s="125">
        <v>4388</v>
      </c>
      <c r="I1711" s="57">
        <v>786</v>
      </c>
      <c r="J1711" s="126">
        <v>4388</v>
      </c>
      <c r="K1711" s="126">
        <v>22846</v>
      </c>
      <c r="L1711" s="127">
        <v>45664</v>
      </c>
      <c r="N1711" s="127">
        <v>45658</v>
      </c>
      <c r="Q1711" s="127">
        <v>45799</v>
      </c>
      <c r="R1711" s="56" t="str">
        <f ca="1" t="array" ref="R1711">IF(AND(ISNUMBER(INDIRECT("L"&amp;ROW())),INDIRECT("L"&amp;ROW())&lt;INDIRECT("D"&amp;ROW())),1,"")</f>
        <v/>
      </c>
    </row>
    <row r="1712" hidden="1" spans="1:18">
      <c r="A1712" s="56" t="s">
        <v>137</v>
      </c>
      <c r="B1712" s="57" t="s">
        <v>19</v>
      </c>
      <c r="C1712" s="133">
        <v>569335</v>
      </c>
      <c r="D1712" s="124">
        <v>45635</v>
      </c>
      <c r="E1712" s="125">
        <v>4066.02</v>
      </c>
      <c r="F1712" s="125">
        <v>0</v>
      </c>
      <c r="G1712" s="125">
        <v>0</v>
      </c>
      <c r="I1712" s="133">
        <v>618</v>
      </c>
      <c r="J1712" s="126">
        <v>4066.02</v>
      </c>
      <c r="K1712" s="126">
        <v>4066.02</v>
      </c>
      <c r="L1712" s="127">
        <v>45637</v>
      </c>
      <c r="N1712" s="127">
        <v>45627</v>
      </c>
      <c r="R1712" s="56" t="str">
        <f ca="1" t="array" ref="R1712">IF(AND(ISNUMBER(INDIRECT("L"&amp;ROW())),INDIRECT("L"&amp;ROW())&lt;INDIRECT("D"&amp;ROW())),1,"")</f>
        <v/>
      </c>
    </row>
    <row r="1713" hidden="1" spans="1:18">
      <c r="A1713" s="56" t="s">
        <v>33</v>
      </c>
      <c r="B1713" s="57" t="s">
        <v>19</v>
      </c>
      <c r="C1713" s="123" t="s">
        <v>796</v>
      </c>
      <c r="D1713" s="124">
        <v>45635</v>
      </c>
      <c r="E1713" s="125">
        <v>1830</v>
      </c>
      <c r="F1713" s="125">
        <v>0</v>
      </c>
      <c r="G1713" s="125">
        <v>0</v>
      </c>
      <c r="I1713" s="57">
        <v>788</v>
      </c>
      <c r="J1713" s="126">
        <v>1830</v>
      </c>
      <c r="K1713" s="126">
        <v>21009.62</v>
      </c>
      <c r="L1713" s="127">
        <v>45663</v>
      </c>
      <c r="N1713" s="127">
        <v>45658</v>
      </c>
      <c r="R1713" s="56" t="str">
        <f ca="1" t="array" ref="R1713">IF(AND(ISNUMBER(INDIRECT("L"&amp;ROW())),INDIRECT("L"&amp;ROW())&lt;INDIRECT("D"&amp;ROW())),1,"")</f>
        <v/>
      </c>
    </row>
    <row r="1714" hidden="1" spans="1:18">
      <c r="A1714" s="56" t="s">
        <v>33</v>
      </c>
      <c r="B1714" s="57" t="s">
        <v>19</v>
      </c>
      <c r="C1714" s="123" t="s">
        <v>797</v>
      </c>
      <c r="D1714" s="124">
        <v>45635</v>
      </c>
      <c r="E1714" s="125">
        <v>336</v>
      </c>
      <c r="F1714" s="125">
        <v>0</v>
      </c>
      <c r="G1714" s="125">
        <v>0</v>
      </c>
      <c r="I1714" s="57">
        <v>788</v>
      </c>
      <c r="J1714" s="126">
        <v>336</v>
      </c>
      <c r="K1714" s="126">
        <v>21009.62</v>
      </c>
      <c r="L1714" s="127">
        <v>45663</v>
      </c>
      <c r="N1714" s="127">
        <v>45658</v>
      </c>
      <c r="R1714" s="56" t="str">
        <f ca="1" t="array" ref="R1714">IF(AND(ISNUMBER(INDIRECT("L"&amp;ROW())),INDIRECT("L"&amp;ROW())&lt;INDIRECT("D"&amp;ROW())),1,"")</f>
        <v/>
      </c>
    </row>
    <row r="1715" hidden="1" spans="1:18">
      <c r="A1715" s="56" t="s">
        <v>376</v>
      </c>
      <c r="B1715" s="57" t="s">
        <v>124</v>
      </c>
      <c r="C1715" s="133">
        <v>874120</v>
      </c>
      <c r="D1715" s="124">
        <v>45635</v>
      </c>
      <c r="E1715" s="125">
        <v>8906.02</v>
      </c>
      <c r="F1715" s="125">
        <v>0</v>
      </c>
      <c r="G1715" s="125">
        <v>0</v>
      </c>
      <c r="H1715" s="125">
        <v>8906.02</v>
      </c>
      <c r="I1715" s="133">
        <v>725</v>
      </c>
      <c r="J1715" s="126">
        <v>8906.02</v>
      </c>
      <c r="K1715" s="126">
        <v>22096.99</v>
      </c>
      <c r="L1715" s="127">
        <v>45643</v>
      </c>
      <c r="N1715" s="127">
        <v>45658</v>
      </c>
      <c r="Q1715" s="127">
        <v>45793</v>
      </c>
      <c r="R1715" s="56" t="str">
        <f ca="1" t="array" ref="R1715">IF(AND(ISNUMBER(INDIRECT("L"&amp;ROW())),INDIRECT("L"&amp;ROW())&lt;INDIRECT("D"&amp;ROW())),1,"")</f>
        <v/>
      </c>
    </row>
    <row r="1716" hidden="1" spans="1:18">
      <c r="A1716" s="56" t="s">
        <v>605</v>
      </c>
      <c r="B1716" s="57" t="s">
        <v>19</v>
      </c>
      <c r="C1716" s="123" t="s">
        <v>798</v>
      </c>
      <c r="D1716" s="124">
        <v>45635</v>
      </c>
      <c r="E1716" s="125">
        <v>3119.52</v>
      </c>
      <c r="F1716" s="125">
        <v>10.92</v>
      </c>
      <c r="G1716" s="125">
        <v>0</v>
      </c>
      <c r="I1716" s="133">
        <v>855</v>
      </c>
      <c r="J1716" s="126">
        <v>3119.52</v>
      </c>
      <c r="K1716" s="126">
        <v>6671.32</v>
      </c>
      <c r="L1716" s="127">
        <v>45671</v>
      </c>
      <c r="N1716" s="127">
        <v>45689</v>
      </c>
      <c r="R1716" s="56" t="str">
        <f ca="1" t="array" ref="R1716">IF(AND(ISNUMBER(INDIRECT("L"&amp;ROW())),INDIRECT("L"&amp;ROW())&lt;INDIRECT("D"&amp;ROW())),1,"")</f>
        <v/>
      </c>
    </row>
    <row r="1717" hidden="1" spans="1:18">
      <c r="A1717" s="56" t="s">
        <v>605</v>
      </c>
      <c r="B1717" s="57" t="s">
        <v>19</v>
      </c>
      <c r="C1717" s="123" t="s">
        <v>799</v>
      </c>
      <c r="D1717" s="124">
        <v>45635</v>
      </c>
      <c r="E1717" s="125">
        <v>470.9</v>
      </c>
      <c r="F1717" s="125">
        <v>0</v>
      </c>
      <c r="G1717" s="125">
        <v>0</v>
      </c>
      <c r="I1717" s="133">
        <v>855</v>
      </c>
      <c r="J1717" s="126">
        <v>470.9</v>
      </c>
      <c r="K1717" s="126">
        <v>6671.32</v>
      </c>
      <c r="L1717" s="127">
        <v>45671</v>
      </c>
      <c r="N1717" s="127">
        <v>45689</v>
      </c>
      <c r="R1717" s="56" t="str">
        <f ca="1" t="array" ref="R1717">IF(AND(ISNUMBER(INDIRECT("L"&amp;ROW())),INDIRECT("L"&amp;ROW())&lt;INDIRECT("D"&amp;ROW())),1,"")</f>
        <v/>
      </c>
    </row>
    <row r="1718" hidden="1" spans="1:18">
      <c r="A1718" s="56" t="s">
        <v>164</v>
      </c>
      <c r="B1718" s="57" t="s">
        <v>110</v>
      </c>
      <c r="C1718" s="133">
        <v>6123133</v>
      </c>
      <c r="D1718" s="124">
        <v>45636</v>
      </c>
      <c r="E1718" s="125">
        <v>2424</v>
      </c>
      <c r="F1718" s="125">
        <v>0</v>
      </c>
      <c r="G1718" s="125">
        <v>0</v>
      </c>
      <c r="H1718" s="125">
        <v>2424</v>
      </c>
      <c r="I1718" s="57">
        <v>747</v>
      </c>
      <c r="J1718" s="126">
        <v>2424</v>
      </c>
      <c r="K1718" s="126">
        <v>9439</v>
      </c>
      <c r="L1718" s="127">
        <v>45649</v>
      </c>
      <c r="N1718" s="127">
        <v>45658</v>
      </c>
      <c r="Q1718" s="127">
        <v>45798</v>
      </c>
      <c r="R1718" s="56" t="str">
        <f ca="1" t="array" ref="R1718">IF(AND(ISNUMBER(INDIRECT("L"&amp;ROW())),INDIRECT("L"&amp;ROW())&lt;INDIRECT("D"&amp;ROW())),1,"")</f>
        <v/>
      </c>
    </row>
    <row r="1719" hidden="1" spans="1:18">
      <c r="A1719" s="56" t="s">
        <v>164</v>
      </c>
      <c r="B1719" s="57" t="s">
        <v>110</v>
      </c>
      <c r="C1719" s="123" t="s">
        <v>800</v>
      </c>
      <c r="D1719" s="124">
        <v>45636</v>
      </c>
      <c r="E1719" s="125">
        <v>-185</v>
      </c>
      <c r="F1719" s="125">
        <v>0</v>
      </c>
      <c r="G1719" s="125">
        <v>0</v>
      </c>
      <c r="H1719" s="125">
        <v>-185</v>
      </c>
      <c r="I1719" s="57">
        <v>747</v>
      </c>
      <c r="J1719" s="126">
        <v>-185</v>
      </c>
      <c r="K1719" s="126">
        <v>9439</v>
      </c>
      <c r="L1719" s="127">
        <v>45649</v>
      </c>
      <c r="N1719" s="127">
        <v>45658</v>
      </c>
      <c r="Q1719" s="127">
        <v>45798</v>
      </c>
      <c r="R1719" s="56" t="str">
        <f ca="1" t="array" ref="R1719">IF(AND(ISNUMBER(INDIRECT("L"&amp;ROW())),INDIRECT("L"&amp;ROW())&lt;INDIRECT("D"&amp;ROW())),1,"")</f>
        <v/>
      </c>
    </row>
    <row r="1720" hidden="1" spans="1:18">
      <c r="A1720" s="56" t="s">
        <v>524</v>
      </c>
      <c r="B1720" s="57" t="s">
        <v>110</v>
      </c>
      <c r="C1720" s="133">
        <v>3424016</v>
      </c>
      <c r="D1720" s="124">
        <v>45811</v>
      </c>
      <c r="E1720" s="125">
        <v>2691.75</v>
      </c>
      <c r="F1720" s="125">
        <v>0</v>
      </c>
      <c r="G1720" s="125">
        <v>0</v>
      </c>
      <c r="I1720" s="57" t="s">
        <v>526</v>
      </c>
      <c r="J1720" s="126">
        <f>E1720</f>
        <v>2691.75</v>
      </c>
      <c r="K1720" s="126">
        <f>J1720</f>
        <v>2691.75</v>
      </c>
      <c r="L1720" s="127">
        <f>D1720+10</f>
        <v>45821</v>
      </c>
      <c r="N1720" s="127">
        <v>45584</v>
      </c>
      <c r="R1720" s="56" t="str">
        <f ca="1" t="array" ref="R1720">IF(AND(ISNUMBER(INDIRECT("L"&amp;ROW())),INDIRECT("L"&amp;ROW())&lt;INDIRECT("D"&amp;ROW())),1,"")</f>
        <v/>
      </c>
    </row>
    <row r="1721" hidden="1" spans="1:18">
      <c r="A1721" s="56" t="s">
        <v>237</v>
      </c>
      <c r="B1721" s="57" t="s">
        <v>110</v>
      </c>
      <c r="C1721" s="133">
        <v>272597</v>
      </c>
      <c r="D1721" s="124">
        <v>45636</v>
      </c>
      <c r="E1721" s="125">
        <v>1728.45</v>
      </c>
      <c r="F1721" s="125">
        <v>0</v>
      </c>
      <c r="G1721" s="125">
        <v>0</v>
      </c>
      <c r="H1721" s="125">
        <v>1728.45</v>
      </c>
      <c r="I1721" s="133">
        <v>911</v>
      </c>
      <c r="J1721" s="126">
        <v>1728.45</v>
      </c>
      <c r="K1721" s="126">
        <v>7252.7</v>
      </c>
      <c r="L1721" s="127">
        <v>45693</v>
      </c>
      <c r="N1721" s="127">
        <v>45689</v>
      </c>
      <c r="Q1721" s="127">
        <v>45798</v>
      </c>
      <c r="R1721" s="56" t="str">
        <f ca="1" t="array" ref="R1721">IF(AND(ISNUMBER(INDIRECT("L"&amp;ROW())),INDIRECT("L"&amp;ROW())&lt;INDIRECT("D"&amp;ROW())),1,"")</f>
        <v/>
      </c>
    </row>
    <row r="1722" hidden="1" spans="1:18">
      <c r="A1722" s="56" t="s">
        <v>55</v>
      </c>
      <c r="B1722" s="57" t="s">
        <v>19</v>
      </c>
      <c r="C1722" s="133">
        <v>145807</v>
      </c>
      <c r="D1722" s="124">
        <v>45636</v>
      </c>
      <c r="E1722" s="125">
        <v>7967.69</v>
      </c>
      <c r="F1722" s="125">
        <v>199.89</v>
      </c>
      <c r="G1722" s="125">
        <v>0</v>
      </c>
      <c r="I1722" s="133">
        <v>700</v>
      </c>
      <c r="J1722" s="126">
        <v>7967.69</v>
      </c>
      <c r="K1722" s="126">
        <v>7967.69</v>
      </c>
      <c r="L1722" s="127">
        <v>45637</v>
      </c>
      <c r="N1722" s="127">
        <v>45627</v>
      </c>
      <c r="R1722" s="56" t="str">
        <f ca="1" t="array" ref="R1722">IF(AND(ISNUMBER(INDIRECT("L"&amp;ROW())),INDIRECT("L"&amp;ROW())&lt;INDIRECT("D"&amp;ROW())),1,"")</f>
        <v/>
      </c>
    </row>
    <row r="1723" hidden="1" spans="1:18">
      <c r="A1723" s="56" t="s">
        <v>111</v>
      </c>
      <c r="B1723" s="57" t="s">
        <v>19</v>
      </c>
      <c r="C1723" s="123" t="s">
        <v>801</v>
      </c>
      <c r="D1723" s="124">
        <v>45636</v>
      </c>
      <c r="E1723" s="125">
        <v>12160.33</v>
      </c>
      <c r="F1723" s="125">
        <v>475.33</v>
      </c>
      <c r="G1723" s="125">
        <v>0</v>
      </c>
      <c r="I1723" s="133">
        <v>933</v>
      </c>
      <c r="J1723" s="126">
        <v>12160.33</v>
      </c>
      <c r="K1723" s="126">
        <v>12160.33</v>
      </c>
      <c r="L1723" s="127">
        <v>45700</v>
      </c>
      <c r="N1723" s="127">
        <v>45689</v>
      </c>
      <c r="R1723" s="56" t="str">
        <f ca="1" t="array" ref="R1723">IF(AND(ISNUMBER(INDIRECT("L"&amp;ROW())),INDIRECT("L"&amp;ROW())&lt;INDIRECT("D"&amp;ROW())),1,"")</f>
        <v/>
      </c>
    </row>
    <row r="1724" hidden="1" spans="1:18">
      <c r="A1724" s="56" t="s">
        <v>21</v>
      </c>
      <c r="B1724" s="57" t="s">
        <v>19</v>
      </c>
      <c r="C1724" s="133">
        <v>44318</v>
      </c>
      <c r="D1724" s="124">
        <v>45636</v>
      </c>
      <c r="E1724" s="125">
        <v>1125.47</v>
      </c>
      <c r="F1724" s="125">
        <v>129.48</v>
      </c>
      <c r="G1724" s="125">
        <v>0</v>
      </c>
      <c r="I1724" s="133">
        <v>955</v>
      </c>
      <c r="J1724" s="126">
        <v>1125.47</v>
      </c>
      <c r="K1724" s="126">
        <v>8609.67</v>
      </c>
      <c r="L1724" s="127">
        <v>45708</v>
      </c>
      <c r="N1724" s="127">
        <v>45717</v>
      </c>
      <c r="R1724" s="56" t="str">
        <f ca="1" t="array" ref="R1724">IF(AND(ISNUMBER(INDIRECT("L"&amp;ROW())),INDIRECT("L"&amp;ROW())&lt;INDIRECT("D"&amp;ROW())),1,"")</f>
        <v/>
      </c>
    </row>
    <row r="1725" hidden="1" spans="1:18">
      <c r="A1725" s="56" t="s">
        <v>97</v>
      </c>
      <c r="B1725" s="132" t="s">
        <v>37</v>
      </c>
      <c r="C1725" s="133">
        <v>140436</v>
      </c>
      <c r="D1725" s="124">
        <v>45636</v>
      </c>
      <c r="E1725" s="125">
        <v>5724</v>
      </c>
      <c r="F1725" s="125">
        <v>0</v>
      </c>
      <c r="G1725" s="125">
        <v>0</v>
      </c>
      <c r="I1725" s="57">
        <v>1185</v>
      </c>
      <c r="J1725" s="126">
        <v>5724</v>
      </c>
      <c r="K1725" s="126">
        <v>17664.9</v>
      </c>
      <c r="L1725" s="127">
        <v>45772</v>
      </c>
      <c r="N1725" s="127">
        <v>45778</v>
      </c>
      <c r="R1725" s="56" t="str">
        <f ca="1" t="array" ref="R1725">IF(AND(ISNUMBER(INDIRECT("L"&amp;ROW())),INDIRECT("L"&amp;ROW())&lt;INDIRECT("D"&amp;ROW())),1,"")</f>
        <v/>
      </c>
    </row>
    <row r="1726" hidden="1" spans="1:18">
      <c r="A1726" s="56" t="s">
        <v>98</v>
      </c>
      <c r="B1726" s="57" t="s">
        <v>37</v>
      </c>
      <c r="C1726" s="133">
        <v>129883</v>
      </c>
      <c r="D1726" s="124">
        <v>45636</v>
      </c>
      <c r="E1726" s="125">
        <v>6800</v>
      </c>
      <c r="F1726" s="125">
        <v>0</v>
      </c>
      <c r="G1726" s="125">
        <v>0</v>
      </c>
      <c r="I1726" s="133">
        <v>925</v>
      </c>
      <c r="J1726" s="126">
        <v>6800</v>
      </c>
      <c r="K1726" s="126">
        <v>20888.15</v>
      </c>
      <c r="L1726" s="127">
        <v>45699</v>
      </c>
      <c r="N1726" s="127">
        <v>45689</v>
      </c>
      <c r="R1726" s="56" t="str">
        <f ca="1" t="array" ref="R1726">IF(AND(ISNUMBER(INDIRECT("L"&amp;ROW())),INDIRECT("L"&amp;ROW())&lt;INDIRECT("D"&amp;ROW())),1,"")</f>
        <v/>
      </c>
    </row>
    <row r="1727" hidden="1" spans="1:18">
      <c r="A1727" s="56" t="s">
        <v>98</v>
      </c>
      <c r="B1727" s="57" t="s">
        <v>37</v>
      </c>
      <c r="C1727" s="133">
        <v>129884</v>
      </c>
      <c r="D1727" s="124">
        <v>45636</v>
      </c>
      <c r="E1727" s="125">
        <v>6330</v>
      </c>
      <c r="F1727" s="125">
        <v>0</v>
      </c>
      <c r="G1727" s="125">
        <v>0</v>
      </c>
      <c r="I1727" s="133">
        <v>925</v>
      </c>
      <c r="J1727" s="126">
        <v>6330</v>
      </c>
      <c r="K1727" s="126">
        <v>20888.15</v>
      </c>
      <c r="L1727" s="127">
        <v>45699</v>
      </c>
      <c r="N1727" s="127">
        <v>45689</v>
      </c>
      <c r="R1727" s="56" t="str">
        <f ca="1" t="array" ref="R1727">IF(AND(ISNUMBER(INDIRECT("L"&amp;ROW())),INDIRECT("L"&amp;ROW())&lt;INDIRECT("D"&amp;ROW())),1,"")</f>
        <v/>
      </c>
    </row>
    <row r="1728" hidden="1" spans="1:18">
      <c r="A1728" s="56" t="s">
        <v>98</v>
      </c>
      <c r="B1728" s="57" t="s">
        <v>37</v>
      </c>
      <c r="C1728" s="133">
        <v>129885</v>
      </c>
      <c r="D1728" s="124">
        <v>45636</v>
      </c>
      <c r="E1728" s="125">
        <v>1200</v>
      </c>
      <c r="F1728" s="125">
        <v>0</v>
      </c>
      <c r="G1728" s="125">
        <v>0</v>
      </c>
      <c r="I1728" s="133">
        <v>925</v>
      </c>
      <c r="J1728" s="126">
        <v>1200</v>
      </c>
      <c r="K1728" s="126">
        <v>20888.15</v>
      </c>
      <c r="L1728" s="127">
        <v>45699</v>
      </c>
      <c r="N1728" s="127">
        <v>45689</v>
      </c>
      <c r="R1728" s="56" t="str">
        <f ca="1" t="array" ref="R1728">IF(AND(ISNUMBER(INDIRECT("L"&amp;ROW())),INDIRECT("L"&amp;ROW())&lt;INDIRECT("D"&amp;ROW())),1,"")</f>
        <v/>
      </c>
    </row>
    <row r="1729" hidden="1" spans="1:18">
      <c r="A1729" s="56" t="s">
        <v>77</v>
      </c>
      <c r="B1729" s="57" t="s">
        <v>19</v>
      </c>
      <c r="C1729" s="123" t="s">
        <v>802</v>
      </c>
      <c r="D1729" s="124">
        <v>45636</v>
      </c>
      <c r="E1729" s="125">
        <v>6717.2</v>
      </c>
      <c r="F1729" s="125">
        <v>3</v>
      </c>
      <c r="G1729" s="125">
        <v>0</v>
      </c>
      <c r="I1729" s="133">
        <v>928</v>
      </c>
      <c r="J1729" s="126">
        <v>6717.2</v>
      </c>
      <c r="K1729" s="126">
        <v>6717.2</v>
      </c>
      <c r="L1729" s="127">
        <v>45699</v>
      </c>
      <c r="N1729" s="127">
        <v>45689</v>
      </c>
      <c r="R1729" s="56" t="str">
        <f ca="1" t="array" ref="R1729">IF(AND(ISNUMBER(INDIRECT("L"&amp;ROW())),INDIRECT("L"&amp;ROW())&lt;INDIRECT("D"&amp;ROW())),1,"")</f>
        <v/>
      </c>
    </row>
    <row r="1730" hidden="1" spans="1:18">
      <c r="A1730" s="56" t="s">
        <v>208</v>
      </c>
      <c r="B1730" s="57" t="s">
        <v>19</v>
      </c>
      <c r="C1730" s="123">
        <v>75311</v>
      </c>
      <c r="D1730" s="124">
        <v>45636</v>
      </c>
      <c r="E1730" s="125">
        <v>4486.55</v>
      </c>
      <c r="F1730" s="125">
        <v>516.15</v>
      </c>
      <c r="G1730" s="125">
        <v>0</v>
      </c>
      <c r="I1730" s="133">
        <v>935</v>
      </c>
      <c r="J1730" s="126">
        <v>4486.55</v>
      </c>
      <c r="K1730" s="126">
        <v>9432.4</v>
      </c>
      <c r="L1730" s="127">
        <v>45701</v>
      </c>
      <c r="N1730" s="127">
        <v>45717</v>
      </c>
      <c r="R1730" s="56" t="str">
        <f ca="1" t="array" ref="R1730">IF(AND(ISNUMBER(INDIRECT("L"&amp;ROW())),INDIRECT("L"&amp;ROW())&lt;INDIRECT("D"&amp;ROW())),1,"")</f>
        <v/>
      </c>
    </row>
    <row r="1731" hidden="1" spans="1:18">
      <c r="A1731" s="56" t="s">
        <v>48</v>
      </c>
      <c r="B1731" s="57" t="s">
        <v>19</v>
      </c>
      <c r="C1731" s="123">
        <v>8447</v>
      </c>
      <c r="D1731" s="124">
        <v>45636</v>
      </c>
      <c r="E1731" s="125">
        <v>5110.32</v>
      </c>
      <c r="F1731" s="125">
        <v>120.32</v>
      </c>
      <c r="G1731" s="125">
        <v>0</v>
      </c>
      <c r="I1731" s="133">
        <v>1066</v>
      </c>
      <c r="J1731" s="126">
        <v>5110.32</v>
      </c>
      <c r="K1731" s="126">
        <v>25634.52</v>
      </c>
      <c r="L1731" s="127">
        <v>45727</v>
      </c>
      <c r="N1731" s="127">
        <v>45717</v>
      </c>
      <c r="R1731" s="56" t="str">
        <f ca="1" t="array" ref="R1731">IF(AND(ISNUMBER(INDIRECT("L"&amp;ROW())),INDIRECT("L"&amp;ROW())&lt;INDIRECT("D"&amp;ROW())),1,"")</f>
        <v/>
      </c>
    </row>
    <row r="1732" hidden="1" spans="1:18">
      <c r="A1732" s="56" t="s">
        <v>102</v>
      </c>
      <c r="B1732" s="57" t="s">
        <v>37</v>
      </c>
      <c r="C1732" s="133">
        <v>929056</v>
      </c>
      <c r="D1732" s="124">
        <v>45636</v>
      </c>
      <c r="E1732" s="125">
        <v>6740</v>
      </c>
      <c r="F1732" s="125">
        <v>0</v>
      </c>
      <c r="G1732" s="125">
        <v>0</v>
      </c>
      <c r="H1732" s="125">
        <v>6740</v>
      </c>
      <c r="I1732" s="133">
        <v>863</v>
      </c>
      <c r="J1732" s="126">
        <v>6740</v>
      </c>
      <c r="K1732" s="126">
        <v>48105.43</v>
      </c>
      <c r="L1732" s="127">
        <v>45672</v>
      </c>
      <c r="N1732" s="127">
        <v>45689</v>
      </c>
      <c r="Q1732" s="127">
        <v>45792</v>
      </c>
      <c r="R1732" s="56" t="str">
        <f ca="1" t="array" ref="R1732">IF(AND(ISNUMBER(INDIRECT("L"&amp;ROW())),INDIRECT("L"&amp;ROW())&lt;INDIRECT("D"&amp;ROW())),1,"")</f>
        <v/>
      </c>
    </row>
    <row r="1733" hidden="1" spans="1:18">
      <c r="A1733" s="56" t="s">
        <v>102</v>
      </c>
      <c r="B1733" s="57" t="s">
        <v>37</v>
      </c>
      <c r="C1733" s="133">
        <v>929055</v>
      </c>
      <c r="D1733" s="124">
        <v>45636</v>
      </c>
      <c r="E1733" s="125">
        <v>5626.4</v>
      </c>
      <c r="F1733" s="125">
        <v>0</v>
      </c>
      <c r="G1733" s="125">
        <v>0</v>
      </c>
      <c r="H1733" s="125">
        <v>5626.4</v>
      </c>
      <c r="I1733" s="133">
        <v>863</v>
      </c>
      <c r="J1733" s="126">
        <v>5626.4</v>
      </c>
      <c r="K1733" s="126">
        <v>48105.43</v>
      </c>
      <c r="L1733" s="127">
        <v>45672</v>
      </c>
      <c r="N1733" s="127">
        <v>45689</v>
      </c>
      <c r="Q1733" s="127">
        <v>45792</v>
      </c>
      <c r="R1733" s="56" t="str">
        <f ca="1" t="array" ref="R1733">IF(AND(ISNUMBER(INDIRECT("L"&amp;ROW())),INDIRECT("L"&amp;ROW())&lt;INDIRECT("D"&amp;ROW())),1,"")</f>
        <v/>
      </c>
    </row>
    <row r="1734" hidden="1" spans="1:18">
      <c r="A1734" s="56" t="s">
        <v>102</v>
      </c>
      <c r="B1734" s="57" t="s">
        <v>37</v>
      </c>
      <c r="C1734" s="123" t="s">
        <v>803</v>
      </c>
      <c r="D1734" s="124">
        <v>45636</v>
      </c>
      <c r="E1734" s="125">
        <v>-499.97</v>
      </c>
      <c r="F1734" s="125">
        <v>0</v>
      </c>
      <c r="G1734" s="125">
        <v>0</v>
      </c>
      <c r="H1734" s="125">
        <v>-499.97</v>
      </c>
      <c r="I1734" s="133">
        <v>863</v>
      </c>
      <c r="J1734" s="126">
        <v>-499.97</v>
      </c>
      <c r="K1734" s="126">
        <v>48105.43</v>
      </c>
      <c r="L1734" s="127">
        <v>45672</v>
      </c>
      <c r="N1734" s="127">
        <v>45689</v>
      </c>
      <c r="P1734" s="56" t="s">
        <v>804</v>
      </c>
      <c r="Q1734" s="127">
        <v>45792</v>
      </c>
      <c r="R1734" s="56" t="str">
        <f ca="1" t="array" ref="R1734">IF(AND(ISNUMBER(INDIRECT("L"&amp;ROW())),INDIRECT("L"&amp;ROW())&lt;INDIRECT("D"&amp;ROW())),1,"")</f>
        <v/>
      </c>
    </row>
    <row r="1735" hidden="1" spans="1:18">
      <c r="A1735" s="56" t="s">
        <v>120</v>
      </c>
      <c r="B1735" s="57" t="s">
        <v>37</v>
      </c>
      <c r="C1735" s="133">
        <v>71624</v>
      </c>
      <c r="D1735" s="124">
        <v>45636</v>
      </c>
      <c r="E1735" s="125">
        <v>1320</v>
      </c>
      <c r="F1735" s="125">
        <v>0</v>
      </c>
      <c r="G1735" s="125">
        <v>0</v>
      </c>
      <c r="H1735" s="125">
        <v>1320</v>
      </c>
      <c r="I1735" s="133">
        <v>874</v>
      </c>
      <c r="J1735" s="126">
        <v>1320</v>
      </c>
      <c r="K1735" s="126">
        <v>1320</v>
      </c>
      <c r="L1735" s="127">
        <v>45674</v>
      </c>
      <c r="N1735" s="127">
        <v>45689</v>
      </c>
      <c r="Q1735" s="127">
        <v>45792</v>
      </c>
      <c r="R1735" s="56" t="str">
        <f ca="1" t="array" ref="R1735">IF(AND(ISNUMBER(INDIRECT("L"&amp;ROW())),INDIRECT("L"&amp;ROW())&lt;INDIRECT("D"&amp;ROW())),1,"")</f>
        <v/>
      </c>
    </row>
    <row r="1736" hidden="1" spans="1:18">
      <c r="A1736" s="56" t="s">
        <v>524</v>
      </c>
      <c r="B1736" s="57" t="s">
        <v>110</v>
      </c>
      <c r="C1736" s="133">
        <v>3431237</v>
      </c>
      <c r="D1736" s="124">
        <v>45822</v>
      </c>
      <c r="E1736" s="125">
        <v>3980.75</v>
      </c>
      <c r="F1736" s="125">
        <v>0</v>
      </c>
      <c r="G1736" s="125">
        <v>0</v>
      </c>
      <c r="I1736" s="57" t="s">
        <v>526</v>
      </c>
      <c r="J1736" s="126">
        <f>E1736</f>
        <v>3980.75</v>
      </c>
      <c r="K1736" s="126">
        <f>J1736</f>
        <v>3980.75</v>
      </c>
      <c r="L1736" s="127">
        <f>D1736+10</f>
        <v>45832</v>
      </c>
      <c r="N1736" s="127">
        <v>45584</v>
      </c>
      <c r="R1736" s="56" t="str">
        <f ca="1" t="array" ref="R1736">IF(AND(ISNUMBER(INDIRECT("L"&amp;ROW())),INDIRECT("L"&amp;ROW())&lt;INDIRECT("D"&amp;ROW())),1,"")</f>
        <v/>
      </c>
    </row>
    <row r="1737" hidden="1" spans="1:18">
      <c r="A1737" s="56" t="s">
        <v>416</v>
      </c>
      <c r="B1737" s="57" t="s">
        <v>19</v>
      </c>
      <c r="C1737" s="123">
        <v>12074</v>
      </c>
      <c r="D1737" s="124">
        <v>45636</v>
      </c>
      <c r="E1737" s="125">
        <v>4387</v>
      </c>
      <c r="F1737" s="125">
        <v>0</v>
      </c>
      <c r="G1737" s="125">
        <v>0</v>
      </c>
      <c r="I1737" s="133">
        <v>1056</v>
      </c>
      <c r="J1737" s="126">
        <v>4387</v>
      </c>
      <c r="K1737" s="126">
        <v>4387</v>
      </c>
      <c r="L1737" s="127">
        <v>45727</v>
      </c>
      <c r="N1737" s="127">
        <v>45717</v>
      </c>
      <c r="R1737" s="56" t="str">
        <f ca="1" t="array" ref="R1737">IF(AND(ISNUMBER(INDIRECT("L"&amp;ROW())),INDIRECT("L"&amp;ROW())&lt;INDIRECT("D"&amp;ROW())),1,"")</f>
        <v/>
      </c>
    </row>
    <row r="1738" hidden="1" spans="1:18">
      <c r="A1738" s="56" t="s">
        <v>202</v>
      </c>
      <c r="B1738" s="57" t="s">
        <v>65</v>
      </c>
      <c r="C1738" s="133">
        <v>12056</v>
      </c>
      <c r="D1738" s="124">
        <v>45636</v>
      </c>
      <c r="E1738" s="125">
        <v>1690.53</v>
      </c>
      <c r="F1738" s="125">
        <v>0</v>
      </c>
      <c r="G1738" s="125">
        <v>0</v>
      </c>
      <c r="H1738" s="125">
        <v>1690.53</v>
      </c>
      <c r="I1738" s="133">
        <v>909</v>
      </c>
      <c r="J1738" s="126">
        <v>1690.53</v>
      </c>
      <c r="K1738" s="126">
        <v>18601.88</v>
      </c>
      <c r="L1738" s="127">
        <v>45693</v>
      </c>
      <c r="N1738" s="127">
        <v>45717</v>
      </c>
      <c r="O1738" s="147">
        <v>0</v>
      </c>
      <c r="Q1738" s="127">
        <v>45785</v>
      </c>
      <c r="R1738" s="56" t="str">
        <f ca="1" t="array" ref="R1738">IF(AND(ISNUMBER(INDIRECT("L"&amp;ROW())),INDIRECT("L"&amp;ROW())&lt;INDIRECT("D"&amp;ROW())),1,"")</f>
        <v/>
      </c>
    </row>
    <row r="1739" hidden="1" spans="1:18">
      <c r="A1739" s="56" t="s">
        <v>109</v>
      </c>
      <c r="B1739" s="57" t="s">
        <v>19</v>
      </c>
      <c r="C1739" s="133">
        <v>18869</v>
      </c>
      <c r="D1739" s="124">
        <v>45636</v>
      </c>
      <c r="E1739" s="125">
        <v>12315.98</v>
      </c>
      <c r="F1739" s="125">
        <v>1416.88</v>
      </c>
      <c r="G1739" s="125">
        <v>0</v>
      </c>
      <c r="I1739" s="57">
        <v>1087</v>
      </c>
      <c r="J1739" s="126">
        <v>12315.98</v>
      </c>
      <c r="K1739" s="126">
        <v>19131.86</v>
      </c>
      <c r="L1739" s="127">
        <v>45735</v>
      </c>
      <c r="N1739" s="127">
        <v>45748</v>
      </c>
      <c r="O1739" s="147"/>
      <c r="R1739" s="56" t="str">
        <f ca="1" t="array" ref="R1739">IF(AND(ISNUMBER(INDIRECT("L"&amp;ROW())),INDIRECT("L"&amp;ROW())&lt;INDIRECT("D"&amp;ROW())),1,"")</f>
        <v/>
      </c>
    </row>
    <row r="1740" hidden="1" spans="1:18">
      <c r="A1740" s="56" t="s">
        <v>679</v>
      </c>
      <c r="B1740" s="57" t="s">
        <v>19</v>
      </c>
      <c r="C1740" s="133">
        <v>39621</v>
      </c>
      <c r="D1740" s="124">
        <v>45636</v>
      </c>
      <c r="E1740" s="125">
        <v>3446</v>
      </c>
      <c r="F1740" s="125">
        <v>0</v>
      </c>
      <c r="G1740" s="125">
        <v>0</v>
      </c>
      <c r="I1740" s="57">
        <v>1078</v>
      </c>
      <c r="J1740" s="126">
        <v>3446</v>
      </c>
      <c r="K1740" s="126">
        <v>7057.5</v>
      </c>
      <c r="L1740" s="127">
        <v>45729</v>
      </c>
      <c r="N1740" s="127">
        <v>45748</v>
      </c>
      <c r="R1740" s="56" t="str">
        <f ca="1" t="array" ref="R1740">IF(AND(ISNUMBER(INDIRECT("L"&amp;ROW())),INDIRECT("L"&amp;ROW())&lt;INDIRECT("D"&amp;ROW())),1,"")</f>
        <v/>
      </c>
    </row>
    <row r="1741" hidden="1" spans="1:18">
      <c r="A1741" s="56" t="s">
        <v>40</v>
      </c>
      <c r="B1741" s="57" t="s">
        <v>19</v>
      </c>
      <c r="C1741" s="123" t="s">
        <v>805</v>
      </c>
      <c r="D1741" s="124">
        <v>45637</v>
      </c>
      <c r="E1741" s="125">
        <v>870</v>
      </c>
      <c r="F1741" s="125">
        <v>0</v>
      </c>
      <c r="G1741" s="125">
        <v>0</v>
      </c>
      <c r="I1741" s="57">
        <v>951</v>
      </c>
      <c r="J1741" s="126">
        <v>870</v>
      </c>
      <c r="K1741" s="126">
        <v>9244.97</v>
      </c>
      <c r="L1741" s="127">
        <v>45707</v>
      </c>
      <c r="N1741" s="127">
        <v>45717</v>
      </c>
      <c r="R1741" s="56" t="str">
        <f ca="1" t="array" ref="R1741">IF(AND(ISNUMBER(INDIRECT("L"&amp;ROW())),INDIRECT("L"&amp;ROW())&lt;INDIRECT("D"&amp;ROW())),1,"")</f>
        <v/>
      </c>
    </row>
    <row r="1742" hidden="1" spans="1:18">
      <c r="A1742" s="56" t="s">
        <v>394</v>
      </c>
      <c r="B1742" s="57" t="s">
        <v>110</v>
      </c>
      <c r="C1742" s="133">
        <v>2713039</v>
      </c>
      <c r="D1742" s="124">
        <v>45637</v>
      </c>
      <c r="E1742" s="125">
        <v>1813.5</v>
      </c>
      <c r="F1742" s="125">
        <v>0</v>
      </c>
      <c r="G1742" s="125">
        <v>0</v>
      </c>
      <c r="H1742" s="125">
        <v>1813.5</v>
      </c>
      <c r="I1742" s="57">
        <v>786</v>
      </c>
      <c r="J1742" s="126">
        <v>1813.5</v>
      </c>
      <c r="K1742" s="126">
        <v>22846</v>
      </c>
      <c r="L1742" s="127">
        <v>45664</v>
      </c>
      <c r="N1742" s="127">
        <v>45658</v>
      </c>
      <c r="Q1742" s="127">
        <v>45799</v>
      </c>
      <c r="R1742" s="56" t="str">
        <f ca="1" t="array" ref="R1742">IF(AND(ISNUMBER(INDIRECT("L"&amp;ROW())),INDIRECT("L"&amp;ROW())&lt;INDIRECT("D"&amp;ROW())),1,"")</f>
        <v/>
      </c>
    </row>
    <row r="1743" hidden="1" spans="1:18">
      <c r="A1743" s="56" t="s">
        <v>369</v>
      </c>
      <c r="B1743" s="57" t="s">
        <v>37</v>
      </c>
      <c r="C1743" s="123" t="s">
        <v>806</v>
      </c>
      <c r="D1743" s="124">
        <v>45637</v>
      </c>
      <c r="E1743" s="125">
        <v>669.25</v>
      </c>
      <c r="F1743" s="125">
        <v>0</v>
      </c>
      <c r="G1743" s="125">
        <v>0</v>
      </c>
      <c r="H1743" s="125">
        <v>669.25</v>
      </c>
      <c r="I1743" s="133">
        <v>728</v>
      </c>
      <c r="J1743" s="126">
        <v>669.25</v>
      </c>
      <c r="K1743" s="126">
        <v>2649.77</v>
      </c>
      <c r="L1743" s="127">
        <v>45644</v>
      </c>
      <c r="N1743" s="127">
        <v>45627</v>
      </c>
      <c r="Q1743" s="127">
        <v>45790</v>
      </c>
      <c r="R1743" s="56" t="str">
        <f ca="1" t="array" ref="R1743">IF(AND(ISNUMBER(INDIRECT("L"&amp;ROW())),INDIRECT("L"&amp;ROW())&lt;INDIRECT("D"&amp;ROW())),1,"")</f>
        <v/>
      </c>
    </row>
    <row r="1744" hidden="1" spans="1:18">
      <c r="A1744" s="56" t="s">
        <v>453</v>
      </c>
      <c r="B1744" s="57" t="s">
        <v>37</v>
      </c>
      <c r="C1744" s="133">
        <v>84826</v>
      </c>
      <c r="D1744" s="124">
        <v>45637</v>
      </c>
      <c r="E1744" s="125">
        <v>1134</v>
      </c>
      <c r="F1744" s="125">
        <v>0</v>
      </c>
      <c r="G1744" s="125">
        <v>0</v>
      </c>
      <c r="H1744" s="125">
        <v>1134</v>
      </c>
      <c r="I1744" s="133">
        <v>858</v>
      </c>
      <c r="J1744" s="126">
        <v>1134</v>
      </c>
      <c r="K1744" s="126">
        <v>1134</v>
      </c>
      <c r="L1744" s="127">
        <v>45671</v>
      </c>
      <c r="N1744" s="127">
        <v>45689</v>
      </c>
      <c r="Q1744" s="127">
        <v>45791</v>
      </c>
      <c r="R1744" s="56" t="str">
        <f ca="1" t="array" ref="R1744">IF(AND(ISNUMBER(INDIRECT("L"&amp;ROW())),INDIRECT("L"&amp;ROW())&lt;INDIRECT("D"&amp;ROW())),1,"")</f>
        <v/>
      </c>
    </row>
    <row r="1745" hidden="1" spans="1:18">
      <c r="A1745" s="56" t="s">
        <v>141</v>
      </c>
      <c r="B1745" s="57" t="s">
        <v>59</v>
      </c>
      <c r="C1745" s="133">
        <v>53032179</v>
      </c>
      <c r="D1745" s="124">
        <v>45637</v>
      </c>
      <c r="E1745" s="125">
        <v>764.93</v>
      </c>
      <c r="F1745" s="125">
        <v>31.6</v>
      </c>
      <c r="G1745" s="125">
        <v>63.04</v>
      </c>
      <c r="H1745" s="125">
        <v>670.29</v>
      </c>
      <c r="I1745" s="133">
        <v>949</v>
      </c>
      <c r="J1745" s="126">
        <v>764.93</v>
      </c>
      <c r="K1745" s="126">
        <v>2558.07</v>
      </c>
      <c r="L1745" s="127">
        <v>45707</v>
      </c>
      <c r="N1745" s="127">
        <v>45717</v>
      </c>
      <c r="Q1745" s="127">
        <v>45798</v>
      </c>
      <c r="R1745" s="56" t="str">
        <f ca="1" t="array" ref="R1745">IF(AND(ISNUMBER(INDIRECT("L"&amp;ROW())),INDIRECT("L"&amp;ROW())&lt;INDIRECT("D"&amp;ROW())),1,"")</f>
        <v/>
      </c>
    </row>
    <row r="1746" hidden="1" spans="1:18">
      <c r="A1746" s="56" t="s">
        <v>807</v>
      </c>
      <c r="B1746" s="57" t="s">
        <v>59</v>
      </c>
      <c r="C1746" s="133">
        <v>2845904</v>
      </c>
      <c r="D1746" s="124">
        <v>45587</v>
      </c>
      <c r="E1746" s="125">
        <v>1479.46</v>
      </c>
      <c r="F1746" s="125">
        <v>69.5</v>
      </c>
      <c r="G1746" s="125">
        <v>0</v>
      </c>
      <c r="H1746" s="125">
        <v>1409.96</v>
      </c>
      <c r="I1746" s="57" t="s">
        <v>808</v>
      </c>
      <c r="J1746" s="126">
        <v>1479.46</v>
      </c>
      <c r="K1746" s="126">
        <v>1479.46</v>
      </c>
      <c r="L1746" s="127">
        <v>45593</v>
      </c>
      <c r="N1746" s="127">
        <v>45584</v>
      </c>
      <c r="P1746" s="56" t="s">
        <v>809</v>
      </c>
      <c r="Q1746" s="127">
        <v>45798</v>
      </c>
      <c r="R1746" s="56" t="str">
        <f ca="1" t="array" ref="R1746">IF(AND(ISNUMBER(INDIRECT("L"&amp;ROW())),INDIRECT("L"&amp;ROW())&lt;INDIRECT("D"&amp;ROW())),1,"")</f>
        <v/>
      </c>
    </row>
    <row r="1747" hidden="1" spans="1:18">
      <c r="A1747" s="56" t="s">
        <v>188</v>
      </c>
      <c r="B1747" s="57" t="s">
        <v>65</v>
      </c>
      <c r="C1747" s="123" t="s">
        <v>810</v>
      </c>
      <c r="D1747" s="124">
        <v>45637</v>
      </c>
      <c r="E1747" s="125">
        <v>1016.28</v>
      </c>
      <c r="F1747" s="125">
        <v>0</v>
      </c>
      <c r="G1747" s="125">
        <v>0</v>
      </c>
      <c r="H1747" s="125">
        <v>1016.28</v>
      </c>
      <c r="I1747" s="133">
        <v>901</v>
      </c>
      <c r="J1747" s="126">
        <v>1016.28</v>
      </c>
      <c r="K1747" s="126">
        <v>3129.13</v>
      </c>
      <c r="L1747" s="127">
        <v>45686</v>
      </c>
      <c r="N1747" s="127">
        <v>45689</v>
      </c>
      <c r="O1747" s="56">
        <v>0</v>
      </c>
      <c r="Q1747" s="127">
        <v>45784</v>
      </c>
      <c r="R1747" s="56" t="str">
        <f ca="1" t="array" ref="R1747">IF(AND(ISNUMBER(INDIRECT("L"&amp;ROW())),INDIRECT("L"&amp;ROW())&lt;INDIRECT("D"&amp;ROW())),1,"")</f>
        <v/>
      </c>
    </row>
    <row r="1748" hidden="1" spans="1:18">
      <c r="A1748" s="56" t="s">
        <v>104</v>
      </c>
      <c r="B1748" s="57" t="s">
        <v>124</v>
      </c>
      <c r="C1748" s="133">
        <v>59116836613</v>
      </c>
      <c r="D1748" s="124">
        <v>45637</v>
      </c>
      <c r="E1748" s="125">
        <v>594</v>
      </c>
      <c r="F1748" s="125">
        <v>0</v>
      </c>
      <c r="G1748" s="125">
        <v>0</v>
      </c>
      <c r="H1748" s="125">
        <v>594</v>
      </c>
      <c r="I1748" s="133">
        <v>931</v>
      </c>
      <c r="J1748" s="126">
        <v>594</v>
      </c>
      <c r="K1748" s="126">
        <v>26805.15</v>
      </c>
      <c r="L1748" s="127">
        <v>45700</v>
      </c>
      <c r="N1748" s="127">
        <v>45689</v>
      </c>
      <c r="O1748" s="147">
        <v>0</v>
      </c>
      <c r="Q1748" s="127">
        <v>45785</v>
      </c>
      <c r="R1748" s="56" t="str">
        <f ca="1" t="array" ref="R1748">IF(AND(ISNUMBER(INDIRECT("L"&amp;ROW())),INDIRECT("L"&amp;ROW())&lt;INDIRECT("D"&amp;ROW())),1,"")</f>
        <v/>
      </c>
    </row>
    <row r="1749" hidden="1" spans="1:18">
      <c r="A1749" s="56" t="s">
        <v>376</v>
      </c>
      <c r="B1749" s="57" t="s">
        <v>124</v>
      </c>
      <c r="C1749" s="133">
        <v>874412</v>
      </c>
      <c r="D1749" s="124">
        <v>45637</v>
      </c>
      <c r="E1749" s="125">
        <v>2020.09</v>
      </c>
      <c r="F1749" s="125">
        <v>0</v>
      </c>
      <c r="G1749" s="125">
        <v>0</v>
      </c>
      <c r="H1749" s="125">
        <v>2020.09</v>
      </c>
      <c r="I1749" s="133">
        <v>725</v>
      </c>
      <c r="J1749" s="126">
        <v>2020.09</v>
      </c>
      <c r="K1749" s="126">
        <v>22096.99</v>
      </c>
      <c r="L1749" s="127">
        <v>45643</v>
      </c>
      <c r="N1749" s="127">
        <v>45658</v>
      </c>
      <c r="Q1749" s="127">
        <v>45793</v>
      </c>
      <c r="R1749" s="56" t="str">
        <f ca="1" t="array" ref="R1749">IF(AND(ISNUMBER(INDIRECT("L"&amp;ROW())),INDIRECT("L"&amp;ROW())&lt;INDIRECT("D"&amp;ROW())),1,"")</f>
        <v/>
      </c>
    </row>
    <row r="1750" hidden="1" spans="1:18">
      <c r="A1750" s="56" t="s">
        <v>211</v>
      </c>
      <c r="B1750" s="57" t="s">
        <v>37</v>
      </c>
      <c r="C1750" s="133">
        <v>5504</v>
      </c>
      <c r="D1750" s="124">
        <v>45637</v>
      </c>
      <c r="E1750" s="125">
        <v>2590.2</v>
      </c>
      <c r="F1750" s="125">
        <v>0</v>
      </c>
      <c r="G1750" s="125">
        <v>0</v>
      </c>
      <c r="H1750" s="125">
        <v>2590.2</v>
      </c>
      <c r="I1750" s="133">
        <v>968</v>
      </c>
      <c r="J1750" s="126">
        <v>2590.2</v>
      </c>
      <c r="K1750" s="126">
        <v>11613</v>
      </c>
      <c r="L1750" s="127">
        <v>45716</v>
      </c>
      <c r="N1750" s="127">
        <v>45717</v>
      </c>
      <c r="Q1750" s="127">
        <v>45791</v>
      </c>
      <c r="R1750" s="56" t="str">
        <f ca="1" t="array" ref="R1750">IF(AND(ISNUMBER(INDIRECT("L"&amp;ROW())),INDIRECT("L"&amp;ROW())&lt;INDIRECT("D"&amp;ROW())),1,"")</f>
        <v/>
      </c>
    </row>
    <row r="1751" hidden="1" spans="1:18">
      <c r="A1751" s="56" t="s">
        <v>436</v>
      </c>
      <c r="B1751" s="57" t="s">
        <v>19</v>
      </c>
      <c r="C1751" s="123">
        <v>11</v>
      </c>
      <c r="D1751" s="124">
        <v>45638</v>
      </c>
      <c r="E1751" s="125">
        <v>320</v>
      </c>
      <c r="F1751" s="125">
        <v>0</v>
      </c>
      <c r="G1751" s="125">
        <v>0</v>
      </c>
      <c r="I1751" s="133">
        <v>712</v>
      </c>
      <c r="J1751" s="126">
        <v>320</v>
      </c>
      <c r="K1751" s="126">
        <v>320</v>
      </c>
      <c r="L1751" s="127">
        <v>45639</v>
      </c>
      <c r="N1751" s="127">
        <v>45627</v>
      </c>
      <c r="R1751" s="56" t="str">
        <f ca="1" t="array" ref="R1751">IF(AND(ISNUMBER(INDIRECT("L"&amp;ROW())),INDIRECT("L"&amp;ROW())&lt;INDIRECT("D"&amp;ROW())),1,"")</f>
        <v/>
      </c>
    </row>
    <row r="1752" hidden="1" spans="1:18">
      <c r="A1752" s="56" t="s">
        <v>144</v>
      </c>
      <c r="B1752" s="57" t="s">
        <v>110</v>
      </c>
      <c r="C1752" s="133">
        <v>133844</v>
      </c>
      <c r="D1752" s="124">
        <v>45638</v>
      </c>
      <c r="E1752" s="125">
        <v>2270</v>
      </c>
      <c r="F1752" s="125">
        <v>0</v>
      </c>
      <c r="G1752" s="125">
        <v>0</v>
      </c>
      <c r="H1752" s="125">
        <v>2270</v>
      </c>
      <c r="I1752" s="57" t="s">
        <v>145</v>
      </c>
      <c r="J1752" s="126">
        <v>2270</v>
      </c>
      <c r="K1752" s="126">
        <v>2270</v>
      </c>
      <c r="L1752" s="127">
        <v>45642</v>
      </c>
      <c r="N1752" s="127">
        <v>45584</v>
      </c>
      <c r="Q1752" s="127">
        <v>45798</v>
      </c>
      <c r="R1752" s="56" t="str">
        <f ca="1" t="array" ref="R1752">IF(AND(ISNUMBER(INDIRECT("L"&amp;ROW())),INDIRECT("L"&amp;ROW())&lt;INDIRECT("D"&amp;ROW())),1,"")</f>
        <v/>
      </c>
    </row>
    <row r="1753" hidden="1" spans="1:18">
      <c r="A1753" s="56" t="s">
        <v>164</v>
      </c>
      <c r="B1753" s="57" t="s">
        <v>110</v>
      </c>
      <c r="C1753" s="123" t="s">
        <v>811</v>
      </c>
      <c r="D1753" s="124">
        <v>45638</v>
      </c>
      <c r="E1753" s="125">
        <v>-275</v>
      </c>
      <c r="F1753" s="125">
        <v>0</v>
      </c>
      <c r="G1753" s="125">
        <v>0</v>
      </c>
      <c r="H1753" s="125">
        <v>-275</v>
      </c>
      <c r="I1753" s="57">
        <v>747</v>
      </c>
      <c r="J1753" s="126">
        <v>-275</v>
      </c>
      <c r="K1753" s="126">
        <v>9439</v>
      </c>
      <c r="L1753" s="127">
        <v>45649</v>
      </c>
      <c r="N1753" s="127">
        <v>45658</v>
      </c>
      <c r="Q1753" s="127">
        <v>45798</v>
      </c>
      <c r="R1753" s="56" t="str">
        <f ca="1" t="array" ref="R1753">IF(AND(ISNUMBER(INDIRECT("L"&amp;ROW())),INDIRECT("L"&amp;ROW())&lt;INDIRECT("D"&amp;ROW())),1,"")</f>
        <v/>
      </c>
    </row>
    <row r="1754" hidden="1" spans="1:18">
      <c r="A1754" s="56" t="s">
        <v>164</v>
      </c>
      <c r="B1754" s="57" t="s">
        <v>110</v>
      </c>
      <c r="C1754" s="133">
        <v>6124198</v>
      </c>
      <c r="D1754" s="124">
        <v>45638</v>
      </c>
      <c r="E1754" s="125">
        <v>4612.5</v>
      </c>
      <c r="F1754" s="125">
        <v>0</v>
      </c>
      <c r="G1754" s="125">
        <v>0</v>
      </c>
      <c r="H1754" s="125">
        <v>4612.5</v>
      </c>
      <c r="I1754" s="57">
        <v>780</v>
      </c>
      <c r="J1754" s="126">
        <v>4612.5</v>
      </c>
      <c r="K1754" s="126">
        <v>24058</v>
      </c>
      <c r="L1754" s="127">
        <v>45663</v>
      </c>
      <c r="N1754" s="127">
        <v>45658</v>
      </c>
      <c r="Q1754" s="127">
        <v>45798</v>
      </c>
      <c r="R1754" s="56" t="str">
        <f ca="1" t="array" ref="R1754">IF(AND(ISNUMBER(INDIRECT("L"&amp;ROW())),INDIRECT("L"&amp;ROW())&lt;INDIRECT("D"&amp;ROW())),1,"")</f>
        <v/>
      </c>
    </row>
    <row r="1755" hidden="1" spans="1:18">
      <c r="A1755" s="56" t="s">
        <v>807</v>
      </c>
      <c r="B1755" s="57" t="s">
        <v>59</v>
      </c>
      <c r="C1755" s="133">
        <v>3015429</v>
      </c>
      <c r="D1755" s="124">
        <v>45679</v>
      </c>
      <c r="E1755" s="125">
        <v>2474.43</v>
      </c>
      <c r="F1755" s="125">
        <v>117.83</v>
      </c>
      <c r="G1755" s="125">
        <v>0</v>
      </c>
      <c r="H1755" s="125">
        <v>2356.6</v>
      </c>
      <c r="I1755" s="57" t="s">
        <v>808</v>
      </c>
      <c r="J1755" s="126">
        <v>2474.43</v>
      </c>
      <c r="K1755" s="126">
        <v>2474.43</v>
      </c>
      <c r="L1755" s="127">
        <v>45680</v>
      </c>
      <c r="N1755" s="127">
        <v>45584</v>
      </c>
      <c r="P1755" s="56" t="s">
        <v>809</v>
      </c>
      <c r="Q1755" s="127">
        <v>45798</v>
      </c>
      <c r="R1755" s="56" t="str">
        <f ca="1" t="array" ref="R1755">IF(AND(ISNUMBER(INDIRECT("L"&amp;ROW())),INDIRECT("L"&amp;ROW())&lt;INDIRECT("D"&amp;ROW())),1,"")</f>
        <v/>
      </c>
    </row>
    <row r="1756" hidden="1" spans="1:18">
      <c r="A1756" s="56" t="s">
        <v>807</v>
      </c>
      <c r="B1756" s="57" t="s">
        <v>59</v>
      </c>
      <c r="C1756" s="133">
        <v>2020979731</v>
      </c>
      <c r="D1756" s="124">
        <v>45754</v>
      </c>
      <c r="E1756" s="125">
        <v>1191.52</v>
      </c>
      <c r="F1756" s="125">
        <v>56.74</v>
      </c>
      <c r="G1756" s="125">
        <v>0</v>
      </c>
      <c r="I1756" s="57" t="s">
        <v>808</v>
      </c>
      <c r="J1756" s="126">
        <f>E1756</f>
        <v>1191.52</v>
      </c>
      <c r="K1756" s="126">
        <f>E1756</f>
        <v>1191.52</v>
      </c>
      <c r="L1756" s="127">
        <f>D1756+10</f>
        <v>45764</v>
      </c>
      <c r="N1756" s="127">
        <v>45584</v>
      </c>
      <c r="R1756" s="56" t="str">
        <f ca="1" t="array" ref="R1756">IF(AND(ISNUMBER(INDIRECT("L"&amp;ROW())),INDIRECT("L"&amp;ROW())&lt;INDIRECT("D"&amp;ROW())),1,"")</f>
        <v/>
      </c>
    </row>
    <row r="1757" hidden="1" spans="1:18">
      <c r="A1757" s="56" t="s">
        <v>233</v>
      </c>
      <c r="B1757" s="57" t="s">
        <v>124</v>
      </c>
      <c r="C1757" s="133">
        <v>214774</v>
      </c>
      <c r="D1757" s="124">
        <v>45638</v>
      </c>
      <c r="E1757" s="125">
        <v>2651.88</v>
      </c>
      <c r="F1757" s="125">
        <v>0</v>
      </c>
      <c r="G1757" s="125">
        <v>0</v>
      </c>
      <c r="H1757" s="125">
        <v>2651.88</v>
      </c>
      <c r="I1757" s="57" t="s">
        <v>234</v>
      </c>
      <c r="J1757" s="126">
        <v>2651.88</v>
      </c>
      <c r="K1757" s="126">
        <v>13340.41</v>
      </c>
      <c r="L1757" s="127">
        <v>45656</v>
      </c>
      <c r="N1757" s="127">
        <v>45584</v>
      </c>
      <c r="Q1757" s="127">
        <v>45793</v>
      </c>
      <c r="R1757" s="56" t="str">
        <f ca="1" t="array" ref="R1757">IF(AND(ISNUMBER(INDIRECT("L"&amp;ROW())),INDIRECT("L"&amp;ROW())&lt;INDIRECT("D"&amp;ROW())),1,"")</f>
        <v/>
      </c>
    </row>
    <row r="1758" hidden="1" spans="1:18">
      <c r="A1758" s="56" t="s">
        <v>394</v>
      </c>
      <c r="B1758" s="57" t="s">
        <v>110</v>
      </c>
      <c r="C1758" s="133">
        <v>497387</v>
      </c>
      <c r="D1758" s="124">
        <v>45638</v>
      </c>
      <c r="E1758" s="125">
        <v>-66</v>
      </c>
      <c r="F1758" s="125">
        <v>0</v>
      </c>
      <c r="G1758" s="125">
        <v>0</v>
      </c>
      <c r="H1758" s="125">
        <v>-66</v>
      </c>
      <c r="I1758" s="57">
        <v>786</v>
      </c>
      <c r="J1758" s="126">
        <v>-66</v>
      </c>
      <c r="K1758" s="126">
        <v>22846</v>
      </c>
      <c r="L1758" s="127">
        <v>45664</v>
      </c>
      <c r="N1758" s="127">
        <v>45658</v>
      </c>
      <c r="Q1758" s="127">
        <v>45799</v>
      </c>
      <c r="R1758" s="56" t="str">
        <f ca="1" t="array" ref="R1758">IF(AND(ISNUMBER(INDIRECT("L"&amp;ROW())),INDIRECT("L"&amp;ROW())&lt;INDIRECT("D"&amp;ROW())),1,"")</f>
        <v/>
      </c>
    </row>
    <row r="1759" hidden="1" spans="1:18">
      <c r="A1759" s="56" t="s">
        <v>394</v>
      </c>
      <c r="B1759" s="57" t="s">
        <v>110</v>
      </c>
      <c r="C1759" s="133">
        <v>497388</v>
      </c>
      <c r="D1759" s="124">
        <v>45638</v>
      </c>
      <c r="E1759" s="125">
        <v>-42</v>
      </c>
      <c r="F1759" s="125">
        <v>0</v>
      </c>
      <c r="G1759" s="125">
        <v>0</v>
      </c>
      <c r="H1759" s="125">
        <v>-42</v>
      </c>
      <c r="I1759" s="57">
        <v>786</v>
      </c>
      <c r="J1759" s="126">
        <v>-42</v>
      </c>
      <c r="K1759" s="126">
        <v>22846</v>
      </c>
      <c r="L1759" s="127">
        <v>45664</v>
      </c>
      <c r="N1759" s="127">
        <v>45658</v>
      </c>
      <c r="Q1759" s="127">
        <v>45799</v>
      </c>
      <c r="R1759" s="56" t="str">
        <f ca="1" t="array" ref="R1759">IF(AND(ISNUMBER(INDIRECT("L"&amp;ROW())),INDIRECT("L"&amp;ROW())&lt;INDIRECT("D"&amp;ROW())),1,"")</f>
        <v/>
      </c>
    </row>
    <row r="1760" hidden="1" spans="1:18">
      <c r="A1760" s="56" t="s">
        <v>148</v>
      </c>
      <c r="B1760" s="57" t="s">
        <v>110</v>
      </c>
      <c r="C1760" s="133">
        <v>2522261</v>
      </c>
      <c r="D1760" s="124">
        <v>45638</v>
      </c>
      <c r="E1760" s="125">
        <v>2936</v>
      </c>
      <c r="F1760" s="125">
        <v>0</v>
      </c>
      <c r="G1760" s="125">
        <v>0</v>
      </c>
      <c r="H1760" s="125">
        <v>2936</v>
      </c>
      <c r="I1760" s="133">
        <v>961</v>
      </c>
      <c r="J1760" s="126">
        <v>2936</v>
      </c>
      <c r="K1760" s="126">
        <v>24830.3</v>
      </c>
      <c r="L1760" s="127">
        <v>45713</v>
      </c>
      <c r="N1760" s="127">
        <v>45717</v>
      </c>
      <c r="Q1760" s="127">
        <v>45799</v>
      </c>
      <c r="R1760" s="56" t="str">
        <f ca="1" t="array" ref="R1760">IF(AND(ISNUMBER(INDIRECT("L"&amp;ROW())),INDIRECT("L"&amp;ROW())&lt;INDIRECT("D"&amp;ROW())),1,"")</f>
        <v/>
      </c>
    </row>
    <row r="1761" hidden="1" spans="1:18">
      <c r="A1761" s="56" t="s">
        <v>98</v>
      </c>
      <c r="B1761" s="57" t="s">
        <v>37</v>
      </c>
      <c r="C1761" s="133">
        <v>129942</v>
      </c>
      <c r="D1761" s="124">
        <v>45638</v>
      </c>
      <c r="E1761" s="125">
        <v>1587.65</v>
      </c>
      <c r="F1761" s="125">
        <v>0</v>
      </c>
      <c r="G1761" s="125">
        <v>0</v>
      </c>
      <c r="I1761" s="133">
        <v>925</v>
      </c>
      <c r="J1761" s="126">
        <v>1587.65</v>
      </c>
      <c r="K1761" s="126">
        <v>20888.15</v>
      </c>
      <c r="L1761" s="127">
        <v>45699</v>
      </c>
      <c r="N1761" s="127">
        <v>45689</v>
      </c>
      <c r="R1761" s="56" t="str">
        <f ca="1" t="array" ref="R1761">IF(AND(ISNUMBER(INDIRECT("L"&amp;ROW())),INDIRECT("L"&amp;ROW())&lt;INDIRECT("D"&amp;ROW())),1,"")</f>
        <v/>
      </c>
    </row>
    <row r="1762" hidden="1" spans="1:18">
      <c r="A1762" s="56" t="s">
        <v>98</v>
      </c>
      <c r="B1762" s="57" t="s">
        <v>37</v>
      </c>
      <c r="C1762" s="133">
        <v>129943</v>
      </c>
      <c r="D1762" s="124">
        <v>45638</v>
      </c>
      <c r="E1762" s="125">
        <v>1190</v>
      </c>
      <c r="F1762" s="125">
        <v>0</v>
      </c>
      <c r="G1762" s="125">
        <v>0</v>
      </c>
      <c r="I1762" s="133">
        <v>925</v>
      </c>
      <c r="J1762" s="126">
        <v>1190</v>
      </c>
      <c r="K1762" s="126">
        <v>20888.15</v>
      </c>
      <c r="L1762" s="127">
        <v>45699</v>
      </c>
      <c r="N1762" s="127">
        <v>45689</v>
      </c>
      <c r="R1762" s="56" t="str">
        <f ca="1" t="array" ref="R1762">IF(AND(ISNUMBER(INDIRECT("L"&amp;ROW())),INDIRECT("L"&amp;ROW())&lt;INDIRECT("D"&amp;ROW())),1,"")</f>
        <v/>
      </c>
    </row>
    <row r="1763" hidden="1" spans="1:18">
      <c r="A1763" s="56" t="s">
        <v>98</v>
      </c>
      <c r="B1763" s="57" t="s">
        <v>37</v>
      </c>
      <c r="C1763" s="133">
        <v>129944</v>
      </c>
      <c r="D1763" s="124">
        <v>45638</v>
      </c>
      <c r="E1763" s="125">
        <v>150</v>
      </c>
      <c r="F1763" s="125">
        <v>0</v>
      </c>
      <c r="G1763" s="125">
        <v>0</v>
      </c>
      <c r="I1763" s="133">
        <v>925</v>
      </c>
      <c r="J1763" s="126">
        <v>150</v>
      </c>
      <c r="K1763" s="126">
        <v>20888.15</v>
      </c>
      <c r="L1763" s="127">
        <v>45699</v>
      </c>
      <c r="N1763" s="127">
        <v>45689</v>
      </c>
      <c r="R1763" s="56" t="str">
        <f ca="1" t="array" ref="R1763">IF(AND(ISNUMBER(INDIRECT("L"&amp;ROW())),INDIRECT("L"&amp;ROW())&lt;INDIRECT("D"&amp;ROW())),1,"")</f>
        <v/>
      </c>
    </row>
    <row r="1764" hidden="1" spans="1:18">
      <c r="A1764" s="56" t="s">
        <v>149</v>
      </c>
      <c r="B1764" s="57" t="s">
        <v>110</v>
      </c>
      <c r="C1764" s="123" t="s">
        <v>812</v>
      </c>
      <c r="D1764" s="124">
        <v>45638</v>
      </c>
      <c r="E1764" s="125">
        <v>3387.5</v>
      </c>
      <c r="F1764" s="125">
        <v>0</v>
      </c>
      <c r="G1764" s="125">
        <v>0</v>
      </c>
      <c r="I1764" s="133">
        <v>914</v>
      </c>
      <c r="J1764" s="126">
        <v>3387.5</v>
      </c>
      <c r="K1764" s="126">
        <v>13256.5</v>
      </c>
      <c r="L1764" s="127">
        <v>45693</v>
      </c>
      <c r="N1764" s="127">
        <v>45689</v>
      </c>
      <c r="R1764" s="56" t="str">
        <f ca="1" t="array" ref="R1764">IF(AND(ISNUMBER(INDIRECT("L"&amp;ROW())),INDIRECT("L"&amp;ROW())&lt;INDIRECT("D"&amp;ROW())),1,"")</f>
        <v/>
      </c>
    </row>
    <row r="1765" hidden="1" spans="1:18">
      <c r="A1765" s="56" t="s">
        <v>205</v>
      </c>
      <c r="B1765" s="57" t="s">
        <v>110</v>
      </c>
      <c r="C1765" s="133">
        <v>2401302</v>
      </c>
      <c r="D1765" s="124">
        <v>45638</v>
      </c>
      <c r="E1765" s="125">
        <v>2153.75</v>
      </c>
      <c r="F1765" s="125">
        <v>0</v>
      </c>
      <c r="G1765" s="125">
        <v>0</v>
      </c>
      <c r="H1765" s="125">
        <v>2153.75</v>
      </c>
      <c r="I1765" s="133">
        <v>943</v>
      </c>
      <c r="J1765" s="126">
        <v>2153.75</v>
      </c>
      <c r="K1765" s="126">
        <v>12955.6</v>
      </c>
      <c r="L1765" s="127">
        <v>45706</v>
      </c>
      <c r="N1765" s="127">
        <v>45717</v>
      </c>
      <c r="Q1765" s="127">
        <v>45800</v>
      </c>
      <c r="R1765" s="56" t="str">
        <f ca="1" t="array" ref="R1765">IF(AND(ISNUMBER(INDIRECT("L"&amp;ROW())),INDIRECT("L"&amp;ROW())&lt;INDIRECT("D"&amp;ROW())),1,"")</f>
        <v/>
      </c>
    </row>
    <row r="1766" hidden="1" spans="1:18">
      <c r="A1766" s="56" t="s">
        <v>178</v>
      </c>
      <c r="B1766" s="57" t="s">
        <v>59</v>
      </c>
      <c r="C1766" s="123" t="s">
        <v>813</v>
      </c>
      <c r="D1766" s="124">
        <v>45638</v>
      </c>
      <c r="E1766" s="125">
        <v>47.93</v>
      </c>
      <c r="F1766" s="125">
        <v>2.03</v>
      </c>
      <c r="G1766" s="125">
        <v>4.05</v>
      </c>
      <c r="H1766" s="125">
        <v>41.85</v>
      </c>
      <c r="I1766" s="133">
        <v>707</v>
      </c>
      <c r="J1766" s="126">
        <v>47.93</v>
      </c>
      <c r="K1766" s="126">
        <v>47.93</v>
      </c>
      <c r="L1766" s="127">
        <v>45638</v>
      </c>
      <c r="N1766" s="127">
        <v>45627</v>
      </c>
      <c r="Q1766" s="127">
        <v>45798</v>
      </c>
      <c r="R1766" s="56" t="str">
        <f ca="1" t="array" ref="R1766">IF(AND(ISNUMBER(INDIRECT("L"&amp;ROW())),INDIRECT("L"&amp;ROW())&lt;INDIRECT("D"&amp;ROW())),1,"")</f>
        <v/>
      </c>
    </row>
    <row r="1767" hidden="1" spans="1:18">
      <c r="A1767" s="56" t="s">
        <v>287</v>
      </c>
      <c r="B1767" s="57" t="s">
        <v>37</v>
      </c>
      <c r="C1767" s="123">
        <v>4881</v>
      </c>
      <c r="D1767" s="124">
        <v>45638</v>
      </c>
      <c r="E1767" s="125">
        <v>1367.1</v>
      </c>
      <c r="F1767" s="125">
        <v>0</v>
      </c>
      <c r="G1767" s="125">
        <v>0</v>
      </c>
      <c r="H1767" s="125">
        <v>1367.1</v>
      </c>
      <c r="I1767" s="57">
        <v>907</v>
      </c>
      <c r="J1767" s="126">
        <v>1367.1</v>
      </c>
      <c r="K1767" s="126">
        <v>4298.7</v>
      </c>
      <c r="L1767" s="127">
        <v>45692</v>
      </c>
      <c r="N1767" s="127">
        <v>45689</v>
      </c>
      <c r="Q1767" s="127">
        <v>45791</v>
      </c>
      <c r="R1767" s="56" t="str">
        <f ca="1" t="array" ref="R1767">IF(AND(ISNUMBER(INDIRECT("L"&amp;ROW())),INDIRECT("L"&amp;ROW())&lt;INDIRECT("D"&amp;ROW())),1,"")</f>
        <v/>
      </c>
    </row>
    <row r="1768" hidden="1" spans="1:18">
      <c r="A1768" s="56" t="s">
        <v>349</v>
      </c>
      <c r="B1768" s="57" t="s">
        <v>37</v>
      </c>
      <c r="C1768" s="133">
        <v>3010</v>
      </c>
      <c r="D1768" s="124">
        <v>45638</v>
      </c>
      <c r="E1768" s="125">
        <v>4512.75</v>
      </c>
      <c r="F1768" s="125">
        <v>0</v>
      </c>
      <c r="G1768" s="125">
        <v>0</v>
      </c>
      <c r="H1768" s="125">
        <v>4512.75</v>
      </c>
      <c r="I1768" s="133">
        <v>709</v>
      </c>
      <c r="J1768" s="126">
        <v>4512.75</v>
      </c>
      <c r="K1768" s="126">
        <v>4512.75</v>
      </c>
      <c r="L1768" s="127">
        <v>45638</v>
      </c>
      <c r="N1768" s="127">
        <v>45627</v>
      </c>
      <c r="O1768" s="56">
        <v>0</v>
      </c>
      <c r="Q1768" s="127">
        <v>45792</v>
      </c>
      <c r="R1768" s="56" t="str">
        <f ca="1" t="array" ref="R1768">IF(AND(ISNUMBER(INDIRECT("L"&amp;ROW())),INDIRECT("L"&amp;ROW())&lt;INDIRECT("D"&amp;ROW())),1,"")</f>
        <v/>
      </c>
    </row>
    <row r="1769" hidden="1" spans="1:18">
      <c r="A1769" s="56" t="s">
        <v>151</v>
      </c>
      <c r="B1769" s="57" t="s">
        <v>110</v>
      </c>
      <c r="C1769" s="133">
        <v>172912</v>
      </c>
      <c r="D1769" s="124">
        <v>45638</v>
      </c>
      <c r="E1769" s="125">
        <v>2845</v>
      </c>
      <c r="F1769" s="141">
        <v>0</v>
      </c>
      <c r="G1769" s="141">
        <v>0</v>
      </c>
      <c r="I1769" s="133">
        <v>1073</v>
      </c>
      <c r="J1769" s="126">
        <v>2845</v>
      </c>
      <c r="K1769" s="126">
        <v>15876</v>
      </c>
      <c r="L1769" s="127">
        <v>45728</v>
      </c>
      <c r="N1769" s="127">
        <v>45717</v>
      </c>
      <c r="R1769" s="56" t="str">
        <f ca="1" t="array" ref="R1769">IF(AND(ISNUMBER(INDIRECT("L"&amp;ROW())),INDIRECT("L"&amp;ROW())&lt;INDIRECT("D"&amp;ROW())),1,"")</f>
        <v/>
      </c>
    </row>
    <row r="1770" hidden="1" spans="1:18">
      <c r="A1770" s="56" t="s">
        <v>173</v>
      </c>
      <c r="B1770" s="57" t="s">
        <v>163</v>
      </c>
      <c r="C1770" s="133">
        <v>3370</v>
      </c>
      <c r="D1770" s="124">
        <v>45638</v>
      </c>
      <c r="E1770" s="125">
        <v>4695.73</v>
      </c>
      <c r="F1770" s="125">
        <v>0</v>
      </c>
      <c r="G1770" s="125">
        <v>0</v>
      </c>
      <c r="H1770" s="125">
        <v>4695.73</v>
      </c>
      <c r="I1770" s="133">
        <v>897</v>
      </c>
      <c r="J1770" s="126">
        <v>4695.73</v>
      </c>
      <c r="K1770" s="126">
        <v>25134.36</v>
      </c>
      <c r="L1770" s="127">
        <v>45685</v>
      </c>
      <c r="N1770" s="127">
        <v>45689</v>
      </c>
      <c r="Q1770" s="127">
        <v>45793</v>
      </c>
      <c r="R1770" s="56" t="str">
        <f ca="1" t="array" ref="R1770">IF(AND(ISNUMBER(INDIRECT("L"&amp;ROW())),INDIRECT("L"&amp;ROW())&lt;INDIRECT("D"&amp;ROW())),1,"")</f>
        <v/>
      </c>
    </row>
    <row r="1771" hidden="1" spans="1:18">
      <c r="A1771" s="56" t="s">
        <v>82</v>
      </c>
      <c r="B1771" s="57" t="s">
        <v>37</v>
      </c>
      <c r="C1771" s="133">
        <v>256848</v>
      </c>
      <c r="D1771" s="124">
        <v>45638</v>
      </c>
      <c r="E1771" s="125">
        <v>10262</v>
      </c>
      <c r="F1771" s="125">
        <v>0</v>
      </c>
      <c r="G1771" s="125">
        <v>0</v>
      </c>
      <c r="H1771" s="125">
        <v>10262</v>
      </c>
      <c r="I1771" s="133">
        <v>783</v>
      </c>
      <c r="J1771" s="126">
        <v>10262</v>
      </c>
      <c r="K1771" s="126">
        <v>17486.77</v>
      </c>
      <c r="L1771" s="127">
        <v>45664</v>
      </c>
      <c r="N1771" s="127">
        <v>45658</v>
      </c>
      <c r="Q1771" s="127">
        <v>45792</v>
      </c>
      <c r="R1771" s="56" t="str">
        <f ca="1" t="array" ref="R1771">IF(AND(ISNUMBER(INDIRECT("L"&amp;ROW())),INDIRECT("L"&amp;ROW())&lt;INDIRECT("D"&amp;ROW())),1,"")</f>
        <v/>
      </c>
    </row>
    <row r="1772" hidden="1" spans="1:18">
      <c r="A1772" s="56" t="s">
        <v>82</v>
      </c>
      <c r="B1772" s="57" t="s">
        <v>37</v>
      </c>
      <c r="C1772" s="133">
        <v>256849</v>
      </c>
      <c r="D1772" s="124">
        <v>45638</v>
      </c>
      <c r="E1772" s="125">
        <v>963.14</v>
      </c>
      <c r="F1772" s="125">
        <v>0</v>
      </c>
      <c r="G1772" s="125">
        <v>0</v>
      </c>
      <c r="H1772" s="125">
        <v>963.14</v>
      </c>
      <c r="I1772" s="133">
        <v>783</v>
      </c>
      <c r="J1772" s="126">
        <v>963.14</v>
      </c>
      <c r="K1772" s="126">
        <v>17486.77</v>
      </c>
      <c r="L1772" s="127">
        <v>45664</v>
      </c>
      <c r="N1772" s="127">
        <v>45658</v>
      </c>
      <c r="Q1772" s="127">
        <v>45792</v>
      </c>
      <c r="R1772" s="56" t="str">
        <f ca="1" t="array" ref="R1772">IF(AND(ISNUMBER(INDIRECT("L"&amp;ROW())),INDIRECT("L"&amp;ROW())&lt;INDIRECT("D"&amp;ROW())),1,"")</f>
        <v/>
      </c>
    </row>
    <row r="1773" hidden="1" spans="1:18">
      <c r="A1773" s="56" t="s">
        <v>18</v>
      </c>
      <c r="B1773" s="57" t="s">
        <v>19</v>
      </c>
      <c r="C1773" s="123" t="s">
        <v>814</v>
      </c>
      <c r="D1773" s="124">
        <v>45638</v>
      </c>
      <c r="E1773" s="125">
        <v>21842</v>
      </c>
      <c r="F1773" s="125">
        <v>0</v>
      </c>
      <c r="G1773" s="125">
        <v>0</v>
      </c>
      <c r="I1773" s="133">
        <v>857</v>
      </c>
      <c r="J1773" s="126">
        <v>21842</v>
      </c>
      <c r="K1773" s="126">
        <v>43392.9</v>
      </c>
      <c r="L1773" s="127">
        <v>45671</v>
      </c>
      <c r="N1773" s="127">
        <v>45658</v>
      </c>
      <c r="R1773" s="56" t="str">
        <f ca="1" t="array" ref="R1773">IF(AND(ISNUMBER(INDIRECT("L"&amp;ROW())),INDIRECT("L"&amp;ROW())&lt;INDIRECT("D"&amp;ROW())),1,"")</f>
        <v/>
      </c>
    </row>
    <row r="1774" hidden="1" spans="1:18">
      <c r="A1774" s="56" t="s">
        <v>815</v>
      </c>
      <c r="B1774" s="57" t="s">
        <v>816</v>
      </c>
      <c r="C1774" s="123" t="s">
        <v>817</v>
      </c>
      <c r="D1774" s="124">
        <v>45642</v>
      </c>
      <c r="E1774" s="125">
        <v>4303.74</v>
      </c>
      <c r="F1774" s="125">
        <v>204.94</v>
      </c>
      <c r="G1774" s="125">
        <v>0</v>
      </c>
      <c r="I1774" s="57" t="s">
        <v>818</v>
      </c>
      <c r="J1774" s="126">
        <v>4303.74</v>
      </c>
      <c r="K1774" s="126">
        <v>4303.74</v>
      </c>
      <c r="L1774" s="127">
        <v>45643</v>
      </c>
      <c r="N1774" s="127">
        <v>45584</v>
      </c>
      <c r="R1774" s="56" t="str">
        <f ca="1" t="array" ref="R1774">IF(AND(ISNUMBER(INDIRECT("L"&amp;ROW())),INDIRECT("L"&amp;ROW())&lt;INDIRECT("D"&amp;ROW())),1,"")</f>
        <v/>
      </c>
    </row>
    <row r="1775" hidden="1" spans="1:18">
      <c r="A1775" s="56" t="s">
        <v>815</v>
      </c>
      <c r="B1775" s="57" t="s">
        <v>816</v>
      </c>
      <c r="C1775" s="123" t="s">
        <v>819</v>
      </c>
      <c r="D1775" s="124">
        <v>45653</v>
      </c>
      <c r="E1775" s="125">
        <v>2675.19</v>
      </c>
      <c r="F1775" s="125">
        <v>127.39</v>
      </c>
      <c r="G1775" s="125">
        <v>0</v>
      </c>
      <c r="I1775" s="57" t="s">
        <v>818</v>
      </c>
      <c r="J1775" s="126">
        <v>2675.19</v>
      </c>
      <c r="K1775" s="126">
        <v>2675.19</v>
      </c>
      <c r="L1775" s="127">
        <v>45656</v>
      </c>
      <c r="N1775" s="127">
        <v>45584</v>
      </c>
      <c r="R1775" s="56" t="str">
        <f ca="1" t="array" ref="R1775">IF(AND(ISNUMBER(INDIRECT("L"&amp;ROW())),INDIRECT("L"&amp;ROW())&lt;INDIRECT("D"&amp;ROW())),1,"")</f>
        <v/>
      </c>
    </row>
    <row r="1776" hidden="1" spans="1:18">
      <c r="A1776" s="56" t="s">
        <v>200</v>
      </c>
      <c r="B1776" s="57" t="s">
        <v>37</v>
      </c>
      <c r="C1776" s="133">
        <v>20424</v>
      </c>
      <c r="D1776" s="124">
        <v>45638</v>
      </c>
      <c r="E1776" s="125">
        <v>3780.5</v>
      </c>
      <c r="F1776" s="125">
        <v>0</v>
      </c>
      <c r="G1776" s="125">
        <v>0</v>
      </c>
      <c r="H1776" s="125">
        <v>3780.5</v>
      </c>
      <c r="I1776" s="133">
        <v>922</v>
      </c>
      <c r="J1776" s="126">
        <v>3780.5</v>
      </c>
      <c r="K1776" s="126">
        <v>17959.2</v>
      </c>
      <c r="L1776" s="127">
        <v>45699</v>
      </c>
      <c r="N1776" s="127">
        <v>45689</v>
      </c>
      <c r="Q1776" s="127">
        <v>45792</v>
      </c>
      <c r="R1776" s="56" t="str">
        <f ca="1" t="array" ref="R1776">IF(AND(ISNUMBER(INDIRECT("L"&amp;ROW())),INDIRECT("L"&amp;ROW())&lt;INDIRECT("D"&amp;ROW())),1,"")</f>
        <v/>
      </c>
    </row>
    <row r="1777" hidden="1" spans="1:18">
      <c r="A1777" s="56" t="s">
        <v>820</v>
      </c>
      <c r="B1777" s="57" t="s">
        <v>19</v>
      </c>
      <c r="C1777" s="133">
        <v>30369</v>
      </c>
      <c r="D1777" s="124">
        <v>45638</v>
      </c>
      <c r="E1777" s="125">
        <v>1836.8</v>
      </c>
      <c r="F1777" s="125">
        <v>211.31</v>
      </c>
      <c r="G1777" s="125">
        <v>0</v>
      </c>
      <c r="I1777" s="57">
        <v>1057</v>
      </c>
      <c r="J1777" s="126">
        <v>1836.8</v>
      </c>
      <c r="K1777" s="126">
        <v>3718.84</v>
      </c>
      <c r="L1777" s="127">
        <v>45727</v>
      </c>
      <c r="N1777" s="127">
        <v>45748</v>
      </c>
      <c r="R1777" s="56" t="str">
        <f ca="1" t="array" ref="R1777">IF(AND(ISNUMBER(INDIRECT("L"&amp;ROW())),INDIRECT("L"&amp;ROW())&lt;INDIRECT("D"&amp;ROW())),1,"")</f>
        <v/>
      </c>
    </row>
    <row r="1778" hidden="1" spans="1:18">
      <c r="A1778" s="56" t="s">
        <v>820</v>
      </c>
      <c r="B1778" s="57" t="s">
        <v>19</v>
      </c>
      <c r="C1778" s="133">
        <v>30435</v>
      </c>
      <c r="D1778" s="124">
        <v>45638</v>
      </c>
      <c r="E1778" s="125">
        <v>1249.33</v>
      </c>
      <c r="F1778" s="125">
        <v>143.73</v>
      </c>
      <c r="G1778" s="125">
        <v>0</v>
      </c>
      <c r="I1778" s="57">
        <v>1057</v>
      </c>
      <c r="J1778" s="126">
        <v>1249.33</v>
      </c>
      <c r="K1778" s="126">
        <v>3718.84</v>
      </c>
      <c r="L1778" s="127">
        <v>45727</v>
      </c>
      <c r="N1778" s="127">
        <v>45748</v>
      </c>
      <c r="R1778" s="56" t="str">
        <f ca="1" t="array" ref="R1778">IF(AND(ISNUMBER(INDIRECT("L"&amp;ROW())),INDIRECT("L"&amp;ROW())&lt;INDIRECT("D"&amp;ROW())),1,"")</f>
        <v/>
      </c>
    </row>
    <row r="1779" spans="1:18">
      <c r="A1779" s="56" t="s">
        <v>42</v>
      </c>
      <c r="B1779" s="57" t="s">
        <v>37</v>
      </c>
      <c r="C1779" s="123">
        <v>122450</v>
      </c>
      <c r="D1779" s="124">
        <v>45638</v>
      </c>
      <c r="E1779" s="125">
        <v>1289</v>
      </c>
      <c r="F1779" s="125">
        <v>0</v>
      </c>
      <c r="G1779" s="125">
        <v>0</v>
      </c>
      <c r="I1779" s="133">
        <v>906</v>
      </c>
      <c r="J1779" s="126">
        <v>1289</v>
      </c>
      <c r="K1779" s="126">
        <v>8898.3</v>
      </c>
      <c r="L1779" s="127">
        <v>45692</v>
      </c>
      <c r="N1779" s="127">
        <v>45689</v>
      </c>
      <c r="R1779" s="56" t="str">
        <f ca="1" t="array" ref="R1779">IF(AND(ISNUMBER(INDIRECT("L"&amp;ROW())),INDIRECT("L"&amp;ROW())&lt;INDIRECT("D"&amp;ROW())),1,"")</f>
        <v/>
      </c>
    </row>
    <row r="1780" spans="1:18">
      <c r="A1780" s="56" t="s">
        <v>42</v>
      </c>
      <c r="B1780" s="57" t="s">
        <v>37</v>
      </c>
      <c r="C1780" s="123">
        <v>122446</v>
      </c>
      <c r="D1780" s="124">
        <v>45638</v>
      </c>
      <c r="E1780" s="125">
        <v>1264.8</v>
      </c>
      <c r="F1780" s="125">
        <v>0</v>
      </c>
      <c r="G1780" s="125">
        <v>0</v>
      </c>
      <c r="I1780" s="133">
        <v>906</v>
      </c>
      <c r="J1780" s="126">
        <v>1264.8</v>
      </c>
      <c r="K1780" s="126">
        <v>8898.3</v>
      </c>
      <c r="L1780" s="127">
        <v>45692</v>
      </c>
      <c r="N1780" s="127">
        <v>45689</v>
      </c>
      <c r="R1780" s="56" t="str">
        <f ca="1" t="array" ref="R1780">IF(AND(ISNUMBER(INDIRECT("L"&amp;ROW())),INDIRECT("L"&amp;ROW())&lt;INDIRECT("D"&amp;ROW())),1,"")</f>
        <v/>
      </c>
    </row>
    <row r="1781" hidden="1" spans="1:18">
      <c r="A1781" s="56" t="s">
        <v>104</v>
      </c>
      <c r="B1781" s="57" t="s">
        <v>65</v>
      </c>
      <c r="C1781" s="133">
        <v>59116959818</v>
      </c>
      <c r="D1781" s="124">
        <v>45638</v>
      </c>
      <c r="E1781" s="125">
        <v>429.99</v>
      </c>
      <c r="F1781" s="125">
        <v>0</v>
      </c>
      <c r="G1781" s="125">
        <v>0</v>
      </c>
      <c r="H1781" s="125">
        <v>429.99</v>
      </c>
      <c r="I1781" s="133">
        <v>931</v>
      </c>
      <c r="J1781" s="126">
        <v>429.99</v>
      </c>
      <c r="K1781" s="126">
        <v>26805.15</v>
      </c>
      <c r="L1781" s="127">
        <v>45700</v>
      </c>
      <c r="N1781" s="127">
        <v>45689</v>
      </c>
      <c r="O1781" s="147">
        <v>0</v>
      </c>
      <c r="Q1781" s="127">
        <v>45785</v>
      </c>
      <c r="R1781" s="56" t="str">
        <f ca="1" t="array" ref="R1781">IF(AND(ISNUMBER(INDIRECT("L"&amp;ROW())),INDIRECT("L"&amp;ROW())&lt;INDIRECT("D"&amp;ROW())),1,"")</f>
        <v/>
      </c>
    </row>
    <row r="1782" hidden="1" spans="1:18">
      <c r="A1782" s="56" t="s">
        <v>104</v>
      </c>
      <c r="B1782" s="57" t="s">
        <v>65</v>
      </c>
      <c r="C1782" s="133">
        <v>59117049136</v>
      </c>
      <c r="D1782" s="124">
        <v>45638</v>
      </c>
      <c r="E1782" s="125">
        <v>2608.93</v>
      </c>
      <c r="F1782" s="125">
        <v>0</v>
      </c>
      <c r="G1782" s="125">
        <v>0</v>
      </c>
      <c r="H1782" s="125">
        <v>2608.93</v>
      </c>
      <c r="I1782" s="133">
        <v>931</v>
      </c>
      <c r="J1782" s="126">
        <v>2608.93</v>
      </c>
      <c r="K1782" s="126">
        <v>26805.15</v>
      </c>
      <c r="L1782" s="127">
        <v>45700</v>
      </c>
      <c r="N1782" s="127">
        <v>45689</v>
      </c>
      <c r="O1782" s="147">
        <v>0</v>
      </c>
      <c r="Q1782" s="127">
        <v>45785</v>
      </c>
      <c r="R1782" s="56" t="str">
        <f ca="1" t="array" ref="R1782">IF(AND(ISNUMBER(INDIRECT("L"&amp;ROW())),INDIRECT("L"&amp;ROW())&lt;INDIRECT("D"&amp;ROW())),1,"")</f>
        <v/>
      </c>
    </row>
    <row r="1783" hidden="1" spans="1:18">
      <c r="A1783" s="56" t="s">
        <v>104</v>
      </c>
      <c r="B1783" s="57" t="s">
        <v>124</v>
      </c>
      <c r="C1783" s="133">
        <v>59117049239</v>
      </c>
      <c r="D1783" s="124">
        <v>45638</v>
      </c>
      <c r="E1783" s="125">
        <v>370</v>
      </c>
      <c r="F1783" s="125">
        <v>0</v>
      </c>
      <c r="G1783" s="125">
        <v>0</v>
      </c>
      <c r="H1783" s="125">
        <v>370</v>
      </c>
      <c r="I1783" s="133">
        <v>931</v>
      </c>
      <c r="J1783" s="126">
        <v>370</v>
      </c>
      <c r="K1783" s="126">
        <v>26805.15</v>
      </c>
      <c r="L1783" s="127">
        <v>45700</v>
      </c>
      <c r="N1783" s="127">
        <v>45689</v>
      </c>
      <c r="O1783" s="147">
        <v>0</v>
      </c>
      <c r="Q1783" s="127">
        <v>45785</v>
      </c>
      <c r="R1783" s="56" t="str">
        <f ca="1" t="array" ref="R1783">IF(AND(ISNUMBER(INDIRECT("L"&amp;ROW())),INDIRECT("L"&amp;ROW())&lt;INDIRECT("D"&amp;ROW())),1,"")</f>
        <v/>
      </c>
    </row>
    <row r="1784" hidden="1" spans="1:18">
      <c r="A1784" s="56" t="s">
        <v>104</v>
      </c>
      <c r="B1784" s="57" t="s">
        <v>124</v>
      </c>
      <c r="C1784" s="133">
        <v>59116842955</v>
      </c>
      <c r="D1784" s="124">
        <v>45638</v>
      </c>
      <c r="E1784" s="125">
        <v>850</v>
      </c>
      <c r="F1784" s="125">
        <v>0</v>
      </c>
      <c r="G1784" s="125">
        <v>0</v>
      </c>
      <c r="H1784" s="125">
        <v>850</v>
      </c>
      <c r="I1784" s="133">
        <v>931</v>
      </c>
      <c r="J1784" s="126">
        <v>850</v>
      </c>
      <c r="K1784" s="126">
        <v>26805.15</v>
      </c>
      <c r="L1784" s="127">
        <v>45700</v>
      </c>
      <c r="N1784" s="127">
        <v>45689</v>
      </c>
      <c r="O1784" s="147">
        <v>0</v>
      </c>
      <c r="Q1784" s="127">
        <v>45785</v>
      </c>
      <c r="R1784" s="56" t="str">
        <f ca="1" t="array" ref="R1784">IF(AND(ISNUMBER(INDIRECT("L"&amp;ROW())),INDIRECT("L"&amp;ROW())&lt;INDIRECT("D"&amp;ROW())),1,"")</f>
        <v/>
      </c>
    </row>
    <row r="1785" hidden="1" spans="1:18">
      <c r="A1785" s="56" t="s">
        <v>211</v>
      </c>
      <c r="B1785" s="57" t="s">
        <v>37</v>
      </c>
      <c r="C1785" s="133">
        <v>9786010978</v>
      </c>
      <c r="D1785" s="124">
        <v>45638</v>
      </c>
      <c r="E1785" s="125">
        <v>1389.23</v>
      </c>
      <c r="F1785" s="125">
        <v>4.05</v>
      </c>
      <c r="G1785" s="125">
        <v>8.08</v>
      </c>
      <c r="H1785" s="125">
        <v>1377.1</v>
      </c>
      <c r="I1785" s="133">
        <v>968</v>
      </c>
      <c r="J1785" s="126">
        <v>1389.23</v>
      </c>
      <c r="K1785" s="126">
        <v>11613</v>
      </c>
      <c r="L1785" s="127">
        <v>45716</v>
      </c>
      <c r="N1785" s="127">
        <v>45717</v>
      </c>
      <c r="Q1785" s="127">
        <v>45791</v>
      </c>
      <c r="R1785" s="56" t="str">
        <f ca="1" t="array" ref="R1785">IF(AND(ISNUMBER(INDIRECT("L"&amp;ROW())),INDIRECT("L"&amp;ROW())&lt;INDIRECT("D"&amp;ROW())),1,"")</f>
        <v/>
      </c>
    </row>
    <row r="1786" hidden="1" spans="1:18">
      <c r="A1786" s="56" t="s">
        <v>815</v>
      </c>
      <c r="B1786" s="57" t="s">
        <v>816</v>
      </c>
      <c r="C1786" s="123" t="s">
        <v>821</v>
      </c>
      <c r="D1786" s="124">
        <v>45671</v>
      </c>
      <c r="E1786" s="125">
        <v>4218.8</v>
      </c>
      <c r="F1786" s="125">
        <v>211.9</v>
      </c>
      <c r="G1786" s="125">
        <v>0</v>
      </c>
      <c r="I1786" s="57" t="s">
        <v>818</v>
      </c>
      <c r="J1786" s="126">
        <v>4218.8</v>
      </c>
      <c r="K1786" s="126">
        <v>4218.8</v>
      </c>
      <c r="L1786" s="127">
        <v>45700</v>
      </c>
      <c r="N1786" s="127">
        <v>45584</v>
      </c>
      <c r="R1786" s="56" t="str">
        <f ca="1" t="array" ref="R1786">IF(AND(ISNUMBER(INDIRECT("L"&amp;ROW())),INDIRECT("L"&amp;ROW())&lt;INDIRECT("D"&amp;ROW())),1,"")</f>
        <v/>
      </c>
    </row>
    <row r="1787" hidden="1" spans="1:18">
      <c r="A1787" s="56" t="s">
        <v>358</v>
      </c>
      <c r="B1787" s="57" t="s">
        <v>110</v>
      </c>
      <c r="C1787" s="133">
        <v>91212</v>
      </c>
      <c r="D1787" s="124">
        <v>45638</v>
      </c>
      <c r="E1787" s="125">
        <v>1588</v>
      </c>
      <c r="F1787" s="125">
        <v>0</v>
      </c>
      <c r="G1787" s="125">
        <v>0</v>
      </c>
      <c r="I1787" s="57">
        <v>1092</v>
      </c>
      <c r="J1787" s="126">
        <v>1588</v>
      </c>
      <c r="K1787" s="126">
        <v>6476</v>
      </c>
      <c r="L1787" s="127">
        <v>45736</v>
      </c>
      <c r="N1787" s="127">
        <v>45748</v>
      </c>
      <c r="R1787" s="56" t="str">
        <f ca="1" t="array" ref="R1787">IF(AND(ISNUMBER(INDIRECT("L"&amp;ROW())),INDIRECT("L"&amp;ROW())&lt;INDIRECT("D"&amp;ROW())),1,"")</f>
        <v/>
      </c>
    </row>
    <row r="1788" hidden="1" spans="1:18">
      <c r="A1788" s="56" t="s">
        <v>146</v>
      </c>
      <c r="B1788" s="57" t="s">
        <v>124</v>
      </c>
      <c r="C1788" s="123" t="s">
        <v>822</v>
      </c>
      <c r="D1788" s="124">
        <v>45639</v>
      </c>
      <c r="E1788" s="125">
        <v>8945.54</v>
      </c>
      <c r="F1788" s="125">
        <v>16.4</v>
      </c>
      <c r="G1788" s="125">
        <v>32.72</v>
      </c>
      <c r="H1788" s="125">
        <v>8896.42</v>
      </c>
      <c r="I1788" s="133">
        <v>847</v>
      </c>
      <c r="J1788" s="126">
        <v>8945.54</v>
      </c>
      <c r="K1788" s="126">
        <v>39221.51</v>
      </c>
      <c r="L1788" s="127">
        <v>45667</v>
      </c>
      <c r="N1788" s="127">
        <v>45658</v>
      </c>
      <c r="Q1788" s="127">
        <v>45793</v>
      </c>
      <c r="R1788" s="56" t="str">
        <f ca="1" t="array" ref="R1788">IF(AND(ISNUMBER(INDIRECT("L"&amp;ROW())),INDIRECT("L"&amp;ROW())&lt;INDIRECT("D"&amp;ROW())),1,"")</f>
        <v/>
      </c>
    </row>
    <row r="1789" hidden="1" spans="1:18">
      <c r="A1789" s="56" t="s">
        <v>394</v>
      </c>
      <c r="B1789" s="57" t="s">
        <v>110</v>
      </c>
      <c r="C1789" s="133">
        <v>497553</v>
      </c>
      <c r="D1789" s="124">
        <v>45639</v>
      </c>
      <c r="E1789" s="125">
        <v>-164</v>
      </c>
      <c r="F1789" s="125">
        <v>0</v>
      </c>
      <c r="G1789" s="125">
        <v>0</v>
      </c>
      <c r="H1789" s="125">
        <v>-164</v>
      </c>
      <c r="I1789" s="57">
        <v>786</v>
      </c>
      <c r="J1789" s="126">
        <v>-164</v>
      </c>
      <c r="K1789" s="126">
        <v>22846</v>
      </c>
      <c r="L1789" s="127">
        <v>45664</v>
      </c>
      <c r="N1789" s="127">
        <v>45658</v>
      </c>
      <c r="Q1789" s="127">
        <v>45799</v>
      </c>
      <c r="R1789" s="56" t="str">
        <f ca="1" t="array" ref="R1789">IF(AND(ISNUMBER(INDIRECT("L"&amp;ROW())),INDIRECT("L"&amp;ROW())&lt;INDIRECT("D"&amp;ROW())),1,"")</f>
        <v/>
      </c>
    </row>
    <row r="1790" hidden="1" spans="1:18">
      <c r="A1790" s="56" t="s">
        <v>394</v>
      </c>
      <c r="B1790" s="57" t="s">
        <v>110</v>
      </c>
      <c r="C1790" s="133">
        <v>2713040</v>
      </c>
      <c r="D1790" s="124">
        <v>45639</v>
      </c>
      <c r="E1790" s="125">
        <v>2408</v>
      </c>
      <c r="F1790" s="125">
        <v>0</v>
      </c>
      <c r="G1790" s="125">
        <v>0</v>
      </c>
      <c r="H1790" s="125">
        <v>2408</v>
      </c>
      <c r="I1790" s="57">
        <v>786</v>
      </c>
      <c r="J1790" s="126">
        <v>2408</v>
      </c>
      <c r="K1790" s="126">
        <v>22846</v>
      </c>
      <c r="L1790" s="127">
        <v>45664</v>
      </c>
      <c r="N1790" s="127">
        <v>45658</v>
      </c>
      <c r="Q1790" s="127">
        <v>45799</v>
      </c>
      <c r="R1790" s="56" t="str">
        <f ca="1" t="array" ref="R1790">IF(AND(ISNUMBER(INDIRECT("L"&amp;ROW())),INDIRECT("L"&amp;ROW())&lt;INDIRECT("D"&amp;ROW())),1,"")</f>
        <v/>
      </c>
    </row>
    <row r="1791" hidden="1" spans="1:18">
      <c r="A1791" s="56" t="s">
        <v>815</v>
      </c>
      <c r="B1791" s="57" t="s">
        <v>816</v>
      </c>
      <c r="C1791" s="133">
        <v>54417</v>
      </c>
      <c r="D1791" s="124">
        <v>45736</v>
      </c>
      <c r="E1791" s="125">
        <v>4215.86</v>
      </c>
      <c r="F1791" s="125">
        <v>200.76</v>
      </c>
      <c r="G1791" s="125">
        <v>0</v>
      </c>
      <c r="H1791" s="125">
        <v>4015.1</v>
      </c>
      <c r="I1791" s="57" t="s">
        <v>823</v>
      </c>
      <c r="J1791" s="126">
        <v>4215.86</v>
      </c>
      <c r="K1791" s="126">
        <v>3927.32</v>
      </c>
      <c r="L1791" s="127">
        <v>45798</v>
      </c>
      <c r="N1791" s="127">
        <v>45584</v>
      </c>
      <c r="Q1791" s="127">
        <v>45806</v>
      </c>
      <c r="R1791" s="56" t="str">
        <f ca="1" t="array" ref="R1791">IF(AND(ISNUMBER(INDIRECT("L"&amp;ROW())),INDIRECT("L"&amp;ROW())&lt;INDIRECT("D"&amp;ROW())),1,"")</f>
        <v/>
      </c>
    </row>
    <row r="1792" hidden="1" spans="1:18">
      <c r="A1792" s="56" t="s">
        <v>158</v>
      </c>
      <c r="B1792" s="57" t="s">
        <v>159</v>
      </c>
      <c r="C1792" s="123" t="s">
        <v>824</v>
      </c>
      <c r="D1792" s="124">
        <v>45639</v>
      </c>
      <c r="E1792" s="125">
        <v>4379.38</v>
      </c>
      <c r="F1792" s="125">
        <v>0</v>
      </c>
      <c r="G1792" s="125">
        <v>0</v>
      </c>
      <c r="H1792" s="125">
        <v>4379.38</v>
      </c>
      <c r="I1792" s="57">
        <v>714</v>
      </c>
      <c r="J1792" s="126">
        <v>4379.38</v>
      </c>
      <c r="K1792" s="126">
        <v>4379.38</v>
      </c>
      <c r="L1792" s="127">
        <v>45639</v>
      </c>
      <c r="N1792" s="127">
        <v>45627</v>
      </c>
      <c r="O1792" s="56">
        <v>0</v>
      </c>
      <c r="Q1792" s="127">
        <v>45807</v>
      </c>
      <c r="R1792" s="56" t="str">
        <f ca="1" t="array" ref="R1792">IF(AND(ISNUMBER(INDIRECT("L"&amp;ROW())),INDIRECT("L"&amp;ROW())&lt;INDIRECT("D"&amp;ROW())),1,"")</f>
        <v/>
      </c>
    </row>
    <row r="1793" hidden="1" spans="1:18">
      <c r="A1793" s="56" t="s">
        <v>164</v>
      </c>
      <c r="B1793" s="57" t="s">
        <v>110</v>
      </c>
      <c r="C1793" s="133">
        <v>6124740</v>
      </c>
      <c r="D1793" s="124">
        <v>45640</v>
      </c>
      <c r="E1793" s="125">
        <v>5193.5</v>
      </c>
      <c r="F1793" s="125">
        <v>0</v>
      </c>
      <c r="G1793" s="125">
        <v>0</v>
      </c>
      <c r="H1793" s="125">
        <v>5193.5</v>
      </c>
      <c r="I1793" s="57">
        <v>780</v>
      </c>
      <c r="J1793" s="126">
        <v>5193.5</v>
      </c>
      <c r="K1793" s="126">
        <v>24058</v>
      </c>
      <c r="L1793" s="127">
        <v>45663</v>
      </c>
      <c r="N1793" s="127">
        <v>45658</v>
      </c>
      <c r="Q1793" s="127">
        <v>45798</v>
      </c>
      <c r="R1793" s="56" t="str">
        <f ca="1" t="array" ref="R1793">IF(AND(ISNUMBER(INDIRECT("L"&amp;ROW())),INDIRECT("L"&amp;ROW())&lt;INDIRECT("D"&amp;ROW())),1,"")</f>
        <v/>
      </c>
    </row>
    <row r="1794" hidden="1" spans="1:18">
      <c r="A1794" s="56" t="s">
        <v>164</v>
      </c>
      <c r="B1794" s="57" t="s">
        <v>110</v>
      </c>
      <c r="C1794" s="123" t="s">
        <v>825</v>
      </c>
      <c r="D1794" s="124">
        <v>45640</v>
      </c>
      <c r="E1794" s="125">
        <v>-364</v>
      </c>
      <c r="F1794" s="125">
        <v>0</v>
      </c>
      <c r="G1794" s="125">
        <v>0</v>
      </c>
      <c r="H1794" s="125">
        <v>-364</v>
      </c>
      <c r="I1794" s="57">
        <v>780</v>
      </c>
      <c r="J1794" s="126">
        <v>-364</v>
      </c>
      <c r="K1794" s="126">
        <v>24058</v>
      </c>
      <c r="L1794" s="127">
        <v>45663</v>
      </c>
      <c r="N1794" s="127">
        <v>45658</v>
      </c>
      <c r="Q1794" s="127">
        <v>45798</v>
      </c>
      <c r="R1794" s="56" t="str">
        <f ca="1" t="array" ref="R1794">IF(AND(ISNUMBER(INDIRECT("L"&amp;ROW())),INDIRECT("L"&amp;ROW())&lt;INDIRECT("D"&amp;ROW())),1,"")</f>
        <v/>
      </c>
    </row>
    <row r="1795" hidden="1" spans="1:18">
      <c r="A1795" s="56" t="s">
        <v>164</v>
      </c>
      <c r="B1795" s="57" t="s">
        <v>110</v>
      </c>
      <c r="C1795" s="133">
        <v>6124825</v>
      </c>
      <c r="D1795" s="124">
        <v>45642</v>
      </c>
      <c r="E1795" s="125">
        <v>4526.5</v>
      </c>
      <c r="F1795" s="125">
        <v>0</v>
      </c>
      <c r="G1795" s="125">
        <v>0</v>
      </c>
      <c r="H1795" s="125">
        <v>4526.5</v>
      </c>
      <c r="I1795" s="57">
        <v>780</v>
      </c>
      <c r="J1795" s="126">
        <v>4526.5</v>
      </c>
      <c r="K1795" s="126">
        <v>24058</v>
      </c>
      <c r="L1795" s="127">
        <v>45663</v>
      </c>
      <c r="N1795" s="127">
        <v>45658</v>
      </c>
      <c r="Q1795" s="127">
        <v>45798</v>
      </c>
      <c r="R1795" s="56" t="str">
        <f ca="1" t="array" ref="R1795">IF(AND(ISNUMBER(INDIRECT("L"&amp;ROW())),INDIRECT("L"&amp;ROW())&lt;INDIRECT("D"&amp;ROW())),1,"")</f>
        <v/>
      </c>
    </row>
    <row r="1796" hidden="1" spans="1:18">
      <c r="A1796" s="56" t="s">
        <v>815</v>
      </c>
      <c r="B1796" s="57" t="s">
        <v>816</v>
      </c>
      <c r="C1796" s="123" t="s">
        <v>826</v>
      </c>
      <c r="D1796" s="124">
        <v>45743</v>
      </c>
      <c r="E1796" s="125">
        <v>-288.54</v>
      </c>
      <c r="F1796" s="125">
        <v>0</v>
      </c>
      <c r="G1796" s="125">
        <v>0</v>
      </c>
      <c r="H1796" s="125">
        <v>-288.54</v>
      </c>
      <c r="I1796" s="57" t="s">
        <v>823</v>
      </c>
      <c r="J1796" s="126">
        <v>-288.54</v>
      </c>
      <c r="K1796" s="126">
        <v>3927.32</v>
      </c>
      <c r="L1796" s="127">
        <v>45798</v>
      </c>
      <c r="N1796" s="127">
        <v>45584</v>
      </c>
      <c r="Q1796" s="127">
        <v>45806</v>
      </c>
      <c r="R1796" s="56" t="str">
        <f ca="1" t="array" ref="R1796">IF(AND(ISNUMBER(INDIRECT("L"&amp;ROW())),INDIRECT("L"&amp;ROW())&lt;INDIRECT("D"&amp;ROW())),1,"")</f>
        <v/>
      </c>
    </row>
    <row r="1797" hidden="1" spans="1:18">
      <c r="A1797" s="56" t="s">
        <v>827</v>
      </c>
      <c r="B1797" s="57" t="s">
        <v>110</v>
      </c>
      <c r="C1797" s="123" t="s">
        <v>828</v>
      </c>
      <c r="D1797" s="124">
        <v>45502</v>
      </c>
      <c r="E1797" s="125">
        <v>2453</v>
      </c>
      <c r="F1797" s="125">
        <v>0</v>
      </c>
      <c r="G1797" s="125">
        <v>0</v>
      </c>
      <c r="H1797" s="125">
        <v>2453</v>
      </c>
      <c r="I1797" s="57" t="s">
        <v>829</v>
      </c>
      <c r="J1797" s="126">
        <v>2453</v>
      </c>
      <c r="K1797" s="126">
        <v>2453</v>
      </c>
      <c r="L1797" s="127">
        <v>45554</v>
      </c>
      <c r="N1797" s="127">
        <v>45584</v>
      </c>
      <c r="Q1797" s="127">
        <v>45800</v>
      </c>
      <c r="R1797" s="56" t="str">
        <f ca="1" t="array" ref="R1797">IF(AND(ISNUMBER(INDIRECT("L"&amp;ROW())),INDIRECT("L"&amp;ROW())&lt;INDIRECT("D"&amp;ROW())),1,"")</f>
        <v/>
      </c>
    </row>
    <row r="1798" hidden="1" spans="1:18">
      <c r="A1798" s="56" t="s">
        <v>45</v>
      </c>
      <c r="B1798" s="57" t="s">
        <v>19</v>
      </c>
      <c r="C1798" s="123">
        <v>68571</v>
      </c>
      <c r="D1798" s="124">
        <v>45642</v>
      </c>
      <c r="E1798" s="125">
        <v>5168</v>
      </c>
      <c r="F1798" s="125">
        <v>0</v>
      </c>
      <c r="G1798" s="125">
        <v>0</v>
      </c>
      <c r="I1798" s="133">
        <v>851</v>
      </c>
      <c r="J1798" s="126">
        <v>5168</v>
      </c>
      <c r="K1798" s="126">
        <v>5298</v>
      </c>
      <c r="L1798" s="127">
        <v>45670</v>
      </c>
      <c r="N1798" s="127">
        <v>45658</v>
      </c>
      <c r="R1798" s="56" t="str">
        <f ca="1" t="array" ref="R1798">IF(AND(ISNUMBER(INDIRECT("L"&amp;ROW())),INDIRECT("L"&amp;ROW())&lt;INDIRECT("D"&amp;ROW())),1,"")</f>
        <v/>
      </c>
    </row>
    <row r="1799" hidden="1" spans="1:18">
      <c r="A1799" s="56" t="s">
        <v>394</v>
      </c>
      <c r="B1799" s="57" t="s">
        <v>110</v>
      </c>
      <c r="C1799" s="133">
        <v>2715944</v>
      </c>
      <c r="D1799" s="124">
        <v>45642</v>
      </c>
      <c r="E1799" s="125">
        <v>3485.5</v>
      </c>
      <c r="F1799" s="125">
        <v>0</v>
      </c>
      <c r="G1799" s="125">
        <v>0</v>
      </c>
      <c r="H1799" s="125">
        <v>3485.5</v>
      </c>
      <c r="I1799" s="57">
        <v>786</v>
      </c>
      <c r="J1799" s="126">
        <v>3485.5</v>
      </c>
      <c r="K1799" s="126">
        <v>22846</v>
      </c>
      <c r="L1799" s="127">
        <v>45664</v>
      </c>
      <c r="N1799" s="127">
        <v>45658</v>
      </c>
      <c r="Q1799" s="127">
        <v>45799</v>
      </c>
      <c r="R1799" s="56" t="str">
        <f ca="1" t="array" ref="R1799">IF(AND(ISNUMBER(INDIRECT("L"&amp;ROW())),INDIRECT("L"&amp;ROW())&lt;INDIRECT("D"&amp;ROW())),1,"")</f>
        <v/>
      </c>
    </row>
    <row r="1800" hidden="1" spans="1:18">
      <c r="A1800" s="56" t="s">
        <v>33</v>
      </c>
      <c r="B1800" s="57" t="s">
        <v>19</v>
      </c>
      <c r="C1800" s="123" t="s">
        <v>830</v>
      </c>
      <c r="D1800" s="124">
        <v>45642</v>
      </c>
      <c r="E1800" s="125">
        <v>1781.79</v>
      </c>
      <c r="F1800" s="125">
        <v>1.17</v>
      </c>
      <c r="G1800" s="125">
        <v>59.58</v>
      </c>
      <c r="I1800" s="57">
        <v>788</v>
      </c>
      <c r="J1800" s="126">
        <v>1781.79</v>
      </c>
      <c r="K1800" s="126">
        <v>21009.62</v>
      </c>
      <c r="L1800" s="127">
        <v>45663</v>
      </c>
      <c r="N1800" s="127">
        <v>45658</v>
      </c>
      <c r="R1800" s="56" t="str">
        <f ca="1" t="array" ref="R1800">IF(AND(ISNUMBER(INDIRECT("L"&amp;ROW())),INDIRECT("L"&amp;ROW())&lt;INDIRECT("D"&amp;ROW())),1,"")</f>
        <v/>
      </c>
    </row>
    <row r="1801" hidden="1" spans="1:18">
      <c r="A1801" s="56" t="s">
        <v>827</v>
      </c>
      <c r="B1801" s="57" t="s">
        <v>110</v>
      </c>
      <c r="C1801" s="123" t="s">
        <v>831</v>
      </c>
      <c r="D1801" s="124">
        <v>45510</v>
      </c>
      <c r="E1801" s="125">
        <v>3676</v>
      </c>
      <c r="F1801" s="125">
        <v>0</v>
      </c>
      <c r="G1801" s="125">
        <v>0</v>
      </c>
      <c r="H1801" s="125">
        <v>3676</v>
      </c>
      <c r="I1801" s="57" t="s">
        <v>829</v>
      </c>
      <c r="J1801" s="126">
        <v>3676</v>
      </c>
      <c r="K1801" s="126">
        <v>3676</v>
      </c>
      <c r="L1801" s="127">
        <v>45554</v>
      </c>
      <c r="N1801" s="127">
        <v>45584</v>
      </c>
      <c r="Q1801" s="127">
        <v>45800</v>
      </c>
      <c r="R1801" s="56" t="str">
        <f ca="1" t="array" ref="R1801">IF(AND(ISNUMBER(INDIRECT("L"&amp;ROW())),INDIRECT("L"&amp;ROW())&lt;INDIRECT("D"&amp;ROW())),1,"")</f>
        <v/>
      </c>
    </row>
    <row r="1802" hidden="1" spans="1:18">
      <c r="A1802" s="56" t="s">
        <v>31</v>
      </c>
      <c r="B1802" s="57" t="s">
        <v>19</v>
      </c>
      <c r="C1802" s="123">
        <v>355402</v>
      </c>
      <c r="D1802" s="124">
        <v>45642</v>
      </c>
      <c r="E1802" s="125">
        <v>321.45</v>
      </c>
      <c r="F1802" s="125">
        <v>2.5</v>
      </c>
      <c r="G1802" s="125">
        <v>4.9</v>
      </c>
      <c r="I1802" s="57">
        <v>953</v>
      </c>
      <c r="J1802" s="126">
        <v>321.45</v>
      </c>
      <c r="K1802" s="126">
        <v>8208.03</v>
      </c>
      <c r="L1802" s="127">
        <v>45708</v>
      </c>
      <c r="N1802" s="127">
        <v>45717</v>
      </c>
      <c r="R1802" s="56" t="str">
        <f ca="1" t="array" ref="R1802">IF(AND(ISNUMBER(INDIRECT("L"&amp;ROW())),INDIRECT("L"&amp;ROW())&lt;INDIRECT("D"&amp;ROW())),1,"")</f>
        <v/>
      </c>
    </row>
    <row r="1803" hidden="1" spans="1:18">
      <c r="A1803" s="56" t="s">
        <v>386</v>
      </c>
      <c r="B1803" s="57" t="s">
        <v>110</v>
      </c>
      <c r="C1803" s="133">
        <v>4612</v>
      </c>
      <c r="D1803" s="124">
        <v>45642</v>
      </c>
      <c r="E1803" s="125">
        <v>2512</v>
      </c>
      <c r="F1803" s="125">
        <v>0</v>
      </c>
      <c r="G1803" s="125">
        <v>0</v>
      </c>
      <c r="H1803" s="125">
        <v>2512</v>
      </c>
      <c r="I1803" s="133">
        <v>719</v>
      </c>
      <c r="J1803" s="126">
        <v>2512</v>
      </c>
      <c r="K1803" s="126">
        <v>2512</v>
      </c>
      <c r="L1803" s="127">
        <v>45642</v>
      </c>
      <c r="N1803" s="127">
        <v>45627</v>
      </c>
      <c r="Q1803" s="127">
        <v>45800</v>
      </c>
      <c r="R1803" s="56" t="str">
        <f ca="1" t="array" ref="R1803">IF(AND(ISNUMBER(INDIRECT("L"&amp;ROW())),INDIRECT("L"&amp;ROW())&lt;INDIRECT("D"&amp;ROW())),1,"")</f>
        <v/>
      </c>
    </row>
    <row r="1804" hidden="1" spans="1:18">
      <c r="A1804" s="56" t="s">
        <v>255</v>
      </c>
      <c r="B1804" s="57" t="s">
        <v>19</v>
      </c>
      <c r="C1804" s="133">
        <v>468261</v>
      </c>
      <c r="D1804" s="124">
        <v>45642</v>
      </c>
      <c r="E1804" s="125">
        <v>3125.1</v>
      </c>
      <c r="F1804" s="125">
        <v>0</v>
      </c>
      <c r="G1804" s="125">
        <v>0</v>
      </c>
      <c r="I1804" s="133">
        <v>722</v>
      </c>
      <c r="J1804" s="126">
        <v>3125.1</v>
      </c>
      <c r="K1804" s="126">
        <v>6010.68</v>
      </c>
      <c r="L1804" s="127">
        <v>45643</v>
      </c>
      <c r="N1804" s="127">
        <v>45627</v>
      </c>
      <c r="R1804" s="56" t="str">
        <f ca="1" t="array" ref="R1804">IF(AND(ISNUMBER(INDIRECT("L"&amp;ROW())),INDIRECT("L"&amp;ROW())&lt;INDIRECT("D"&amp;ROW())),1,"")</f>
        <v/>
      </c>
    </row>
    <row r="1805" hidden="1" spans="1:18">
      <c r="A1805" s="56" t="s">
        <v>255</v>
      </c>
      <c r="B1805" s="57" t="s">
        <v>19</v>
      </c>
      <c r="C1805" s="133">
        <v>468271</v>
      </c>
      <c r="D1805" s="124">
        <v>45642</v>
      </c>
      <c r="E1805" s="125">
        <v>2885.58</v>
      </c>
      <c r="F1805" s="125">
        <v>0</v>
      </c>
      <c r="G1805" s="125">
        <v>0</v>
      </c>
      <c r="I1805" s="133">
        <v>722</v>
      </c>
      <c r="J1805" s="126">
        <v>2885.58</v>
      </c>
      <c r="K1805" s="126">
        <v>6010.68</v>
      </c>
      <c r="L1805" s="127">
        <v>45643</v>
      </c>
      <c r="N1805" s="127">
        <v>45627</v>
      </c>
      <c r="R1805" s="56" t="str">
        <f ca="1" t="array" ref="R1805">IF(AND(ISNUMBER(INDIRECT("L"&amp;ROW())),INDIRECT("L"&amp;ROW())&lt;INDIRECT("D"&amp;ROW())),1,"")</f>
        <v/>
      </c>
    </row>
    <row r="1806" hidden="1" spans="1:18">
      <c r="A1806" s="56" t="s">
        <v>202</v>
      </c>
      <c r="B1806" s="57" t="s">
        <v>65</v>
      </c>
      <c r="C1806" s="133">
        <v>12174</v>
      </c>
      <c r="D1806" s="124">
        <v>45642</v>
      </c>
      <c r="E1806" s="125">
        <v>1560.46</v>
      </c>
      <c r="F1806" s="125">
        <v>0</v>
      </c>
      <c r="G1806" s="125">
        <v>0</v>
      </c>
      <c r="H1806" s="125">
        <v>1560.46</v>
      </c>
      <c r="I1806" s="133">
        <v>909</v>
      </c>
      <c r="J1806" s="126">
        <v>1560.46</v>
      </c>
      <c r="K1806" s="126">
        <v>18601.88</v>
      </c>
      <c r="L1806" s="127">
        <v>45693</v>
      </c>
      <c r="N1806" s="127">
        <v>45717</v>
      </c>
      <c r="O1806" s="147">
        <v>0</v>
      </c>
      <c r="Q1806" s="127">
        <v>45785</v>
      </c>
      <c r="R1806" s="56" t="str">
        <f ca="1" t="array" ref="R1806">IF(AND(ISNUMBER(INDIRECT("L"&amp;ROW())),INDIRECT("L"&amp;ROW())&lt;INDIRECT("D"&amp;ROW())),1,"")</f>
        <v/>
      </c>
    </row>
    <row r="1807" hidden="1" spans="1:18">
      <c r="A1807" s="56" t="s">
        <v>376</v>
      </c>
      <c r="B1807" s="57" t="s">
        <v>124</v>
      </c>
      <c r="C1807" s="133">
        <v>874832</v>
      </c>
      <c r="D1807" s="124">
        <v>45642</v>
      </c>
      <c r="E1807" s="125">
        <v>4205.84</v>
      </c>
      <c r="F1807" s="125">
        <v>0</v>
      </c>
      <c r="G1807" s="125">
        <v>0</v>
      </c>
      <c r="H1807" s="125">
        <v>4205.84</v>
      </c>
      <c r="I1807" s="133">
        <v>873</v>
      </c>
      <c r="J1807" s="126">
        <v>4205.84</v>
      </c>
      <c r="K1807" s="126">
        <v>46271.24</v>
      </c>
      <c r="L1807" s="127">
        <v>45674</v>
      </c>
      <c r="N1807" s="127">
        <v>45658</v>
      </c>
      <c r="Q1807" s="127">
        <v>45793</v>
      </c>
      <c r="R1807" s="56" t="str">
        <f ca="1" t="array" ref="R1807">IF(AND(ISNUMBER(INDIRECT("L"&amp;ROW())),INDIRECT("L"&amp;ROW())&lt;INDIRECT("D"&amp;ROW())),1,"")</f>
        <v/>
      </c>
    </row>
    <row r="1808" hidden="1" spans="1:18">
      <c r="A1808" s="56" t="s">
        <v>376</v>
      </c>
      <c r="B1808" s="57" t="s">
        <v>124</v>
      </c>
      <c r="C1808" s="133">
        <v>874833</v>
      </c>
      <c r="D1808" s="124">
        <v>45642</v>
      </c>
      <c r="E1808" s="125">
        <v>20276.82</v>
      </c>
      <c r="F1808" s="125">
        <v>0</v>
      </c>
      <c r="G1808" s="125">
        <v>0</v>
      </c>
      <c r="H1808" s="125">
        <v>20276.82</v>
      </c>
      <c r="I1808" s="133">
        <v>873</v>
      </c>
      <c r="J1808" s="126">
        <v>20276.82</v>
      </c>
      <c r="K1808" s="126">
        <v>46271.24</v>
      </c>
      <c r="L1808" s="127">
        <v>45674</v>
      </c>
      <c r="N1808" s="127">
        <v>45658</v>
      </c>
      <c r="Q1808" s="127">
        <v>45793</v>
      </c>
      <c r="R1808" s="56" t="str">
        <f ca="1" t="array" ref="R1808">IF(AND(ISNUMBER(INDIRECT("L"&amp;ROW())),INDIRECT("L"&amp;ROW())&lt;INDIRECT("D"&amp;ROW())),1,"")</f>
        <v/>
      </c>
    </row>
    <row r="1809" hidden="1" spans="1:18">
      <c r="A1809" s="56" t="s">
        <v>158</v>
      </c>
      <c r="B1809" s="57" t="s">
        <v>159</v>
      </c>
      <c r="C1809" s="123" t="s">
        <v>832</v>
      </c>
      <c r="D1809" s="124">
        <v>45642</v>
      </c>
      <c r="E1809" s="125">
        <v>9258.95</v>
      </c>
      <c r="F1809" s="125">
        <v>0</v>
      </c>
      <c r="G1809" s="125">
        <v>0</v>
      </c>
      <c r="H1809" s="125">
        <v>9258.95</v>
      </c>
      <c r="I1809" s="133">
        <v>730</v>
      </c>
      <c r="J1809" s="126">
        <v>9258.95</v>
      </c>
      <c r="K1809" s="126">
        <v>9258.95</v>
      </c>
      <c r="L1809" s="127">
        <v>45644</v>
      </c>
      <c r="N1809" s="127">
        <v>45627</v>
      </c>
      <c r="O1809" s="56">
        <v>0</v>
      </c>
      <c r="P1809" s="56" t="s">
        <v>833</v>
      </c>
      <c r="Q1809" s="127">
        <v>45785</v>
      </c>
      <c r="R1809" s="56" t="str">
        <f ca="1" t="array" ref="R1809">IF(AND(ISNUMBER(INDIRECT("L"&amp;ROW())),INDIRECT("L"&amp;ROW())&lt;INDIRECT("D"&amp;ROW())),1,"")</f>
        <v/>
      </c>
    </row>
    <row r="1810" hidden="1" spans="1:18">
      <c r="A1810" s="56" t="s">
        <v>164</v>
      </c>
      <c r="B1810" s="57" t="s">
        <v>110</v>
      </c>
      <c r="C1810" s="123" t="s">
        <v>834</v>
      </c>
      <c r="D1810" s="124">
        <v>45643</v>
      </c>
      <c r="E1810" s="125">
        <v>-391</v>
      </c>
      <c r="F1810" s="125">
        <v>0</v>
      </c>
      <c r="G1810" s="125">
        <v>0</v>
      </c>
      <c r="H1810" s="125">
        <v>-391</v>
      </c>
      <c r="I1810" s="57">
        <v>780</v>
      </c>
      <c r="J1810" s="126">
        <v>-391</v>
      </c>
      <c r="K1810" s="126">
        <v>24058</v>
      </c>
      <c r="L1810" s="127">
        <v>45663</v>
      </c>
      <c r="N1810" s="127">
        <v>45658</v>
      </c>
      <c r="Q1810" s="127">
        <v>45798</v>
      </c>
      <c r="R1810" s="56" t="str">
        <f ca="1" t="array" ref="R1810">IF(AND(ISNUMBER(INDIRECT("L"&amp;ROW())),INDIRECT("L"&amp;ROW())&lt;INDIRECT("D"&amp;ROW())),1,"")</f>
        <v/>
      </c>
    </row>
    <row r="1811" hidden="1" spans="1:18">
      <c r="A1811" s="56" t="s">
        <v>164</v>
      </c>
      <c r="B1811" s="57" t="s">
        <v>110</v>
      </c>
      <c r="C1811" s="123" t="s">
        <v>835</v>
      </c>
      <c r="D1811" s="124">
        <v>45643</v>
      </c>
      <c r="E1811" s="125">
        <v>-68</v>
      </c>
      <c r="F1811" s="125">
        <v>0</v>
      </c>
      <c r="G1811" s="125">
        <v>0</v>
      </c>
      <c r="H1811" s="125">
        <v>-68</v>
      </c>
      <c r="I1811" s="57">
        <v>780</v>
      </c>
      <c r="J1811" s="126">
        <v>-68</v>
      </c>
      <c r="K1811" s="126">
        <v>24058</v>
      </c>
      <c r="L1811" s="127">
        <v>45663</v>
      </c>
      <c r="N1811" s="127">
        <v>45658</v>
      </c>
      <c r="Q1811" s="127">
        <v>45798</v>
      </c>
      <c r="R1811" s="56" t="str">
        <f ca="1" t="array" ref="R1811">IF(AND(ISNUMBER(INDIRECT("L"&amp;ROW())),INDIRECT("L"&amp;ROW())&lt;INDIRECT("D"&amp;ROW())),1,"")</f>
        <v/>
      </c>
    </row>
    <row r="1812" hidden="1" spans="1:18">
      <c r="A1812" s="56" t="s">
        <v>237</v>
      </c>
      <c r="B1812" s="57" t="s">
        <v>110</v>
      </c>
      <c r="C1812" s="133">
        <v>272833</v>
      </c>
      <c r="D1812" s="124">
        <v>45643</v>
      </c>
      <c r="E1812" s="125">
        <v>1336.2</v>
      </c>
      <c r="F1812" s="125">
        <v>0</v>
      </c>
      <c r="G1812" s="125">
        <v>0</v>
      </c>
      <c r="H1812" s="125">
        <v>1336.2</v>
      </c>
      <c r="I1812" s="133">
        <v>911</v>
      </c>
      <c r="J1812" s="126">
        <v>1336.2</v>
      </c>
      <c r="K1812" s="126">
        <v>7252.7</v>
      </c>
      <c r="L1812" s="127">
        <v>45693</v>
      </c>
      <c r="N1812" s="127">
        <v>45689</v>
      </c>
      <c r="Q1812" s="127">
        <v>45798</v>
      </c>
      <c r="R1812" s="56" t="str">
        <f ca="1" t="array" ref="R1812">IF(AND(ISNUMBER(INDIRECT("L"&amp;ROW())),INDIRECT("L"&amp;ROW())&lt;INDIRECT("D"&amp;ROW())),1,"")</f>
        <v/>
      </c>
    </row>
    <row r="1813" hidden="1" spans="1:18">
      <c r="A1813" s="56" t="s">
        <v>40</v>
      </c>
      <c r="B1813" s="57" t="s">
        <v>19</v>
      </c>
      <c r="C1813" s="123" t="s">
        <v>836</v>
      </c>
      <c r="D1813" s="124">
        <v>45643</v>
      </c>
      <c r="E1813" s="125">
        <v>1556</v>
      </c>
      <c r="F1813" s="125">
        <v>0</v>
      </c>
      <c r="G1813" s="125">
        <v>0</v>
      </c>
      <c r="I1813" s="57">
        <v>951</v>
      </c>
      <c r="J1813" s="126">
        <v>1556</v>
      </c>
      <c r="K1813" s="126">
        <v>9244.97</v>
      </c>
      <c r="L1813" s="127">
        <v>45707</v>
      </c>
      <c r="N1813" s="127">
        <v>45717</v>
      </c>
      <c r="R1813" s="56" t="str">
        <f ca="1" t="array" ref="R1813">IF(AND(ISNUMBER(INDIRECT("L"&amp;ROW())),INDIRECT("L"&amp;ROW())&lt;INDIRECT("D"&amp;ROW())),1,"")</f>
        <v/>
      </c>
    </row>
    <row r="1814" hidden="1" spans="1:18">
      <c r="A1814" s="56" t="s">
        <v>205</v>
      </c>
      <c r="B1814" s="57" t="s">
        <v>110</v>
      </c>
      <c r="C1814" s="133">
        <v>2401373</v>
      </c>
      <c r="D1814" s="124">
        <v>45643</v>
      </c>
      <c r="E1814" s="125">
        <v>4334.35</v>
      </c>
      <c r="F1814" s="125">
        <v>0</v>
      </c>
      <c r="G1814" s="125">
        <v>0</v>
      </c>
      <c r="H1814" s="125">
        <v>4334.35</v>
      </c>
      <c r="I1814" s="133">
        <v>943</v>
      </c>
      <c r="J1814" s="126">
        <v>4334.35</v>
      </c>
      <c r="K1814" s="126">
        <v>12955.6</v>
      </c>
      <c r="L1814" s="127">
        <v>45706</v>
      </c>
      <c r="N1814" s="127">
        <v>45717</v>
      </c>
      <c r="Q1814" s="127">
        <v>45800</v>
      </c>
      <c r="R1814" s="56" t="str">
        <f ca="1" t="array" ref="R1814">IF(AND(ISNUMBER(INDIRECT("L"&amp;ROW())),INDIRECT("L"&amp;ROW())&lt;INDIRECT("D"&amp;ROW())),1,"")</f>
        <v/>
      </c>
    </row>
    <row r="1815" hidden="1" spans="1:18">
      <c r="A1815" s="56" t="s">
        <v>837</v>
      </c>
      <c r="B1815" s="57" t="s">
        <v>19</v>
      </c>
      <c r="C1815" s="133">
        <v>88767</v>
      </c>
      <c r="D1815" s="124">
        <v>45643</v>
      </c>
      <c r="E1815" s="125">
        <v>2502.6</v>
      </c>
      <c r="F1815" s="125">
        <v>0</v>
      </c>
      <c r="G1815" s="125">
        <v>0</v>
      </c>
      <c r="I1815" s="57">
        <v>1060</v>
      </c>
      <c r="J1815" s="126">
        <v>2502.6</v>
      </c>
      <c r="K1815" s="126">
        <v>9162.63</v>
      </c>
      <c r="L1815" s="127">
        <v>45727</v>
      </c>
      <c r="N1815" s="127">
        <v>45748</v>
      </c>
      <c r="R1815" s="56" t="str">
        <f ca="1" t="array" ref="R1815">IF(AND(ISNUMBER(INDIRECT("L"&amp;ROW())),INDIRECT("L"&amp;ROW())&lt;INDIRECT("D"&amp;ROW())),1,"")</f>
        <v/>
      </c>
    </row>
    <row r="1816" s="104" customFormat="1" hidden="1" spans="1:18">
      <c r="A1816" s="104" t="s">
        <v>395</v>
      </c>
      <c r="B1816" s="177" t="s">
        <v>110</v>
      </c>
      <c r="C1816" s="139">
        <v>236762</v>
      </c>
      <c r="D1816" s="179">
        <v>45643</v>
      </c>
      <c r="E1816" s="180">
        <v>2689</v>
      </c>
      <c r="F1816" s="180">
        <v>0</v>
      </c>
      <c r="G1816" s="180">
        <v>0</v>
      </c>
      <c r="H1816" s="180"/>
      <c r="I1816" s="177" t="s">
        <v>397</v>
      </c>
      <c r="J1816" s="181">
        <v>2500</v>
      </c>
      <c r="K1816" s="181">
        <v>10000</v>
      </c>
      <c r="L1816" s="182">
        <v>45636</v>
      </c>
      <c r="M1816" s="182"/>
      <c r="N1816" s="182" t="str">
        <f t="array" ref="N1816">_xlfn.XLOOKUP(INDEX(I:I,ROW())&amp;"-"&amp;INDEX(K:K,ROW()),银行对账信息!J:J,银行对账信息!H:H,"")</f>
        <v/>
      </c>
      <c r="Q1816" s="182"/>
      <c r="R1816" s="104">
        <f ca="1" t="array" ref="R1816">IF(AND(ISNUMBER(INDIRECT("L"&amp;ROW())),INDIRECT("L"&amp;ROW())&lt;INDIRECT("D"&amp;ROW())),1,"")</f>
        <v>1</v>
      </c>
    </row>
    <row r="1817" hidden="1" spans="1:18">
      <c r="A1817" s="56" t="s">
        <v>827</v>
      </c>
      <c r="B1817" s="57" t="s">
        <v>110</v>
      </c>
      <c r="C1817" s="123" t="s">
        <v>838</v>
      </c>
      <c r="D1817" s="124">
        <v>45517</v>
      </c>
      <c r="E1817" s="125">
        <v>2933</v>
      </c>
      <c r="F1817" s="125">
        <v>0</v>
      </c>
      <c r="G1817" s="125">
        <v>0</v>
      </c>
      <c r="H1817" s="125">
        <v>2933</v>
      </c>
      <c r="I1817" s="57" t="s">
        <v>829</v>
      </c>
      <c r="J1817" s="126">
        <v>2933</v>
      </c>
      <c r="K1817" s="126">
        <v>2933</v>
      </c>
      <c r="L1817" s="127">
        <v>45554</v>
      </c>
      <c r="N1817" s="127">
        <v>45584</v>
      </c>
      <c r="Q1817" s="127">
        <v>45800</v>
      </c>
      <c r="R1817" s="56" t="str">
        <f ca="1" t="array" ref="R1817">IF(AND(ISNUMBER(INDIRECT("L"&amp;ROW())),INDIRECT("L"&amp;ROW())&lt;INDIRECT("D"&amp;ROW())),1,"")</f>
        <v/>
      </c>
    </row>
    <row r="1818" hidden="1" spans="1:18">
      <c r="A1818" s="56" t="s">
        <v>63</v>
      </c>
      <c r="B1818" s="57" t="s">
        <v>19</v>
      </c>
      <c r="C1818" s="133">
        <v>1311099</v>
      </c>
      <c r="D1818" s="124">
        <v>45643</v>
      </c>
      <c r="E1818" s="125">
        <v>2145</v>
      </c>
      <c r="F1818" s="125">
        <v>0</v>
      </c>
      <c r="G1818" s="125">
        <v>0</v>
      </c>
      <c r="H1818" s="125">
        <v>2145</v>
      </c>
      <c r="I1818" s="133">
        <v>986</v>
      </c>
      <c r="J1818" s="126">
        <v>2145</v>
      </c>
      <c r="K1818" s="126">
        <v>8326.41</v>
      </c>
      <c r="L1818" s="127">
        <v>45721</v>
      </c>
      <c r="N1818" s="127">
        <v>45717</v>
      </c>
      <c r="Q1818" s="127">
        <v>45793</v>
      </c>
      <c r="R1818" s="56" t="str">
        <f ca="1" t="array" ref="R1818">IF(AND(ISNUMBER(INDIRECT("L"&amp;ROW())),INDIRECT("L"&amp;ROW())&lt;INDIRECT("D"&amp;ROW())),1,"")</f>
        <v/>
      </c>
    </row>
    <row r="1819" hidden="1" spans="1:18">
      <c r="A1819" s="56" t="s">
        <v>63</v>
      </c>
      <c r="B1819" s="57" t="s">
        <v>19</v>
      </c>
      <c r="C1819" s="133">
        <v>1311171</v>
      </c>
      <c r="D1819" s="124">
        <v>45643</v>
      </c>
      <c r="E1819" s="125">
        <v>3105.74</v>
      </c>
      <c r="F1819" s="125">
        <v>0</v>
      </c>
      <c r="G1819" s="125">
        <v>372</v>
      </c>
      <c r="H1819" s="125">
        <v>2733.74</v>
      </c>
      <c r="I1819" s="133">
        <v>986</v>
      </c>
      <c r="J1819" s="126">
        <v>3105.74</v>
      </c>
      <c r="K1819" s="126">
        <v>8326.41</v>
      </c>
      <c r="L1819" s="127">
        <v>45721</v>
      </c>
      <c r="N1819" s="127">
        <v>45717</v>
      </c>
      <c r="Q1819" s="127">
        <v>45793</v>
      </c>
      <c r="R1819" s="56" t="str">
        <f ca="1" t="array" ref="R1819">IF(AND(ISNUMBER(INDIRECT("L"&amp;ROW())),INDIRECT("L"&amp;ROW())&lt;INDIRECT("D"&amp;ROW())),1,"")</f>
        <v/>
      </c>
    </row>
    <row r="1820" hidden="1" spans="1:18">
      <c r="A1820" s="56" t="s">
        <v>64</v>
      </c>
      <c r="B1820" s="57" t="s">
        <v>19</v>
      </c>
      <c r="C1820" s="123" t="s">
        <v>839</v>
      </c>
      <c r="D1820" s="124">
        <v>45644</v>
      </c>
      <c r="E1820" s="125">
        <v>3965.1</v>
      </c>
      <c r="F1820" s="125">
        <v>0</v>
      </c>
      <c r="G1820" s="125">
        <v>0</v>
      </c>
      <c r="I1820" s="133">
        <v>859</v>
      </c>
      <c r="J1820" s="126">
        <v>3965.1</v>
      </c>
      <c r="K1820" s="126">
        <v>16201.82</v>
      </c>
      <c r="L1820" s="127">
        <v>45671</v>
      </c>
      <c r="N1820" s="127">
        <v>45658</v>
      </c>
      <c r="R1820" s="56" t="str">
        <f ca="1" t="array" ref="R1820">IF(AND(ISNUMBER(INDIRECT("L"&amp;ROW())),INDIRECT("L"&amp;ROW())&lt;INDIRECT("D"&amp;ROW())),1,"")</f>
        <v/>
      </c>
    </row>
    <row r="1821" hidden="1" spans="1:18">
      <c r="A1821" s="56" t="s">
        <v>164</v>
      </c>
      <c r="B1821" s="57" t="s">
        <v>110</v>
      </c>
      <c r="C1821" s="133">
        <v>6126234</v>
      </c>
      <c r="D1821" s="124">
        <v>45644</v>
      </c>
      <c r="E1821" s="125">
        <v>4494.5</v>
      </c>
      <c r="F1821" s="125">
        <v>0</v>
      </c>
      <c r="G1821" s="125">
        <v>0</v>
      </c>
      <c r="H1821" s="125">
        <v>4494.5</v>
      </c>
      <c r="I1821" s="57">
        <v>780</v>
      </c>
      <c r="J1821" s="126">
        <v>4494.5</v>
      </c>
      <c r="K1821" s="126">
        <v>24058</v>
      </c>
      <c r="L1821" s="127">
        <v>45663</v>
      </c>
      <c r="N1821" s="127">
        <v>45658</v>
      </c>
      <c r="Q1821" s="127">
        <v>45798</v>
      </c>
      <c r="R1821" s="56" t="str">
        <f ca="1" t="array" ref="R1821">IF(AND(ISNUMBER(INDIRECT("L"&amp;ROW())),INDIRECT("L"&amp;ROW())&lt;INDIRECT("D"&amp;ROW())),1,"")</f>
        <v/>
      </c>
    </row>
    <row r="1822" hidden="1" spans="1:18">
      <c r="A1822" s="56" t="s">
        <v>45</v>
      </c>
      <c r="B1822" s="57" t="s">
        <v>19</v>
      </c>
      <c r="C1822" s="123">
        <v>68667</v>
      </c>
      <c r="D1822" s="124">
        <v>45644</v>
      </c>
      <c r="E1822" s="125">
        <v>130</v>
      </c>
      <c r="F1822" s="125">
        <v>0</v>
      </c>
      <c r="G1822" s="125">
        <v>0</v>
      </c>
      <c r="I1822" s="133">
        <v>851</v>
      </c>
      <c r="J1822" s="126">
        <v>130</v>
      </c>
      <c r="K1822" s="126">
        <v>5298</v>
      </c>
      <c r="L1822" s="127">
        <v>45670</v>
      </c>
      <c r="N1822" s="127">
        <v>45658</v>
      </c>
      <c r="R1822" s="56" t="str">
        <f ca="1" t="array" ref="R1822">IF(AND(ISNUMBER(INDIRECT("L"&amp;ROW())),INDIRECT("L"&amp;ROW())&lt;INDIRECT("D"&amp;ROW())),1,"")</f>
        <v/>
      </c>
    </row>
    <row r="1823" hidden="1" spans="1:18">
      <c r="A1823" s="56" t="s">
        <v>233</v>
      </c>
      <c r="B1823" s="57" t="s">
        <v>124</v>
      </c>
      <c r="C1823" s="133">
        <v>215078</v>
      </c>
      <c r="D1823" s="124">
        <v>45644</v>
      </c>
      <c r="E1823" s="125">
        <v>6773.15</v>
      </c>
      <c r="F1823" s="125">
        <v>0</v>
      </c>
      <c r="G1823" s="125">
        <v>0</v>
      </c>
      <c r="H1823" s="125">
        <v>6773.15</v>
      </c>
      <c r="I1823" s="57" t="s">
        <v>234</v>
      </c>
      <c r="J1823" s="126">
        <v>6773.15</v>
      </c>
      <c r="K1823" s="126">
        <v>13340.41</v>
      </c>
      <c r="L1823" s="127">
        <v>45656</v>
      </c>
      <c r="N1823" s="127">
        <v>45584</v>
      </c>
      <c r="Q1823" s="127">
        <v>45793</v>
      </c>
      <c r="R1823" s="56" t="str">
        <f ca="1" t="array" ref="R1823">IF(AND(ISNUMBER(INDIRECT("L"&amp;ROW())),INDIRECT("L"&amp;ROW())&lt;INDIRECT("D"&amp;ROW())),1,"")</f>
        <v/>
      </c>
    </row>
    <row r="1824" hidden="1" spans="1:18">
      <c r="A1824" s="56" t="s">
        <v>394</v>
      </c>
      <c r="B1824" s="57" t="s">
        <v>110</v>
      </c>
      <c r="C1824" s="133">
        <v>2715947</v>
      </c>
      <c r="D1824" s="124">
        <v>45644</v>
      </c>
      <c r="E1824" s="125">
        <v>2081</v>
      </c>
      <c r="F1824" s="125">
        <v>0</v>
      </c>
      <c r="G1824" s="125">
        <v>0</v>
      </c>
      <c r="H1824" s="125">
        <v>2081</v>
      </c>
      <c r="I1824" s="57">
        <v>786</v>
      </c>
      <c r="J1824" s="126">
        <v>2081</v>
      </c>
      <c r="K1824" s="126">
        <v>22846</v>
      </c>
      <c r="L1824" s="127">
        <v>45664</v>
      </c>
      <c r="N1824" s="127">
        <v>45658</v>
      </c>
      <c r="Q1824" s="127">
        <v>45799</v>
      </c>
      <c r="R1824" s="56" t="str">
        <f ca="1" t="array" ref="R1824">IF(AND(ISNUMBER(INDIRECT("L"&amp;ROW())),INDIRECT("L"&amp;ROW())&lt;INDIRECT("D"&amp;ROW())),1,"")</f>
        <v/>
      </c>
    </row>
    <row r="1825" hidden="1" spans="1:18">
      <c r="A1825" s="56" t="s">
        <v>369</v>
      </c>
      <c r="B1825" s="57" t="s">
        <v>37</v>
      </c>
      <c r="C1825" s="123" t="s">
        <v>840</v>
      </c>
      <c r="D1825" s="124">
        <v>45644</v>
      </c>
      <c r="E1825" s="125">
        <v>1353.75</v>
      </c>
      <c r="F1825" s="125">
        <v>0</v>
      </c>
      <c r="G1825" s="125">
        <v>0</v>
      </c>
      <c r="H1825" s="125">
        <v>1353.75</v>
      </c>
      <c r="I1825" s="133">
        <v>886</v>
      </c>
      <c r="J1825" s="126">
        <v>1353.75</v>
      </c>
      <c r="K1825" s="126">
        <v>1353.75</v>
      </c>
      <c r="L1825" s="127">
        <v>45680</v>
      </c>
      <c r="N1825" s="127">
        <v>45689</v>
      </c>
      <c r="Q1825" s="127">
        <v>45790</v>
      </c>
      <c r="R1825" s="56" t="str">
        <f ca="1" t="array" ref="R1825">IF(AND(ISNUMBER(INDIRECT("L"&amp;ROW())),INDIRECT("L"&amp;ROW())&lt;INDIRECT("D"&amp;ROW())),1,"")</f>
        <v/>
      </c>
    </row>
    <row r="1826" hidden="1" spans="1:18">
      <c r="A1826" s="56" t="s">
        <v>287</v>
      </c>
      <c r="B1826" s="57" t="s">
        <v>37</v>
      </c>
      <c r="C1826" s="123">
        <v>4913</v>
      </c>
      <c r="D1826" s="124">
        <v>45644</v>
      </c>
      <c r="E1826" s="125">
        <v>1451.5</v>
      </c>
      <c r="F1826" s="125">
        <v>0</v>
      </c>
      <c r="G1826" s="125">
        <v>0</v>
      </c>
      <c r="H1826" s="125">
        <v>1451.5</v>
      </c>
      <c r="I1826" s="57">
        <v>907</v>
      </c>
      <c r="J1826" s="126">
        <v>1451.5</v>
      </c>
      <c r="K1826" s="126">
        <v>4298.7</v>
      </c>
      <c r="L1826" s="127">
        <v>45692</v>
      </c>
      <c r="N1826" s="127">
        <v>45689</v>
      </c>
      <c r="Q1826" s="127">
        <v>45791</v>
      </c>
      <c r="R1826" s="56" t="str">
        <f ca="1" t="array" ref="R1826">IF(AND(ISNUMBER(INDIRECT("L"&amp;ROW())),INDIRECT("L"&amp;ROW())&lt;INDIRECT("D"&amp;ROW())),1,"")</f>
        <v/>
      </c>
    </row>
    <row r="1827" hidden="1" spans="1:18">
      <c r="A1827" s="56" t="s">
        <v>173</v>
      </c>
      <c r="B1827" s="57" t="s">
        <v>163</v>
      </c>
      <c r="C1827" s="133">
        <v>3473</v>
      </c>
      <c r="D1827" s="124">
        <v>45644</v>
      </c>
      <c r="E1827" s="125">
        <v>6487.89</v>
      </c>
      <c r="F1827" s="125">
        <v>0</v>
      </c>
      <c r="G1827" s="125">
        <v>0</v>
      </c>
      <c r="H1827" s="125">
        <v>6487.89</v>
      </c>
      <c r="I1827" s="133">
        <v>897</v>
      </c>
      <c r="J1827" s="126">
        <v>6487.89</v>
      </c>
      <c r="K1827" s="126">
        <v>25134.36</v>
      </c>
      <c r="L1827" s="127">
        <v>45685</v>
      </c>
      <c r="N1827" s="127">
        <v>45689</v>
      </c>
      <c r="Q1827" s="127">
        <v>45793</v>
      </c>
      <c r="R1827" s="56" t="str">
        <f ca="1" t="array" ref="R1827">IF(AND(ISNUMBER(INDIRECT("L"&amp;ROW())),INDIRECT("L"&amp;ROW())&lt;INDIRECT("D"&amp;ROW())),1,"")</f>
        <v/>
      </c>
    </row>
    <row r="1828" hidden="1" spans="1:18">
      <c r="A1828" s="56" t="s">
        <v>827</v>
      </c>
      <c r="B1828" s="57" t="s">
        <v>110</v>
      </c>
      <c r="C1828" s="123" t="s">
        <v>841</v>
      </c>
      <c r="D1828" s="124">
        <v>45547</v>
      </c>
      <c r="E1828" s="125">
        <v>6991.75</v>
      </c>
      <c r="F1828" s="125">
        <v>0</v>
      </c>
      <c r="G1828" s="125">
        <v>0</v>
      </c>
      <c r="H1828" s="125">
        <v>6991.75</v>
      </c>
      <c r="I1828" s="57" t="s">
        <v>829</v>
      </c>
      <c r="J1828" s="126">
        <v>6991.75</v>
      </c>
      <c r="K1828" s="126">
        <v>6991.75</v>
      </c>
      <c r="L1828" s="127">
        <v>45547</v>
      </c>
      <c r="N1828" s="127">
        <v>45584</v>
      </c>
      <c r="Q1828" s="127">
        <v>45800</v>
      </c>
      <c r="R1828" s="56" t="str">
        <f ca="1" t="array" ref="R1828">IF(AND(ISNUMBER(INDIRECT("L"&amp;ROW())),INDIRECT("L"&amp;ROW())&lt;INDIRECT("D"&amp;ROW())),1,"")</f>
        <v/>
      </c>
    </row>
    <row r="1829" hidden="1" spans="1:18">
      <c r="A1829" s="56" t="s">
        <v>52</v>
      </c>
      <c r="B1829" s="57" t="s">
        <v>37</v>
      </c>
      <c r="C1829" s="133">
        <v>275027</v>
      </c>
      <c r="D1829" s="124">
        <v>45644</v>
      </c>
      <c r="E1829" s="125">
        <v>757</v>
      </c>
      <c r="F1829" s="125">
        <v>0</v>
      </c>
      <c r="G1829" s="125">
        <v>0</v>
      </c>
      <c r="I1829" s="133">
        <v>964</v>
      </c>
      <c r="J1829" s="126">
        <v>757</v>
      </c>
      <c r="K1829" s="126">
        <v>12184.83</v>
      </c>
      <c r="L1829" s="127">
        <v>45713</v>
      </c>
      <c r="N1829" s="127">
        <v>45717</v>
      </c>
      <c r="Q1829" s="127">
        <v>45791</v>
      </c>
      <c r="R1829" s="56" t="str">
        <f ca="1" t="array" ref="R1829">IF(AND(ISNUMBER(INDIRECT("L"&amp;ROW())),INDIRECT("L"&amp;ROW())&lt;INDIRECT("D"&amp;ROW())),1,"")</f>
        <v/>
      </c>
    </row>
    <row r="1830" hidden="1" spans="1:18">
      <c r="A1830" s="56" t="s">
        <v>52</v>
      </c>
      <c r="B1830" s="57" t="s">
        <v>37</v>
      </c>
      <c r="C1830" s="133">
        <v>275034</v>
      </c>
      <c r="D1830" s="124">
        <v>45644</v>
      </c>
      <c r="E1830" s="125">
        <v>450</v>
      </c>
      <c r="F1830" s="125">
        <v>0</v>
      </c>
      <c r="G1830" s="125">
        <v>0</v>
      </c>
      <c r="I1830" s="133">
        <v>964</v>
      </c>
      <c r="J1830" s="126">
        <v>450</v>
      </c>
      <c r="K1830" s="126">
        <v>12184.83</v>
      </c>
      <c r="L1830" s="127">
        <v>45713</v>
      </c>
      <c r="N1830" s="127">
        <v>45717</v>
      </c>
      <c r="Q1830" s="127">
        <v>45791</v>
      </c>
      <c r="R1830" s="56" t="str">
        <f ca="1" t="array" ref="R1830">IF(AND(ISNUMBER(INDIRECT("L"&amp;ROW())),INDIRECT("L"&amp;ROW())&lt;INDIRECT("D"&amp;ROW())),1,"")</f>
        <v/>
      </c>
    </row>
    <row r="1831" hidden="1" spans="1:18">
      <c r="A1831" s="56" t="s">
        <v>52</v>
      </c>
      <c r="B1831" s="57" t="s">
        <v>37</v>
      </c>
      <c r="C1831" s="133">
        <v>275043</v>
      </c>
      <c r="D1831" s="124">
        <v>45644</v>
      </c>
      <c r="E1831" s="125">
        <v>1428</v>
      </c>
      <c r="F1831" s="125">
        <v>0</v>
      </c>
      <c r="G1831" s="125">
        <v>0</v>
      </c>
      <c r="I1831" s="133">
        <v>964</v>
      </c>
      <c r="J1831" s="126">
        <v>1428</v>
      </c>
      <c r="K1831" s="126">
        <v>12184.83</v>
      </c>
      <c r="L1831" s="127">
        <v>45713</v>
      </c>
      <c r="N1831" s="127">
        <v>45717</v>
      </c>
      <c r="Q1831" s="127">
        <v>45791</v>
      </c>
      <c r="R1831" s="56" t="str">
        <f ca="1" t="array" ref="R1831">IF(AND(ISNUMBER(INDIRECT("L"&amp;ROW())),INDIRECT("L"&amp;ROW())&lt;INDIRECT("D"&amp;ROW())),1,"")</f>
        <v/>
      </c>
    </row>
    <row r="1832" hidden="1" spans="1:18">
      <c r="A1832" s="56" t="s">
        <v>104</v>
      </c>
      <c r="B1832" s="57" t="s">
        <v>124</v>
      </c>
      <c r="C1832" s="133">
        <v>59117103483</v>
      </c>
      <c r="D1832" s="124">
        <v>45644</v>
      </c>
      <c r="E1832" s="125">
        <v>1580</v>
      </c>
      <c r="F1832" s="125">
        <v>0</v>
      </c>
      <c r="G1832" s="125">
        <v>0</v>
      </c>
      <c r="H1832" s="125">
        <v>1580</v>
      </c>
      <c r="I1832" s="133">
        <v>931</v>
      </c>
      <c r="J1832" s="126">
        <v>1580</v>
      </c>
      <c r="K1832" s="126">
        <v>26805.15</v>
      </c>
      <c r="L1832" s="127">
        <v>45700</v>
      </c>
      <c r="N1832" s="127">
        <v>45689</v>
      </c>
      <c r="O1832" s="147">
        <v>0</v>
      </c>
      <c r="Q1832" s="127">
        <v>45785</v>
      </c>
      <c r="R1832" s="56" t="str">
        <f ca="1" t="array" ref="R1832">IF(AND(ISNUMBER(INDIRECT("L"&amp;ROW())),INDIRECT("L"&amp;ROW())&lt;INDIRECT("D"&amp;ROW())),1,"")</f>
        <v/>
      </c>
    </row>
    <row r="1833" hidden="1" spans="1:18">
      <c r="A1833" s="56" t="s">
        <v>212</v>
      </c>
      <c r="B1833" s="57" t="s">
        <v>19</v>
      </c>
      <c r="C1833" s="133">
        <v>47958</v>
      </c>
      <c r="D1833" s="124">
        <v>45644</v>
      </c>
      <c r="E1833" s="125">
        <v>2829</v>
      </c>
      <c r="F1833" s="125">
        <v>0</v>
      </c>
      <c r="G1833" s="125">
        <v>0</v>
      </c>
      <c r="I1833" s="57">
        <v>1067</v>
      </c>
      <c r="J1833" s="126">
        <v>2829</v>
      </c>
      <c r="K1833" s="126">
        <v>6605</v>
      </c>
      <c r="L1833" s="127">
        <v>45728</v>
      </c>
      <c r="N1833" s="127">
        <v>45748</v>
      </c>
      <c r="R1833" s="56" t="str">
        <f ca="1" t="array" ref="R1833">IF(AND(ISNUMBER(INDIRECT("L"&amp;ROW())),INDIRECT("L"&amp;ROW())&lt;INDIRECT("D"&amp;ROW())),1,"")</f>
        <v/>
      </c>
    </row>
    <row r="1834" hidden="1" spans="1:18">
      <c r="A1834" s="56" t="s">
        <v>249</v>
      </c>
      <c r="B1834" s="57" t="s">
        <v>19</v>
      </c>
      <c r="C1834" s="123" t="s">
        <v>842</v>
      </c>
      <c r="D1834" s="124">
        <v>45644</v>
      </c>
      <c r="E1834" s="125">
        <v>4473.79</v>
      </c>
      <c r="F1834" s="125">
        <v>11.98</v>
      </c>
      <c r="G1834" s="125">
        <v>23.89</v>
      </c>
      <c r="I1834" s="133">
        <v>736</v>
      </c>
      <c r="J1834" s="126">
        <v>4473.79</v>
      </c>
      <c r="K1834" s="126">
        <v>4473.79</v>
      </c>
      <c r="L1834" s="127">
        <v>45645</v>
      </c>
      <c r="N1834" s="127">
        <v>45658</v>
      </c>
      <c r="R1834" s="56" t="str">
        <f ca="1" t="array" ref="R1834">IF(AND(ISNUMBER(INDIRECT("L"&amp;ROW())),INDIRECT("L"&amp;ROW())&lt;INDIRECT("D"&amp;ROW())),1,"")</f>
        <v/>
      </c>
    </row>
    <row r="1835" hidden="1" spans="1:18">
      <c r="A1835" s="56" t="s">
        <v>827</v>
      </c>
      <c r="B1835" s="57" t="s">
        <v>110</v>
      </c>
      <c r="C1835" s="123" t="s">
        <v>843</v>
      </c>
      <c r="D1835" s="124">
        <v>45552</v>
      </c>
      <c r="E1835" s="125">
        <v>1647</v>
      </c>
      <c r="F1835" s="125">
        <v>0</v>
      </c>
      <c r="G1835" s="125">
        <v>0</v>
      </c>
      <c r="H1835" s="125">
        <v>1647</v>
      </c>
      <c r="I1835" s="57" t="s">
        <v>829</v>
      </c>
      <c r="J1835" s="126">
        <v>1647</v>
      </c>
      <c r="K1835" s="126">
        <v>1647</v>
      </c>
      <c r="L1835" s="127">
        <v>45554</v>
      </c>
      <c r="N1835" s="127">
        <v>45584</v>
      </c>
      <c r="Q1835" s="127">
        <v>45800</v>
      </c>
      <c r="R1835" s="56" t="str">
        <f ca="1" t="array" ref="R1835">IF(AND(ISNUMBER(INDIRECT("L"&amp;ROW())),INDIRECT("L"&amp;ROW())&lt;INDIRECT("D"&amp;ROW())),1,"")</f>
        <v/>
      </c>
    </row>
    <row r="1836" hidden="1" spans="1:18">
      <c r="A1836" s="56" t="s">
        <v>827</v>
      </c>
      <c r="B1836" s="57" t="s">
        <v>110</v>
      </c>
      <c r="C1836" s="123" t="s">
        <v>844</v>
      </c>
      <c r="D1836" s="124">
        <v>45560</v>
      </c>
      <c r="E1836" s="125">
        <v>3495.4</v>
      </c>
      <c r="F1836" s="125">
        <v>0</v>
      </c>
      <c r="G1836" s="125">
        <v>0</v>
      </c>
      <c r="H1836" s="125">
        <v>3495.4</v>
      </c>
      <c r="I1836" s="57" t="s">
        <v>829</v>
      </c>
      <c r="J1836" s="126">
        <v>3495.4</v>
      </c>
      <c r="K1836" s="126">
        <v>3495.4</v>
      </c>
      <c r="L1836" s="127">
        <v>45560</v>
      </c>
      <c r="N1836" s="127">
        <v>45584</v>
      </c>
      <c r="P1836" s="56" t="s">
        <v>845</v>
      </c>
      <c r="Q1836" s="127">
        <v>45800</v>
      </c>
      <c r="R1836" s="56" t="str">
        <f ca="1" t="array" ref="R1836">IF(AND(ISNUMBER(INDIRECT("L"&amp;ROW())),INDIRECT("L"&amp;ROW())&lt;INDIRECT("D"&amp;ROW())),1,"")</f>
        <v/>
      </c>
    </row>
    <row r="1837" hidden="1" spans="1:18">
      <c r="A1837" s="56" t="s">
        <v>164</v>
      </c>
      <c r="B1837" s="57" t="s">
        <v>110</v>
      </c>
      <c r="C1837" s="123" t="s">
        <v>846</v>
      </c>
      <c r="D1837" s="124">
        <v>45645</v>
      </c>
      <c r="E1837" s="125">
        <v>-182</v>
      </c>
      <c r="F1837" s="125">
        <v>0</v>
      </c>
      <c r="G1837" s="125">
        <v>0</v>
      </c>
      <c r="H1837" s="125">
        <v>-182</v>
      </c>
      <c r="I1837" s="57">
        <v>780</v>
      </c>
      <c r="J1837" s="126">
        <v>-182</v>
      </c>
      <c r="K1837" s="126">
        <v>24058</v>
      </c>
      <c r="L1837" s="127">
        <v>45663</v>
      </c>
      <c r="N1837" s="127">
        <v>45658</v>
      </c>
      <c r="Q1837" s="127">
        <v>45798</v>
      </c>
      <c r="R1837" s="56" t="str">
        <f ca="1" t="array" ref="R1837">IF(AND(ISNUMBER(INDIRECT("L"&amp;ROW())),INDIRECT("L"&amp;ROW())&lt;INDIRECT("D"&amp;ROW())),1,"")</f>
        <v/>
      </c>
    </row>
    <row r="1838" hidden="1" spans="1:18">
      <c r="A1838" s="56" t="s">
        <v>164</v>
      </c>
      <c r="B1838" s="57" t="s">
        <v>110</v>
      </c>
      <c r="C1838" s="123" t="s">
        <v>847</v>
      </c>
      <c r="D1838" s="124">
        <v>45645</v>
      </c>
      <c r="E1838" s="125">
        <v>-112</v>
      </c>
      <c r="F1838" s="125">
        <v>0</v>
      </c>
      <c r="G1838" s="125">
        <v>0</v>
      </c>
      <c r="H1838" s="125">
        <v>-112</v>
      </c>
      <c r="I1838" s="57">
        <v>780</v>
      </c>
      <c r="J1838" s="126">
        <v>-112</v>
      </c>
      <c r="K1838" s="126">
        <v>24058</v>
      </c>
      <c r="L1838" s="127">
        <v>45663</v>
      </c>
      <c r="N1838" s="127">
        <v>45658</v>
      </c>
      <c r="Q1838" s="127">
        <v>45798</v>
      </c>
      <c r="R1838" s="56" t="str">
        <f ca="1" t="array" ref="R1838">IF(AND(ISNUMBER(INDIRECT("L"&amp;ROW())),INDIRECT("L"&amp;ROW())&lt;INDIRECT("D"&amp;ROW())),1,"")</f>
        <v/>
      </c>
    </row>
    <row r="1839" hidden="1" spans="1:18">
      <c r="A1839" s="56" t="s">
        <v>318</v>
      </c>
      <c r="B1839" s="57" t="s">
        <v>19</v>
      </c>
      <c r="C1839" s="133">
        <v>1000976658</v>
      </c>
      <c r="D1839" s="124">
        <v>45645</v>
      </c>
      <c r="E1839" s="125">
        <v>3480</v>
      </c>
      <c r="F1839" s="125">
        <v>0</v>
      </c>
      <c r="G1839" s="125">
        <v>0</v>
      </c>
      <c r="I1839" s="133">
        <v>1115</v>
      </c>
      <c r="J1839" s="126">
        <v>3480</v>
      </c>
      <c r="K1839" s="126">
        <v>4248.22</v>
      </c>
      <c r="L1839" s="127">
        <v>45749</v>
      </c>
      <c r="N1839" s="127">
        <v>45748</v>
      </c>
      <c r="R1839" s="56" t="str">
        <f ca="1" t="array" ref="R1839">IF(AND(ISNUMBER(INDIRECT("L"&amp;ROW())),INDIRECT("L"&amp;ROW())&lt;INDIRECT("D"&amp;ROW())),1,"")</f>
        <v/>
      </c>
    </row>
    <row r="1840" hidden="1" spans="1:18">
      <c r="A1840" s="56" t="s">
        <v>777</v>
      </c>
      <c r="B1840" s="57" t="s">
        <v>37</v>
      </c>
      <c r="C1840" s="123" t="s">
        <v>848</v>
      </c>
      <c r="D1840" s="124">
        <v>45645</v>
      </c>
      <c r="E1840" s="125">
        <v>2701.7</v>
      </c>
      <c r="F1840" s="125">
        <v>0</v>
      </c>
      <c r="G1840" s="125">
        <v>0</v>
      </c>
      <c r="H1840" s="125">
        <v>2701.7</v>
      </c>
      <c r="I1840" s="133">
        <v>899</v>
      </c>
      <c r="J1840" s="126">
        <v>2701.7</v>
      </c>
      <c r="K1840" s="126">
        <v>2701.7</v>
      </c>
      <c r="L1840" s="127">
        <v>45685</v>
      </c>
      <c r="N1840" s="127">
        <v>45689</v>
      </c>
      <c r="Q1840" s="127">
        <v>45791</v>
      </c>
      <c r="R1840" s="56" t="str">
        <f ca="1" t="array" ref="R1840">IF(AND(ISNUMBER(INDIRECT("L"&amp;ROW())),INDIRECT("L"&amp;ROW())&lt;INDIRECT("D"&amp;ROW())),1,"")</f>
        <v/>
      </c>
    </row>
    <row r="1841" hidden="1" spans="1:18">
      <c r="A1841" s="56" t="s">
        <v>301</v>
      </c>
      <c r="B1841" s="57" t="s">
        <v>37</v>
      </c>
      <c r="C1841" s="133">
        <v>241205</v>
      </c>
      <c r="D1841" s="124">
        <v>45645</v>
      </c>
      <c r="E1841" s="125">
        <v>320</v>
      </c>
      <c r="F1841" s="125">
        <v>0</v>
      </c>
      <c r="G1841" s="125">
        <v>0</v>
      </c>
      <c r="H1841" s="125">
        <v>320</v>
      </c>
      <c r="I1841" s="133">
        <v>861</v>
      </c>
      <c r="J1841" s="126">
        <v>320</v>
      </c>
      <c r="K1841" s="126">
        <v>320</v>
      </c>
      <c r="L1841" s="127">
        <v>45672</v>
      </c>
      <c r="N1841" s="127">
        <v>45689</v>
      </c>
      <c r="Q1841" s="127">
        <v>45791</v>
      </c>
      <c r="R1841" s="56" t="str">
        <f ca="1" t="array" ref="R1841">IF(AND(ISNUMBER(INDIRECT("L"&amp;ROW())),INDIRECT("L"&amp;ROW())&lt;INDIRECT("D"&amp;ROW())),1,"")</f>
        <v/>
      </c>
    </row>
    <row r="1842" hidden="1" spans="1:7">
      <c r="A1842" s="56" t="s">
        <v>301</v>
      </c>
      <c r="B1842" s="57" t="s">
        <v>37</v>
      </c>
      <c r="C1842" s="133">
        <v>250604</v>
      </c>
      <c r="D1842" s="124">
        <v>45827</v>
      </c>
      <c r="E1842" s="125">
        <v>1862</v>
      </c>
      <c r="F1842" s="125">
        <v>0</v>
      </c>
      <c r="G1842" s="125">
        <v>0</v>
      </c>
    </row>
    <row r="1843" hidden="1" spans="1:18">
      <c r="A1843" s="56" t="s">
        <v>394</v>
      </c>
      <c r="B1843" s="57" t="s">
        <v>110</v>
      </c>
      <c r="C1843" s="133">
        <v>498373</v>
      </c>
      <c r="D1843" s="124">
        <v>45645</v>
      </c>
      <c r="E1843" s="125">
        <v>-127</v>
      </c>
      <c r="F1843" s="125">
        <v>0</v>
      </c>
      <c r="G1843" s="125">
        <v>0</v>
      </c>
      <c r="H1843" s="125">
        <v>-127</v>
      </c>
      <c r="I1843" s="57">
        <v>786</v>
      </c>
      <c r="J1843" s="126">
        <v>-127</v>
      </c>
      <c r="K1843" s="126">
        <v>22846</v>
      </c>
      <c r="L1843" s="127">
        <v>45664</v>
      </c>
      <c r="N1843" s="127">
        <v>45658</v>
      </c>
      <c r="Q1843" s="127">
        <v>45799</v>
      </c>
      <c r="R1843" s="56" t="str">
        <f ca="1" t="array" ref="R1843">IF(AND(ISNUMBER(INDIRECT("L"&amp;ROW())),INDIRECT("L"&amp;ROW())&lt;INDIRECT("D"&amp;ROW())),1,"")</f>
        <v/>
      </c>
    </row>
    <row r="1844" hidden="1" spans="1:18">
      <c r="A1844" s="56" t="s">
        <v>394</v>
      </c>
      <c r="B1844" s="57" t="s">
        <v>110</v>
      </c>
      <c r="C1844" s="133">
        <v>498374</v>
      </c>
      <c r="D1844" s="124">
        <v>45645</v>
      </c>
      <c r="E1844" s="125">
        <v>-132</v>
      </c>
      <c r="F1844" s="125">
        <v>0</v>
      </c>
      <c r="G1844" s="125">
        <v>0</v>
      </c>
      <c r="H1844" s="125">
        <v>-132</v>
      </c>
      <c r="I1844" s="57">
        <v>786</v>
      </c>
      <c r="J1844" s="126">
        <v>-132</v>
      </c>
      <c r="K1844" s="126">
        <v>22846</v>
      </c>
      <c r="L1844" s="127">
        <v>45664</v>
      </c>
      <c r="N1844" s="127">
        <v>45658</v>
      </c>
      <c r="Q1844" s="127">
        <v>45799</v>
      </c>
      <c r="R1844" s="56" t="str">
        <f ca="1" t="array" ref="R1844">IF(AND(ISNUMBER(INDIRECT("L"&amp;ROW())),INDIRECT("L"&amp;ROW())&lt;INDIRECT("D"&amp;ROW())),1,"")</f>
        <v/>
      </c>
    </row>
    <row r="1845" hidden="1" spans="1:18">
      <c r="A1845" s="56" t="s">
        <v>88</v>
      </c>
      <c r="B1845" s="57" t="s">
        <v>19</v>
      </c>
      <c r="C1845" s="123">
        <v>524120406</v>
      </c>
      <c r="D1845" s="124">
        <v>45645</v>
      </c>
      <c r="E1845" s="125">
        <v>16806.3</v>
      </c>
      <c r="F1845" s="125">
        <v>0</v>
      </c>
      <c r="G1845" s="125">
        <v>0</v>
      </c>
      <c r="I1845" s="133">
        <v>987</v>
      </c>
      <c r="J1845" s="145">
        <v>16806.3</v>
      </c>
      <c r="K1845" s="126">
        <v>49564.56</v>
      </c>
      <c r="L1845" s="127">
        <v>45722</v>
      </c>
      <c r="N1845" s="127">
        <v>45748</v>
      </c>
      <c r="R1845" s="56" t="str">
        <f ca="1" t="array" ref="R1845">IF(AND(ISNUMBER(INDIRECT("L"&amp;ROW())),INDIRECT("L"&amp;ROW())&lt;INDIRECT("D"&amp;ROW())),1,"")</f>
        <v/>
      </c>
    </row>
    <row r="1846" hidden="1" spans="1:18">
      <c r="A1846" s="56" t="s">
        <v>148</v>
      </c>
      <c r="B1846" s="57" t="s">
        <v>110</v>
      </c>
      <c r="C1846" s="133">
        <v>25222426</v>
      </c>
      <c r="D1846" s="124">
        <v>45645</v>
      </c>
      <c r="E1846" s="141">
        <v>4844.8</v>
      </c>
      <c r="F1846" s="125">
        <v>0</v>
      </c>
      <c r="G1846" s="125">
        <v>0</v>
      </c>
      <c r="H1846" s="125">
        <v>4844.8</v>
      </c>
      <c r="I1846" s="133">
        <v>961</v>
      </c>
      <c r="J1846" s="126">
        <v>4844.8</v>
      </c>
      <c r="K1846" s="126">
        <v>24830.3</v>
      </c>
      <c r="L1846" s="127">
        <v>45713</v>
      </c>
      <c r="N1846" s="127">
        <v>45717</v>
      </c>
      <c r="Q1846" s="127">
        <v>45799</v>
      </c>
      <c r="R1846" s="56" t="str">
        <f ca="1" t="array" ref="R1846">IF(AND(ISNUMBER(INDIRECT("L"&amp;ROW())),INDIRECT("L"&amp;ROW())&lt;INDIRECT("D"&amp;ROW())),1,"")</f>
        <v/>
      </c>
    </row>
    <row r="1847" hidden="1" spans="1:18">
      <c r="A1847" s="56" t="s">
        <v>98</v>
      </c>
      <c r="B1847" s="57" t="s">
        <v>37</v>
      </c>
      <c r="C1847" s="133">
        <v>130114</v>
      </c>
      <c r="D1847" s="124">
        <v>45645</v>
      </c>
      <c r="E1847" s="125">
        <v>3630.5</v>
      </c>
      <c r="F1847" s="125">
        <v>0</v>
      </c>
      <c r="G1847" s="125">
        <v>0</v>
      </c>
      <c r="I1847" s="133">
        <v>925</v>
      </c>
      <c r="J1847" s="126">
        <v>3630.5</v>
      </c>
      <c r="K1847" s="126">
        <v>20888.15</v>
      </c>
      <c r="L1847" s="127">
        <v>45699</v>
      </c>
      <c r="N1847" s="127">
        <v>45689</v>
      </c>
      <c r="R1847" s="56" t="str">
        <f ca="1" t="array" ref="R1847">IF(AND(ISNUMBER(INDIRECT("L"&amp;ROW())),INDIRECT("L"&amp;ROW())&lt;INDIRECT("D"&amp;ROW())),1,"")</f>
        <v/>
      </c>
    </row>
    <row r="1848" hidden="1" spans="1:18">
      <c r="A1848" s="56" t="s">
        <v>149</v>
      </c>
      <c r="B1848" s="57" t="s">
        <v>110</v>
      </c>
      <c r="C1848" s="133">
        <v>110045</v>
      </c>
      <c r="D1848" s="124">
        <v>45645</v>
      </c>
      <c r="E1848" s="125">
        <v>3721</v>
      </c>
      <c r="F1848" s="125">
        <v>0</v>
      </c>
      <c r="G1848" s="125">
        <v>0</v>
      </c>
      <c r="I1848" s="133">
        <v>914</v>
      </c>
      <c r="J1848" s="126">
        <v>3721</v>
      </c>
      <c r="K1848" s="126">
        <v>13256.5</v>
      </c>
      <c r="L1848" s="127">
        <v>45693</v>
      </c>
      <c r="N1848" s="127">
        <v>45584</v>
      </c>
      <c r="R1848" s="56" t="str">
        <f ca="1" t="array" ref="R1848">IF(AND(ISNUMBER(INDIRECT("L"&amp;ROW())),INDIRECT("L"&amp;ROW())&lt;INDIRECT("D"&amp;ROW())),1,"")</f>
        <v/>
      </c>
    </row>
    <row r="1849" hidden="1" spans="1:18">
      <c r="A1849" s="56" t="s">
        <v>849</v>
      </c>
      <c r="B1849" s="57" t="s">
        <v>19</v>
      </c>
      <c r="C1849" s="123">
        <v>2075</v>
      </c>
      <c r="D1849" s="124">
        <v>45645</v>
      </c>
      <c r="E1849" s="125">
        <v>316.5</v>
      </c>
      <c r="F1849" s="125">
        <v>0</v>
      </c>
      <c r="G1849" s="125">
        <v>0</v>
      </c>
      <c r="I1849" s="133">
        <v>737</v>
      </c>
      <c r="J1849" s="126">
        <v>316.5</v>
      </c>
      <c r="K1849" s="126">
        <v>316.5</v>
      </c>
      <c r="L1849" s="127">
        <v>45646</v>
      </c>
      <c r="N1849" s="127">
        <v>45627</v>
      </c>
      <c r="R1849" s="56" t="str">
        <f ca="1" t="array" ref="R1849">IF(AND(ISNUMBER(INDIRECT("L"&amp;ROW())),INDIRECT("L"&amp;ROW())&lt;INDIRECT("D"&amp;ROW())),1,"")</f>
        <v/>
      </c>
    </row>
    <row r="1850" hidden="1" spans="1:18">
      <c r="A1850" s="56" t="s">
        <v>48</v>
      </c>
      <c r="B1850" s="57" t="s">
        <v>19</v>
      </c>
      <c r="C1850" s="123">
        <v>8569</v>
      </c>
      <c r="D1850" s="124">
        <v>45645</v>
      </c>
      <c r="E1850" s="125">
        <v>2160</v>
      </c>
      <c r="F1850" s="125">
        <v>0</v>
      </c>
      <c r="G1850" s="125">
        <v>0</v>
      </c>
      <c r="I1850" s="133">
        <v>1066</v>
      </c>
      <c r="J1850" s="126">
        <v>2160</v>
      </c>
      <c r="K1850" s="126">
        <v>25634.52</v>
      </c>
      <c r="L1850" s="127">
        <v>45727</v>
      </c>
      <c r="N1850" s="127">
        <v>45717</v>
      </c>
      <c r="R1850" s="56" t="str">
        <f ca="1" t="array" ref="R1850">IF(AND(ISNUMBER(INDIRECT("L"&amp;ROW())),INDIRECT("L"&amp;ROW())&lt;INDIRECT("D"&amp;ROW())),1,"")</f>
        <v/>
      </c>
    </row>
    <row r="1851" hidden="1" spans="1:18">
      <c r="A1851" s="56" t="s">
        <v>349</v>
      </c>
      <c r="B1851" s="57" t="s">
        <v>37</v>
      </c>
      <c r="C1851" s="133">
        <v>3021</v>
      </c>
      <c r="D1851" s="124">
        <v>45645</v>
      </c>
      <c r="E1851" s="125">
        <v>912</v>
      </c>
      <c r="F1851" s="125">
        <v>0</v>
      </c>
      <c r="G1851" s="125">
        <v>0</v>
      </c>
      <c r="H1851" s="125">
        <v>912</v>
      </c>
      <c r="I1851" s="133">
        <v>739</v>
      </c>
      <c r="J1851" s="126">
        <v>912</v>
      </c>
      <c r="K1851" s="126">
        <v>912</v>
      </c>
      <c r="L1851" s="127">
        <v>45649</v>
      </c>
      <c r="N1851" s="127">
        <v>45658</v>
      </c>
      <c r="O1851" s="56">
        <v>0</v>
      </c>
      <c r="Q1851" s="127">
        <v>45792</v>
      </c>
      <c r="R1851" s="56" t="str">
        <f ca="1" t="array" ref="R1851">IF(AND(ISNUMBER(INDIRECT("L"&amp;ROW())),INDIRECT("L"&amp;ROW())&lt;INDIRECT("D"&amp;ROW())),1,"")</f>
        <v/>
      </c>
    </row>
    <row r="1852" hidden="1" spans="1:18">
      <c r="A1852" s="56" t="s">
        <v>151</v>
      </c>
      <c r="B1852" s="57" t="s">
        <v>110</v>
      </c>
      <c r="C1852" s="133">
        <v>173250</v>
      </c>
      <c r="D1852" s="124">
        <v>45645</v>
      </c>
      <c r="E1852" s="125">
        <v>4039</v>
      </c>
      <c r="F1852" s="141">
        <v>0</v>
      </c>
      <c r="G1852" s="141">
        <v>0</v>
      </c>
      <c r="I1852" s="133">
        <v>1073</v>
      </c>
      <c r="J1852" s="126">
        <v>4039</v>
      </c>
      <c r="K1852" s="126">
        <v>15876</v>
      </c>
      <c r="L1852" s="127">
        <v>45728</v>
      </c>
      <c r="N1852" s="127">
        <v>45717</v>
      </c>
      <c r="R1852" s="56" t="str">
        <f ca="1" t="array" ref="R1852">IF(AND(ISNUMBER(INDIRECT("L"&amp;ROW())),INDIRECT("L"&amp;ROW())&lt;INDIRECT("D"&amp;ROW())),1,"")</f>
        <v/>
      </c>
    </row>
    <row r="1853" hidden="1" spans="1:18">
      <c r="A1853" s="56" t="s">
        <v>789</v>
      </c>
      <c r="B1853" s="57" t="s">
        <v>110</v>
      </c>
      <c r="C1853" s="123" t="s">
        <v>850</v>
      </c>
      <c r="D1853" s="124">
        <v>45645</v>
      </c>
      <c r="E1853" s="125">
        <v>438.78</v>
      </c>
      <c r="F1853" s="125">
        <v>17.52</v>
      </c>
      <c r="G1853" s="125">
        <v>34.94</v>
      </c>
      <c r="H1853" s="125">
        <v>386.32</v>
      </c>
      <c r="I1853" s="133">
        <v>1079</v>
      </c>
      <c r="J1853" s="126">
        <v>438.78</v>
      </c>
      <c r="K1853" s="126">
        <v>6060.47</v>
      </c>
      <c r="L1853" s="127">
        <v>45730</v>
      </c>
      <c r="N1853" s="127">
        <v>45717</v>
      </c>
      <c r="Q1853" s="127">
        <v>45800</v>
      </c>
      <c r="R1853" s="56" t="str">
        <f ca="1" t="array" ref="R1853">IF(AND(ISNUMBER(INDIRECT("L"&amp;ROW())),INDIRECT("L"&amp;ROW())&lt;INDIRECT("D"&amp;ROW())),1,"")</f>
        <v/>
      </c>
    </row>
    <row r="1854" hidden="1" spans="1:18">
      <c r="A1854" s="56" t="s">
        <v>789</v>
      </c>
      <c r="B1854" s="57" t="s">
        <v>110</v>
      </c>
      <c r="C1854" s="123" t="s">
        <v>851</v>
      </c>
      <c r="D1854" s="124">
        <v>45645</v>
      </c>
      <c r="E1854" s="125">
        <v>4936.19</v>
      </c>
      <c r="F1854" s="125">
        <v>214.66</v>
      </c>
      <c r="G1854" s="125">
        <v>428.25</v>
      </c>
      <c r="H1854" s="125">
        <v>4293.28</v>
      </c>
      <c r="I1854" s="133">
        <v>1079</v>
      </c>
      <c r="J1854" s="126">
        <v>4936.19</v>
      </c>
      <c r="K1854" s="126">
        <v>6060.47</v>
      </c>
      <c r="L1854" s="127">
        <v>45730</v>
      </c>
      <c r="N1854" s="127">
        <v>45717</v>
      </c>
      <c r="Q1854" s="127">
        <v>45800</v>
      </c>
      <c r="R1854" s="56" t="str">
        <f ca="1" t="array" ref="R1854">IF(AND(ISNUMBER(INDIRECT("L"&amp;ROW())),INDIRECT("L"&amp;ROW())&lt;INDIRECT("D"&amp;ROW())),1,"")</f>
        <v/>
      </c>
    </row>
    <row r="1855" hidden="1" spans="1:18">
      <c r="A1855" s="56" t="s">
        <v>82</v>
      </c>
      <c r="B1855" s="57" t="s">
        <v>37</v>
      </c>
      <c r="C1855" s="133">
        <v>257019</v>
      </c>
      <c r="D1855" s="124">
        <v>45645</v>
      </c>
      <c r="E1855" s="125">
        <v>3957.33</v>
      </c>
      <c r="F1855" s="125">
        <v>0</v>
      </c>
      <c r="G1855" s="125">
        <v>0</v>
      </c>
      <c r="H1855" s="125">
        <v>3957.33</v>
      </c>
      <c r="I1855" s="133">
        <v>783</v>
      </c>
      <c r="J1855" s="126">
        <v>3957.33</v>
      </c>
      <c r="K1855" s="126">
        <v>17486.77</v>
      </c>
      <c r="L1855" s="127">
        <v>45664</v>
      </c>
      <c r="N1855" s="127">
        <v>45658</v>
      </c>
      <c r="Q1855" s="127">
        <v>45792</v>
      </c>
      <c r="R1855" s="56" t="str">
        <f ca="1" t="array" ref="R1855">IF(AND(ISNUMBER(INDIRECT("L"&amp;ROW())),INDIRECT("L"&amp;ROW())&lt;INDIRECT("D"&amp;ROW())),1,"")</f>
        <v/>
      </c>
    </row>
    <row r="1856" hidden="1" spans="1:18">
      <c r="A1856" s="56" t="s">
        <v>82</v>
      </c>
      <c r="B1856" s="57" t="s">
        <v>37</v>
      </c>
      <c r="C1856" s="133">
        <v>257020</v>
      </c>
      <c r="D1856" s="124">
        <v>45645</v>
      </c>
      <c r="E1856" s="125">
        <v>2304.3</v>
      </c>
      <c r="F1856" s="125">
        <v>0</v>
      </c>
      <c r="G1856" s="125">
        <v>0</v>
      </c>
      <c r="H1856" s="125">
        <v>2304.3</v>
      </c>
      <c r="I1856" s="133">
        <v>783</v>
      </c>
      <c r="J1856" s="126">
        <v>2304.3</v>
      </c>
      <c r="K1856" s="126">
        <v>17486.77</v>
      </c>
      <c r="L1856" s="127">
        <v>45664</v>
      </c>
      <c r="N1856" s="127">
        <v>45658</v>
      </c>
      <c r="Q1856" s="127">
        <v>45792</v>
      </c>
      <c r="R1856" s="56" t="str">
        <f ca="1" t="array" ref="R1856">IF(AND(ISNUMBER(INDIRECT("L"&amp;ROW())),INDIRECT("L"&amp;ROW())&lt;INDIRECT("D"&amp;ROW())),1,"")</f>
        <v/>
      </c>
    </row>
    <row r="1857" hidden="1" spans="1:18">
      <c r="A1857" s="56" t="s">
        <v>469</v>
      </c>
      <c r="B1857" s="57" t="s">
        <v>37</v>
      </c>
      <c r="C1857" s="123">
        <v>81274</v>
      </c>
      <c r="D1857" s="124">
        <v>45645</v>
      </c>
      <c r="E1857" s="125">
        <v>3751.47</v>
      </c>
      <c r="F1857" s="125">
        <v>3.6</v>
      </c>
      <c r="G1857" s="125">
        <v>48.92</v>
      </c>
      <c r="I1857" s="133">
        <v>753</v>
      </c>
      <c r="J1857" s="126">
        <v>3751.47</v>
      </c>
      <c r="K1857" s="126">
        <v>3751.47</v>
      </c>
      <c r="L1857" s="127">
        <v>45653</v>
      </c>
      <c r="N1857" s="127">
        <v>45658</v>
      </c>
      <c r="R1857" s="56" t="str">
        <f ca="1" t="array" ref="R1857">IF(AND(ISNUMBER(INDIRECT("L"&amp;ROW())),INDIRECT("L"&amp;ROW())&lt;INDIRECT("D"&amp;ROW())),1,"")</f>
        <v/>
      </c>
    </row>
    <row r="1858" hidden="1" spans="1:18">
      <c r="A1858" s="56" t="s">
        <v>827</v>
      </c>
      <c r="B1858" s="57" t="s">
        <v>110</v>
      </c>
      <c r="C1858" s="123" t="s">
        <v>852</v>
      </c>
      <c r="D1858" s="124">
        <v>45672</v>
      </c>
      <c r="E1858" s="125">
        <v>6464</v>
      </c>
      <c r="F1858" s="125">
        <v>0</v>
      </c>
      <c r="G1858" s="125">
        <v>0</v>
      </c>
      <c r="H1858" s="125">
        <v>6464</v>
      </c>
      <c r="I1858" s="57" t="s">
        <v>829</v>
      </c>
      <c r="J1858" s="126">
        <v>6464</v>
      </c>
      <c r="K1858" s="126">
        <v>8763</v>
      </c>
      <c r="L1858" s="127">
        <v>45672</v>
      </c>
      <c r="N1858" s="127">
        <v>45584</v>
      </c>
      <c r="Q1858" s="127">
        <v>45800</v>
      </c>
      <c r="R1858" s="56" t="str">
        <f ca="1" t="array" ref="R1858">IF(AND(ISNUMBER(INDIRECT("L"&amp;ROW())),INDIRECT("L"&amp;ROW())&lt;INDIRECT("D"&amp;ROW())),1,"")</f>
        <v/>
      </c>
    </row>
    <row r="1859" hidden="1" spans="1:18">
      <c r="A1859" s="56" t="s">
        <v>820</v>
      </c>
      <c r="B1859" s="57" t="s">
        <v>19</v>
      </c>
      <c r="C1859" s="133">
        <v>30483</v>
      </c>
      <c r="D1859" s="124">
        <v>45645</v>
      </c>
      <c r="E1859" s="125">
        <v>632.71</v>
      </c>
      <c r="F1859" s="125">
        <v>72.79</v>
      </c>
      <c r="G1859" s="125">
        <v>0</v>
      </c>
      <c r="I1859" s="57">
        <v>1057</v>
      </c>
      <c r="J1859" s="126">
        <v>632.71</v>
      </c>
      <c r="K1859" s="126">
        <v>3718.84</v>
      </c>
      <c r="L1859" s="127">
        <v>45727</v>
      </c>
      <c r="N1859" s="127">
        <v>45748</v>
      </c>
      <c r="R1859" s="56" t="str">
        <f ca="1" t="array" ref="R1859">IF(AND(ISNUMBER(INDIRECT("L"&amp;ROW())),INDIRECT("L"&amp;ROW())&lt;INDIRECT("D"&amp;ROW())),1,"")</f>
        <v/>
      </c>
    </row>
    <row r="1860" hidden="1" spans="1:18">
      <c r="A1860" s="56" t="s">
        <v>104</v>
      </c>
      <c r="B1860" s="57" t="s">
        <v>65</v>
      </c>
      <c r="C1860" s="133">
        <v>59117406737</v>
      </c>
      <c r="D1860" s="124">
        <v>45645</v>
      </c>
      <c r="E1860" s="125">
        <v>2559.5</v>
      </c>
      <c r="F1860" s="125">
        <v>0</v>
      </c>
      <c r="G1860" s="125">
        <v>0</v>
      </c>
      <c r="H1860" s="125">
        <v>2559.5</v>
      </c>
      <c r="I1860" s="133">
        <v>931</v>
      </c>
      <c r="J1860" s="126">
        <v>2559.5</v>
      </c>
      <c r="K1860" s="126">
        <v>26805.15</v>
      </c>
      <c r="L1860" s="127">
        <v>45700</v>
      </c>
      <c r="N1860" s="127">
        <v>45689</v>
      </c>
      <c r="O1860" s="147">
        <v>0</v>
      </c>
      <c r="Q1860" s="127">
        <v>45785</v>
      </c>
      <c r="R1860" s="56" t="str">
        <f ca="1" t="array" ref="R1860">IF(AND(ISNUMBER(INDIRECT("L"&amp;ROW())),INDIRECT("L"&amp;ROW())&lt;INDIRECT("D"&amp;ROW())),1,"")</f>
        <v/>
      </c>
    </row>
    <row r="1861" hidden="1" spans="1:18">
      <c r="A1861" s="56" t="s">
        <v>104</v>
      </c>
      <c r="B1861" s="57" t="s">
        <v>65</v>
      </c>
      <c r="C1861" s="133">
        <v>59117328344</v>
      </c>
      <c r="D1861" s="124">
        <v>45645</v>
      </c>
      <c r="E1861" s="125">
        <v>1306.48</v>
      </c>
      <c r="F1861" s="125">
        <v>0</v>
      </c>
      <c r="G1861" s="125">
        <v>0</v>
      </c>
      <c r="H1861" s="125">
        <v>1306.48</v>
      </c>
      <c r="I1861" s="133">
        <v>931</v>
      </c>
      <c r="J1861" s="126">
        <v>1306.48</v>
      </c>
      <c r="K1861" s="126">
        <v>26805.15</v>
      </c>
      <c r="L1861" s="127">
        <v>45700</v>
      </c>
      <c r="N1861" s="127">
        <v>45689</v>
      </c>
      <c r="O1861" s="147">
        <v>0</v>
      </c>
      <c r="Q1861" s="127">
        <v>45785</v>
      </c>
      <c r="R1861" s="56" t="str">
        <f ca="1" t="array" ref="R1861">IF(AND(ISNUMBER(INDIRECT("L"&amp;ROW())),INDIRECT("L"&amp;ROW())&lt;INDIRECT("D"&amp;ROW())),1,"")</f>
        <v/>
      </c>
    </row>
    <row r="1862" hidden="1" spans="1:18">
      <c r="A1862" s="56" t="s">
        <v>104</v>
      </c>
      <c r="B1862" s="57" t="s">
        <v>65</v>
      </c>
      <c r="C1862" s="133">
        <v>59117328458</v>
      </c>
      <c r="D1862" s="124">
        <v>45645</v>
      </c>
      <c r="E1862" s="125">
        <v>400</v>
      </c>
      <c r="F1862" s="125">
        <v>0</v>
      </c>
      <c r="G1862" s="125">
        <v>0</v>
      </c>
      <c r="H1862" s="125">
        <v>400</v>
      </c>
      <c r="I1862" s="133">
        <v>931</v>
      </c>
      <c r="J1862" s="126">
        <v>400</v>
      </c>
      <c r="K1862" s="126">
        <v>26805.15</v>
      </c>
      <c r="L1862" s="127">
        <v>45700</v>
      </c>
      <c r="N1862" s="127">
        <v>45689</v>
      </c>
      <c r="O1862" s="147">
        <v>0</v>
      </c>
      <c r="Q1862" s="127">
        <v>45785</v>
      </c>
      <c r="R1862" s="56" t="str">
        <f ca="1" t="array" ref="R1862">IF(AND(ISNUMBER(INDIRECT("L"&amp;ROW())),INDIRECT("L"&amp;ROW())&lt;INDIRECT("D"&amp;ROW())),1,"")</f>
        <v/>
      </c>
    </row>
    <row r="1863" hidden="1" spans="1:18">
      <c r="A1863" s="56" t="s">
        <v>104</v>
      </c>
      <c r="B1863" s="57" t="s">
        <v>65</v>
      </c>
      <c r="C1863" s="133">
        <v>59117405277</v>
      </c>
      <c r="D1863" s="124">
        <v>45645</v>
      </c>
      <c r="E1863" s="125">
        <v>340</v>
      </c>
      <c r="F1863" s="125">
        <v>0</v>
      </c>
      <c r="G1863" s="125">
        <v>0</v>
      </c>
      <c r="H1863" s="125">
        <v>340</v>
      </c>
      <c r="I1863" s="133">
        <v>931</v>
      </c>
      <c r="J1863" s="126">
        <v>340</v>
      </c>
      <c r="K1863" s="126">
        <v>26805.15</v>
      </c>
      <c r="L1863" s="127">
        <v>45700</v>
      </c>
      <c r="N1863" s="127">
        <v>45689</v>
      </c>
      <c r="O1863" s="147">
        <v>0</v>
      </c>
      <c r="Q1863" s="127">
        <v>45785</v>
      </c>
      <c r="R1863" s="56" t="str">
        <f ca="1" t="array" ref="R1863">IF(AND(ISNUMBER(INDIRECT("L"&amp;ROW())),INDIRECT("L"&amp;ROW())&lt;INDIRECT("D"&amp;ROW())),1,"")</f>
        <v/>
      </c>
    </row>
    <row r="1864" hidden="1" spans="1:18">
      <c r="A1864" s="56" t="s">
        <v>104</v>
      </c>
      <c r="B1864" s="57" t="s">
        <v>124</v>
      </c>
      <c r="C1864" s="133">
        <v>59117218511</v>
      </c>
      <c r="D1864" s="124">
        <v>45645</v>
      </c>
      <c r="E1864" s="125">
        <v>2199.6</v>
      </c>
      <c r="F1864" s="125">
        <v>0</v>
      </c>
      <c r="G1864" s="125">
        <v>0</v>
      </c>
      <c r="H1864" s="125">
        <v>2199.6</v>
      </c>
      <c r="I1864" s="133">
        <v>931</v>
      </c>
      <c r="J1864" s="126">
        <v>2199.6</v>
      </c>
      <c r="K1864" s="126">
        <v>26805.15</v>
      </c>
      <c r="L1864" s="127">
        <v>45700</v>
      </c>
      <c r="N1864" s="127">
        <v>45689</v>
      </c>
      <c r="O1864" s="147">
        <v>0</v>
      </c>
      <c r="Q1864" s="127">
        <v>45785</v>
      </c>
      <c r="R1864" s="56" t="str">
        <f ca="1" t="array" ref="R1864">IF(AND(ISNUMBER(INDIRECT("L"&amp;ROW())),INDIRECT("L"&amp;ROW())&lt;INDIRECT("D"&amp;ROW())),1,"")</f>
        <v/>
      </c>
    </row>
    <row r="1865" hidden="1" spans="1:18">
      <c r="A1865" s="56" t="s">
        <v>104</v>
      </c>
      <c r="B1865" s="57" t="s">
        <v>124</v>
      </c>
      <c r="C1865" s="133">
        <v>59117361832</v>
      </c>
      <c r="D1865" s="124">
        <v>45645</v>
      </c>
      <c r="E1865" s="125">
        <v>1700</v>
      </c>
      <c r="F1865" s="125">
        <v>0</v>
      </c>
      <c r="G1865" s="125">
        <v>0</v>
      </c>
      <c r="H1865" s="125">
        <v>1700</v>
      </c>
      <c r="I1865" s="133">
        <v>931</v>
      </c>
      <c r="J1865" s="126">
        <v>1700</v>
      </c>
      <c r="K1865" s="126">
        <v>26805.15</v>
      </c>
      <c r="L1865" s="127">
        <v>45700</v>
      </c>
      <c r="N1865" s="127">
        <v>45689</v>
      </c>
      <c r="O1865" s="147">
        <v>0</v>
      </c>
      <c r="Q1865" s="127">
        <v>45785</v>
      </c>
      <c r="R1865" s="56" t="str">
        <f ca="1" t="array" ref="R1865">IF(AND(ISNUMBER(INDIRECT("L"&amp;ROW())),INDIRECT("L"&amp;ROW())&lt;INDIRECT("D"&amp;ROW())),1,"")</f>
        <v/>
      </c>
    </row>
    <row r="1866" hidden="1" spans="1:18">
      <c r="A1866" s="56" t="s">
        <v>104</v>
      </c>
      <c r="B1866" s="57" t="s">
        <v>124</v>
      </c>
      <c r="C1866" s="133">
        <v>59118019815</v>
      </c>
      <c r="D1866" s="124">
        <v>45645</v>
      </c>
      <c r="E1866" s="125">
        <v>-170</v>
      </c>
      <c r="F1866" s="125">
        <v>0</v>
      </c>
      <c r="G1866" s="125">
        <v>0</v>
      </c>
      <c r="H1866" s="125">
        <v>-170</v>
      </c>
      <c r="I1866" s="133">
        <v>931</v>
      </c>
      <c r="J1866" s="126">
        <v>-170</v>
      </c>
      <c r="K1866" s="126">
        <v>26805.15</v>
      </c>
      <c r="L1866" s="127">
        <v>45700</v>
      </c>
      <c r="N1866" s="127">
        <v>45689</v>
      </c>
      <c r="O1866" s="147">
        <v>0</v>
      </c>
      <c r="Q1866" s="127">
        <v>45785</v>
      </c>
      <c r="R1866" s="56" t="str">
        <f ca="1" t="array" ref="R1866">IF(AND(ISNUMBER(INDIRECT("L"&amp;ROW())),INDIRECT("L"&amp;ROW())&lt;INDIRECT("D"&amp;ROW())),1,"")</f>
        <v/>
      </c>
    </row>
    <row r="1867" hidden="1" spans="1:18">
      <c r="A1867" s="56" t="s">
        <v>104</v>
      </c>
      <c r="B1867" s="57" t="s">
        <v>163</v>
      </c>
      <c r="C1867" s="133">
        <v>59117408447</v>
      </c>
      <c r="D1867" s="124">
        <v>45645</v>
      </c>
      <c r="E1867" s="125">
        <v>220</v>
      </c>
      <c r="F1867" s="125">
        <v>0</v>
      </c>
      <c r="G1867" s="125">
        <v>0</v>
      </c>
      <c r="H1867" s="125">
        <v>220</v>
      </c>
      <c r="I1867" s="133">
        <v>931</v>
      </c>
      <c r="J1867" s="126">
        <v>220</v>
      </c>
      <c r="K1867" s="126">
        <v>26805.15</v>
      </c>
      <c r="L1867" s="127">
        <v>45700</v>
      </c>
      <c r="N1867" s="127">
        <v>45689</v>
      </c>
      <c r="O1867" s="147">
        <v>0</v>
      </c>
      <c r="Q1867" s="127">
        <v>45785</v>
      </c>
      <c r="R1867" s="56" t="str">
        <f ca="1" t="array" ref="R1867">IF(AND(ISNUMBER(INDIRECT("L"&amp;ROW())),INDIRECT("L"&amp;ROW())&lt;INDIRECT("D"&amp;ROW())),1,"")</f>
        <v/>
      </c>
    </row>
    <row r="1868" hidden="1" spans="1:18">
      <c r="A1868" s="56" t="s">
        <v>211</v>
      </c>
      <c r="B1868" s="57" t="s">
        <v>37</v>
      </c>
      <c r="C1868" s="133">
        <v>5559</v>
      </c>
      <c r="D1868" s="124">
        <v>45645</v>
      </c>
      <c r="E1868" s="125">
        <v>5341.4</v>
      </c>
      <c r="F1868" s="125">
        <v>0</v>
      </c>
      <c r="G1868" s="125">
        <v>0</v>
      </c>
      <c r="H1868" s="125">
        <v>5341.4</v>
      </c>
      <c r="I1868" s="133">
        <v>968</v>
      </c>
      <c r="J1868" s="126">
        <v>5341.4</v>
      </c>
      <c r="K1868" s="126">
        <v>11613</v>
      </c>
      <c r="L1868" s="127">
        <v>45716</v>
      </c>
      <c r="N1868" s="127">
        <v>45717</v>
      </c>
      <c r="Q1868" s="127">
        <v>45791</v>
      </c>
      <c r="R1868" s="56" t="str">
        <f ca="1" t="array" ref="R1868">IF(AND(ISNUMBER(INDIRECT("L"&amp;ROW())),INDIRECT("L"&amp;ROW())&lt;INDIRECT("D"&amp;ROW())),1,"")</f>
        <v/>
      </c>
    </row>
    <row r="1869" hidden="1" spans="1:18">
      <c r="A1869" s="56" t="s">
        <v>211</v>
      </c>
      <c r="B1869" s="57" t="s">
        <v>37</v>
      </c>
      <c r="C1869" s="133">
        <v>5593</v>
      </c>
      <c r="D1869" s="124">
        <v>45645</v>
      </c>
      <c r="E1869" s="125">
        <v>-148.32</v>
      </c>
      <c r="F1869" s="125">
        <v>-6.45</v>
      </c>
      <c r="G1869" s="125">
        <v>-12.87</v>
      </c>
      <c r="H1869" s="125">
        <v>-129</v>
      </c>
      <c r="I1869" s="133">
        <v>968</v>
      </c>
      <c r="J1869" s="126">
        <v>-148.32</v>
      </c>
      <c r="K1869" s="126">
        <v>11613</v>
      </c>
      <c r="L1869" s="127">
        <v>45716</v>
      </c>
      <c r="N1869" s="127">
        <v>45717</v>
      </c>
      <c r="Q1869" s="127">
        <v>45791</v>
      </c>
      <c r="R1869" s="56" t="str">
        <f ca="1" t="array" ref="R1869">IF(AND(ISNUMBER(INDIRECT("L"&amp;ROW())),INDIRECT("L"&amp;ROW())&lt;INDIRECT("D"&amp;ROW())),1,"")</f>
        <v/>
      </c>
    </row>
    <row r="1870" hidden="1" spans="1:18">
      <c r="A1870" s="56" t="s">
        <v>211</v>
      </c>
      <c r="B1870" s="57" t="s">
        <v>37</v>
      </c>
      <c r="C1870" s="133">
        <v>9786010993</v>
      </c>
      <c r="D1870" s="124">
        <v>45645</v>
      </c>
      <c r="E1870" s="125">
        <v>2440.49</v>
      </c>
      <c r="F1870" s="125">
        <v>7.05</v>
      </c>
      <c r="G1870" s="125">
        <v>14.07</v>
      </c>
      <c r="H1870" s="125">
        <v>2419.37</v>
      </c>
      <c r="I1870" s="133">
        <v>968</v>
      </c>
      <c r="J1870" s="126">
        <v>2440.49</v>
      </c>
      <c r="K1870" s="126">
        <v>11613</v>
      </c>
      <c r="L1870" s="127">
        <v>45716</v>
      </c>
      <c r="N1870" s="127">
        <v>45717</v>
      </c>
      <c r="Q1870" s="127">
        <v>45791</v>
      </c>
      <c r="R1870" s="56" t="str">
        <f ca="1" t="array" ref="R1870">IF(AND(ISNUMBER(INDIRECT("L"&amp;ROW())),INDIRECT("L"&amp;ROW())&lt;INDIRECT("D"&amp;ROW())),1,"")</f>
        <v/>
      </c>
    </row>
    <row r="1871" hidden="1" spans="1:18">
      <c r="A1871" s="56" t="s">
        <v>853</v>
      </c>
      <c r="B1871" s="57" t="s">
        <v>854</v>
      </c>
      <c r="C1871" s="123">
        <v>4007347491</v>
      </c>
      <c r="D1871" s="124">
        <v>45498</v>
      </c>
      <c r="E1871" s="125">
        <v>60.9</v>
      </c>
      <c r="F1871" s="125">
        <v>0.9</v>
      </c>
      <c r="G1871" s="125">
        <v>1.8</v>
      </c>
      <c r="H1871" s="125">
        <v>58.2</v>
      </c>
      <c r="I1871" s="57" t="s">
        <v>855</v>
      </c>
      <c r="J1871" s="126">
        <v>60.9</v>
      </c>
      <c r="K1871" s="126">
        <v>60.9</v>
      </c>
      <c r="L1871" s="127">
        <v>45508</v>
      </c>
      <c r="N1871" s="127">
        <v>45584</v>
      </c>
      <c r="Q1871" s="127">
        <v>45792</v>
      </c>
      <c r="R1871" s="56" t="str">
        <f ca="1" t="array" ref="R1871">IF(AND(ISNUMBER(INDIRECT("L"&amp;ROW())),INDIRECT("L"&amp;ROW())&lt;INDIRECT("D"&amp;ROW())),1,"")</f>
        <v/>
      </c>
    </row>
    <row r="1872" hidden="1" spans="1:18">
      <c r="A1872" s="56" t="s">
        <v>109</v>
      </c>
      <c r="B1872" s="57" t="s">
        <v>19</v>
      </c>
      <c r="C1872" s="133">
        <v>18919</v>
      </c>
      <c r="D1872" s="124">
        <v>45645</v>
      </c>
      <c r="E1872" s="125">
        <v>3398.76</v>
      </c>
      <c r="F1872" s="125">
        <v>391.01</v>
      </c>
      <c r="G1872" s="125">
        <v>0</v>
      </c>
      <c r="I1872" s="57">
        <v>1087</v>
      </c>
      <c r="J1872" s="126">
        <v>3398.76</v>
      </c>
      <c r="K1872" s="126">
        <v>19131.86</v>
      </c>
      <c r="L1872" s="127">
        <v>45735</v>
      </c>
      <c r="N1872" s="127">
        <v>45748</v>
      </c>
      <c r="O1872" s="147"/>
      <c r="R1872" s="56" t="str">
        <f ca="1" t="array" ref="R1872">IF(AND(ISNUMBER(INDIRECT("L"&amp;ROW())),INDIRECT("L"&amp;ROW())&lt;INDIRECT("D"&amp;ROW())),1,"")</f>
        <v/>
      </c>
    </row>
    <row r="1873" hidden="1" spans="1:18">
      <c r="A1873" s="56" t="s">
        <v>358</v>
      </c>
      <c r="B1873" s="57" t="s">
        <v>110</v>
      </c>
      <c r="C1873" s="133">
        <v>91298</v>
      </c>
      <c r="D1873" s="124">
        <v>45645</v>
      </c>
      <c r="E1873" s="125">
        <v>1253</v>
      </c>
      <c r="F1873" s="125">
        <v>0</v>
      </c>
      <c r="G1873" s="125">
        <v>0</v>
      </c>
      <c r="I1873" s="57">
        <v>1092</v>
      </c>
      <c r="J1873" s="126">
        <v>1253</v>
      </c>
      <c r="K1873" s="126">
        <v>6476</v>
      </c>
      <c r="L1873" s="127">
        <v>45736</v>
      </c>
      <c r="N1873" s="127">
        <v>45748</v>
      </c>
      <c r="R1873" s="56" t="str">
        <f ca="1" t="array" ref="R1873">IF(AND(ISNUMBER(INDIRECT("L"&amp;ROW())),INDIRECT("L"&amp;ROW())&lt;INDIRECT("D"&amp;ROW())),1,"")</f>
        <v/>
      </c>
    </row>
    <row r="1874" hidden="1" spans="1:18">
      <c r="A1874" s="56" t="s">
        <v>146</v>
      </c>
      <c r="B1874" s="57" t="s">
        <v>124</v>
      </c>
      <c r="C1874" s="123" t="s">
        <v>856</v>
      </c>
      <c r="D1874" s="124">
        <v>45646</v>
      </c>
      <c r="E1874" s="125">
        <v>21647.63</v>
      </c>
      <c r="F1874" s="125">
        <v>24.6</v>
      </c>
      <c r="G1874" s="125">
        <v>49.08</v>
      </c>
      <c r="H1874" s="125">
        <v>21573.95</v>
      </c>
      <c r="I1874" s="133">
        <v>847</v>
      </c>
      <c r="J1874" s="126">
        <v>21647.63</v>
      </c>
      <c r="K1874" s="126">
        <v>39221.51</v>
      </c>
      <c r="L1874" s="127">
        <v>45667</v>
      </c>
      <c r="N1874" s="127">
        <v>45658</v>
      </c>
      <c r="Q1874" s="127">
        <v>45793</v>
      </c>
      <c r="R1874" s="56" t="str">
        <f ca="1" t="array" ref="R1874">IF(AND(ISNUMBER(INDIRECT("L"&amp;ROW())),INDIRECT("L"&amp;ROW())&lt;INDIRECT("D"&amp;ROW())),1,"")</f>
        <v/>
      </c>
    </row>
    <row r="1875" hidden="1" spans="1:18">
      <c r="A1875" s="56" t="s">
        <v>164</v>
      </c>
      <c r="B1875" s="57" t="s">
        <v>110</v>
      </c>
      <c r="C1875" s="133">
        <v>6126857</v>
      </c>
      <c r="D1875" s="124">
        <v>45646</v>
      </c>
      <c r="E1875" s="125">
        <v>2930</v>
      </c>
      <c r="F1875" s="125">
        <v>0</v>
      </c>
      <c r="G1875" s="125">
        <v>0</v>
      </c>
      <c r="H1875" s="125">
        <v>2930</v>
      </c>
      <c r="I1875" s="57">
        <v>780</v>
      </c>
      <c r="J1875" s="126">
        <v>2930</v>
      </c>
      <c r="K1875" s="126">
        <v>24058</v>
      </c>
      <c r="L1875" s="127">
        <v>45663</v>
      </c>
      <c r="N1875" s="127">
        <v>45658</v>
      </c>
      <c r="Q1875" s="127">
        <v>45798</v>
      </c>
      <c r="R1875" s="56" t="str">
        <f ca="1" t="array" ref="R1875">IF(AND(ISNUMBER(INDIRECT("L"&amp;ROW())),INDIRECT("L"&amp;ROW())&lt;INDIRECT("D"&amp;ROW())),1,"")</f>
        <v/>
      </c>
    </row>
    <row r="1876" hidden="1" spans="1:18">
      <c r="A1876" s="56" t="s">
        <v>233</v>
      </c>
      <c r="B1876" s="57" t="s">
        <v>124</v>
      </c>
      <c r="C1876" s="133">
        <v>215231</v>
      </c>
      <c r="D1876" s="124">
        <v>45646</v>
      </c>
      <c r="E1876" s="125">
        <v>1696.5</v>
      </c>
      <c r="F1876" s="125">
        <v>0</v>
      </c>
      <c r="G1876" s="125">
        <v>0</v>
      </c>
      <c r="H1876" s="125">
        <v>1696.5</v>
      </c>
      <c r="I1876" s="57" t="s">
        <v>234</v>
      </c>
      <c r="J1876" s="126">
        <v>1696.5</v>
      </c>
      <c r="K1876" s="126">
        <v>13340.41</v>
      </c>
      <c r="L1876" s="127">
        <v>45656</v>
      </c>
      <c r="N1876" s="127">
        <v>45584</v>
      </c>
      <c r="Q1876" s="127">
        <v>45793</v>
      </c>
      <c r="R1876" s="56" t="str">
        <f ca="1" t="array" ref="R1876">IF(AND(ISNUMBER(INDIRECT("L"&amp;ROW())),INDIRECT("L"&amp;ROW())&lt;INDIRECT("D"&amp;ROW())),1,"")</f>
        <v/>
      </c>
    </row>
    <row r="1877" hidden="1" spans="1:18">
      <c r="A1877" s="56" t="s">
        <v>394</v>
      </c>
      <c r="B1877" s="57" t="s">
        <v>110</v>
      </c>
      <c r="C1877" s="133">
        <v>2719116</v>
      </c>
      <c r="D1877" s="124">
        <v>45646</v>
      </c>
      <c r="E1877" s="125">
        <v>4438</v>
      </c>
      <c r="F1877" s="125">
        <v>0</v>
      </c>
      <c r="G1877" s="125">
        <v>0</v>
      </c>
      <c r="H1877" s="125">
        <v>4438</v>
      </c>
      <c r="I1877" s="57">
        <v>786</v>
      </c>
      <c r="J1877" s="126">
        <v>4438</v>
      </c>
      <c r="K1877" s="126">
        <v>22846</v>
      </c>
      <c r="L1877" s="127">
        <v>45664</v>
      </c>
      <c r="N1877" s="127">
        <v>45658</v>
      </c>
      <c r="Q1877" s="127">
        <v>45799</v>
      </c>
      <c r="R1877" s="56" t="str">
        <f ca="1" t="array" ref="R1877">IF(AND(ISNUMBER(INDIRECT("L"&amp;ROW())),INDIRECT("L"&amp;ROW())&lt;INDIRECT("D"&amp;ROW())),1,"")</f>
        <v/>
      </c>
    </row>
    <row r="1878" hidden="1" spans="1:18">
      <c r="A1878" s="56" t="s">
        <v>225</v>
      </c>
      <c r="B1878" s="57" t="s">
        <v>65</v>
      </c>
      <c r="C1878" s="133">
        <v>146776</v>
      </c>
      <c r="D1878" s="124">
        <v>45646</v>
      </c>
      <c r="E1878" s="125">
        <v>905.96</v>
      </c>
      <c r="F1878" s="125">
        <v>0</v>
      </c>
      <c r="G1878" s="125">
        <v>0</v>
      </c>
      <c r="H1878" s="125">
        <v>905.96</v>
      </c>
      <c r="I1878" s="133">
        <v>888</v>
      </c>
      <c r="J1878" s="126">
        <v>905.96</v>
      </c>
      <c r="K1878" s="126">
        <v>3188.63</v>
      </c>
      <c r="L1878" s="127">
        <v>45679</v>
      </c>
      <c r="N1878" s="127">
        <v>45689</v>
      </c>
      <c r="O1878" s="147">
        <v>0</v>
      </c>
      <c r="Q1878" s="127">
        <v>45784</v>
      </c>
      <c r="R1878" s="56" t="str">
        <f ca="1" t="array" ref="R1878">IF(AND(ISNUMBER(INDIRECT("L"&amp;ROW())),INDIRECT("L"&amp;ROW())&lt;INDIRECT("D"&amp;ROW())),1,"")</f>
        <v/>
      </c>
    </row>
    <row r="1879" hidden="1" spans="1:18">
      <c r="A1879" s="56" t="s">
        <v>837</v>
      </c>
      <c r="B1879" s="57" t="s">
        <v>19</v>
      </c>
      <c r="C1879" s="133">
        <v>88930</v>
      </c>
      <c r="D1879" s="124">
        <v>45646</v>
      </c>
      <c r="E1879" s="125">
        <v>2013</v>
      </c>
      <c r="F1879" s="125">
        <v>0</v>
      </c>
      <c r="G1879" s="125">
        <v>0</v>
      </c>
      <c r="I1879" s="57">
        <v>1060</v>
      </c>
      <c r="J1879" s="126">
        <v>2013</v>
      </c>
      <c r="K1879" s="126">
        <v>9162.63</v>
      </c>
      <c r="L1879" s="127">
        <v>45727</v>
      </c>
      <c r="N1879" s="127">
        <v>45748</v>
      </c>
      <c r="R1879" s="56" t="str">
        <f ca="1" t="array" ref="R1879">IF(AND(ISNUMBER(INDIRECT("L"&amp;ROW())),INDIRECT("L"&amp;ROW())&lt;INDIRECT("D"&amp;ROW())),1,"")</f>
        <v/>
      </c>
    </row>
    <row r="1880" hidden="1" spans="1:18">
      <c r="A1880" s="56" t="s">
        <v>325</v>
      </c>
      <c r="B1880" s="57" t="s">
        <v>37</v>
      </c>
      <c r="C1880" s="123" t="s">
        <v>857</v>
      </c>
      <c r="D1880" s="124">
        <v>45646</v>
      </c>
      <c r="E1880" s="125">
        <v>6303</v>
      </c>
      <c r="F1880" s="125">
        <v>0</v>
      </c>
      <c r="G1880" s="125">
        <v>0</v>
      </c>
      <c r="H1880" s="125">
        <v>6303</v>
      </c>
      <c r="I1880" s="133">
        <v>926</v>
      </c>
      <c r="J1880" s="126">
        <v>6303</v>
      </c>
      <c r="K1880" s="126">
        <v>10107.8</v>
      </c>
      <c r="L1880" s="127">
        <v>45699</v>
      </c>
      <c r="N1880" s="127">
        <v>45689</v>
      </c>
      <c r="Q1880" s="127">
        <v>45791</v>
      </c>
      <c r="R1880" s="56" t="str">
        <f ca="1" t="array" ref="R1880">IF(AND(ISNUMBER(INDIRECT("L"&amp;ROW())),INDIRECT("L"&amp;ROW())&lt;INDIRECT("D"&amp;ROW())),1,"")</f>
        <v/>
      </c>
    </row>
    <row r="1881" hidden="1" spans="1:18">
      <c r="A1881" s="56" t="s">
        <v>853</v>
      </c>
      <c r="B1881" s="57" t="s">
        <v>854</v>
      </c>
      <c r="C1881" s="123">
        <v>4007380067</v>
      </c>
      <c r="D1881" s="124">
        <v>45503</v>
      </c>
      <c r="E1881" s="125">
        <v>1226.2</v>
      </c>
      <c r="F1881" s="125">
        <v>1.05</v>
      </c>
      <c r="G1881" s="125">
        <v>2.1</v>
      </c>
      <c r="H1881" s="125">
        <v>1223.05</v>
      </c>
      <c r="I1881" s="57" t="s">
        <v>855</v>
      </c>
      <c r="J1881" s="126">
        <v>1226.2</v>
      </c>
      <c r="K1881" s="126">
        <v>1226.2</v>
      </c>
      <c r="L1881" s="127">
        <v>45513</v>
      </c>
      <c r="N1881" s="127">
        <v>45584</v>
      </c>
      <c r="Q1881" s="127">
        <v>45792</v>
      </c>
      <c r="R1881" s="56" t="str">
        <f ca="1" t="array" ref="R1881">IF(AND(ISNUMBER(INDIRECT("L"&amp;ROW())),INDIRECT("L"&amp;ROW())&lt;INDIRECT("D"&amp;ROW())),1,"")</f>
        <v/>
      </c>
    </row>
    <row r="1882" hidden="1" spans="1:18">
      <c r="A1882" s="56" t="s">
        <v>81</v>
      </c>
      <c r="B1882" s="57" t="s">
        <v>19</v>
      </c>
      <c r="C1882" s="123">
        <v>179971</v>
      </c>
      <c r="D1882" s="124">
        <v>45647</v>
      </c>
      <c r="E1882" s="125">
        <v>2450</v>
      </c>
      <c r="F1882" s="125">
        <v>0</v>
      </c>
      <c r="G1882" s="125">
        <v>0</v>
      </c>
      <c r="I1882" s="133">
        <v>785</v>
      </c>
      <c r="J1882" s="126">
        <v>2450</v>
      </c>
      <c r="K1882" s="126">
        <v>6162.8</v>
      </c>
      <c r="L1882" s="127">
        <v>45664</v>
      </c>
      <c r="N1882" s="127">
        <v>45658</v>
      </c>
      <c r="R1882" s="56" t="str">
        <f ca="1" t="array" ref="R1882">IF(AND(ISNUMBER(INDIRECT("L"&amp;ROW())),INDIRECT("L"&amp;ROW())&lt;INDIRECT("D"&amp;ROW())),1,"")</f>
        <v/>
      </c>
    </row>
    <row r="1883" hidden="1" spans="1:18">
      <c r="A1883" s="56" t="s">
        <v>81</v>
      </c>
      <c r="B1883" s="57" t="s">
        <v>19</v>
      </c>
      <c r="C1883" s="123">
        <v>179972</v>
      </c>
      <c r="D1883" s="124">
        <v>45647</v>
      </c>
      <c r="E1883" s="125">
        <v>456.68</v>
      </c>
      <c r="F1883" s="125">
        <v>0</v>
      </c>
      <c r="G1883" s="125">
        <v>0</v>
      </c>
      <c r="I1883" s="133">
        <v>785</v>
      </c>
      <c r="J1883" s="126">
        <v>456.68</v>
      </c>
      <c r="K1883" s="126">
        <v>6162.8</v>
      </c>
      <c r="L1883" s="127">
        <v>45664</v>
      </c>
      <c r="N1883" s="127">
        <v>45658</v>
      </c>
      <c r="R1883" s="56" t="str">
        <f ca="1" t="array" ref="R1883">IF(AND(ISNUMBER(INDIRECT("L"&amp;ROW())),INDIRECT("L"&amp;ROW())&lt;INDIRECT("D"&amp;ROW())),1,"")</f>
        <v/>
      </c>
    </row>
    <row r="1884" hidden="1" spans="1:18">
      <c r="A1884" s="56" t="s">
        <v>562</v>
      </c>
      <c r="B1884" s="132" t="s">
        <v>407</v>
      </c>
      <c r="C1884" s="133">
        <v>899</v>
      </c>
      <c r="D1884" s="124">
        <v>45649</v>
      </c>
      <c r="E1884" s="125">
        <v>11500.81</v>
      </c>
      <c r="F1884" s="125">
        <v>500.15</v>
      </c>
      <c r="G1884" s="125">
        <v>997.78</v>
      </c>
      <c r="I1884" s="57">
        <v>744</v>
      </c>
      <c r="J1884" s="126">
        <v>11500.81</v>
      </c>
      <c r="K1884" s="126">
        <v>11500.81</v>
      </c>
      <c r="L1884" s="127">
        <v>45649</v>
      </c>
      <c r="N1884" s="127">
        <v>45584</v>
      </c>
      <c r="R1884" s="56" t="str">
        <f ca="1" t="array" ref="R1884">IF(AND(ISNUMBER(INDIRECT("L"&amp;ROW())),INDIRECT("L"&amp;ROW())&lt;INDIRECT("D"&amp;ROW())),1,"")</f>
        <v/>
      </c>
    </row>
    <row r="1885" hidden="1" spans="1:18">
      <c r="A1885" s="56" t="s">
        <v>164</v>
      </c>
      <c r="B1885" s="57" t="s">
        <v>110</v>
      </c>
      <c r="C1885" s="133">
        <v>6127411</v>
      </c>
      <c r="D1885" s="124">
        <v>45649</v>
      </c>
      <c r="E1885" s="125">
        <v>3588.5</v>
      </c>
      <c r="F1885" s="125">
        <v>0</v>
      </c>
      <c r="G1885" s="125">
        <v>0</v>
      </c>
      <c r="H1885" s="125">
        <v>3588.5</v>
      </c>
      <c r="I1885" s="57">
        <v>780</v>
      </c>
      <c r="J1885" s="126">
        <v>3588.5</v>
      </c>
      <c r="K1885" s="126">
        <v>24058</v>
      </c>
      <c r="L1885" s="127">
        <v>45663</v>
      </c>
      <c r="N1885" s="127">
        <v>45658</v>
      </c>
      <c r="Q1885" s="127">
        <v>45798</v>
      </c>
      <c r="R1885" s="56" t="str">
        <f ca="1" t="array" ref="R1885">IF(AND(ISNUMBER(INDIRECT("L"&amp;ROW())),INDIRECT("L"&amp;ROW())&lt;INDIRECT("D"&amp;ROW())),1,"")</f>
        <v/>
      </c>
    </row>
    <row r="1886" hidden="1" spans="1:18">
      <c r="A1886" s="56" t="s">
        <v>853</v>
      </c>
      <c r="B1886" s="57" t="s">
        <v>854</v>
      </c>
      <c r="C1886" s="123">
        <v>4007380068</v>
      </c>
      <c r="D1886" s="124">
        <v>45503</v>
      </c>
      <c r="E1886" s="125">
        <v>2248.67</v>
      </c>
      <c r="F1886" s="125">
        <v>5.53</v>
      </c>
      <c r="G1886" s="125">
        <v>11.04</v>
      </c>
      <c r="H1886" s="125">
        <v>2232.1</v>
      </c>
      <c r="I1886" s="57" t="s">
        <v>855</v>
      </c>
      <c r="J1886" s="126">
        <v>2248.67</v>
      </c>
      <c r="K1886" s="126">
        <v>2248.67</v>
      </c>
      <c r="L1886" s="127">
        <v>45513</v>
      </c>
      <c r="N1886" s="127">
        <v>45584</v>
      </c>
      <c r="Q1886" s="127">
        <v>45792</v>
      </c>
      <c r="R1886" s="56" t="str">
        <f ca="1" t="array" ref="R1886">IF(AND(ISNUMBER(INDIRECT("L"&amp;ROW())),INDIRECT("L"&amp;ROW())&lt;INDIRECT("D"&amp;ROW())),1,"")</f>
        <v/>
      </c>
    </row>
    <row r="1887" hidden="1" spans="1:18">
      <c r="A1887" s="56" t="s">
        <v>853</v>
      </c>
      <c r="B1887" s="57" t="s">
        <v>854</v>
      </c>
      <c r="C1887" s="123">
        <v>4007397940</v>
      </c>
      <c r="D1887" s="124">
        <v>45505</v>
      </c>
      <c r="E1887" s="125">
        <v>755</v>
      </c>
      <c r="F1887" s="125">
        <v>0.9</v>
      </c>
      <c r="G1887" s="125">
        <v>1.8</v>
      </c>
      <c r="H1887" s="125">
        <v>752.3</v>
      </c>
      <c r="I1887" s="57" t="s">
        <v>855</v>
      </c>
      <c r="J1887" s="126">
        <v>755</v>
      </c>
      <c r="K1887" s="126">
        <v>755</v>
      </c>
      <c r="L1887" s="127">
        <v>45515</v>
      </c>
      <c r="N1887" s="127">
        <v>45584</v>
      </c>
      <c r="Q1887" s="127">
        <v>45792</v>
      </c>
      <c r="R1887" s="56" t="str">
        <f ca="1" t="array" ref="R1887">IF(AND(ISNUMBER(INDIRECT("L"&amp;ROW())),INDIRECT("L"&amp;ROW())&lt;INDIRECT("D"&amp;ROW())),1,"")</f>
        <v/>
      </c>
    </row>
    <row r="1888" hidden="1" spans="1:18">
      <c r="A1888" s="56" t="s">
        <v>394</v>
      </c>
      <c r="B1888" s="57" t="s">
        <v>110</v>
      </c>
      <c r="C1888" s="133">
        <v>499068</v>
      </c>
      <c r="D1888" s="124">
        <v>45649</v>
      </c>
      <c r="E1888" s="125">
        <v>-536</v>
      </c>
      <c r="F1888" s="125">
        <v>0</v>
      </c>
      <c r="G1888" s="125">
        <v>0</v>
      </c>
      <c r="H1888" s="125">
        <v>-536</v>
      </c>
      <c r="I1888" s="57">
        <v>786</v>
      </c>
      <c r="J1888" s="126">
        <v>-536</v>
      </c>
      <c r="K1888" s="126">
        <v>22846</v>
      </c>
      <c r="L1888" s="127">
        <v>45664</v>
      </c>
      <c r="N1888" s="127">
        <v>45658</v>
      </c>
      <c r="Q1888" s="127">
        <v>45799</v>
      </c>
      <c r="R1888" s="56" t="str">
        <f ca="1" t="array" ref="R1888">IF(AND(ISNUMBER(INDIRECT("L"&amp;ROW())),INDIRECT("L"&amp;ROW())&lt;INDIRECT("D"&amp;ROW())),1,"")</f>
        <v/>
      </c>
    </row>
    <row r="1889" hidden="1" spans="1:18">
      <c r="A1889" s="56" t="s">
        <v>394</v>
      </c>
      <c r="B1889" s="57" t="s">
        <v>110</v>
      </c>
      <c r="C1889" s="133">
        <v>2720962</v>
      </c>
      <c r="D1889" s="124">
        <v>45649</v>
      </c>
      <c r="E1889" s="125">
        <v>2557</v>
      </c>
      <c r="F1889" s="125">
        <v>0</v>
      </c>
      <c r="G1889" s="125">
        <v>0</v>
      </c>
      <c r="H1889" s="125">
        <v>2557</v>
      </c>
      <c r="I1889" s="57">
        <v>786</v>
      </c>
      <c r="J1889" s="126">
        <v>2557</v>
      </c>
      <c r="K1889" s="126">
        <v>22846</v>
      </c>
      <c r="L1889" s="127">
        <v>45664</v>
      </c>
      <c r="N1889" s="127">
        <v>45658</v>
      </c>
      <c r="Q1889" s="127">
        <v>45799</v>
      </c>
      <c r="R1889" s="56" t="str">
        <f ca="1" t="array" ref="R1889">IF(AND(ISNUMBER(INDIRECT("L"&amp;ROW())),INDIRECT("L"&amp;ROW())&lt;INDIRECT("D"&amp;ROW())),1,"")</f>
        <v/>
      </c>
    </row>
    <row r="1890" hidden="1" spans="1:18">
      <c r="A1890" s="56" t="s">
        <v>538</v>
      </c>
      <c r="B1890" s="57" t="s">
        <v>37</v>
      </c>
      <c r="C1890" s="133">
        <v>884675</v>
      </c>
      <c r="D1890" s="124">
        <v>45649</v>
      </c>
      <c r="E1890" s="125">
        <v>722.6</v>
      </c>
      <c r="F1890" s="125">
        <v>0</v>
      </c>
      <c r="G1890" s="125">
        <v>0</v>
      </c>
      <c r="H1890" s="125">
        <v>722.6</v>
      </c>
      <c r="I1890" s="133">
        <v>917</v>
      </c>
      <c r="J1890" s="126">
        <v>722.6</v>
      </c>
      <c r="K1890" s="126">
        <v>866.7</v>
      </c>
      <c r="L1890" s="127">
        <v>45695</v>
      </c>
      <c r="N1890" s="127">
        <v>45689</v>
      </c>
      <c r="Q1890" s="127">
        <v>45791</v>
      </c>
      <c r="R1890" s="56" t="str">
        <f ca="1" t="array" ref="R1890">IF(AND(ISNUMBER(INDIRECT("L"&amp;ROW())),INDIRECT("L"&amp;ROW())&lt;INDIRECT("D"&amp;ROW())),1,"")</f>
        <v/>
      </c>
    </row>
    <row r="1891" hidden="1" spans="1:18">
      <c r="A1891" s="56" t="s">
        <v>538</v>
      </c>
      <c r="B1891" s="57" t="s">
        <v>37</v>
      </c>
      <c r="C1891" s="133">
        <v>884676</v>
      </c>
      <c r="D1891" s="124">
        <v>45649</v>
      </c>
      <c r="E1891" s="125">
        <v>144.1</v>
      </c>
      <c r="F1891" s="125">
        <v>0</v>
      </c>
      <c r="G1891" s="125">
        <v>0</v>
      </c>
      <c r="H1891" s="125">
        <v>144.1</v>
      </c>
      <c r="I1891" s="133">
        <v>917</v>
      </c>
      <c r="J1891" s="126">
        <v>144.1</v>
      </c>
      <c r="K1891" s="126">
        <v>866.7</v>
      </c>
      <c r="L1891" s="127">
        <v>45695</v>
      </c>
      <c r="N1891" s="127">
        <v>45689</v>
      </c>
      <c r="Q1891" s="127">
        <v>45791</v>
      </c>
      <c r="R1891" s="56" t="str">
        <f ca="1" t="array" ref="R1891">IF(AND(ISNUMBER(INDIRECT("L"&amp;ROW())),INDIRECT("L"&amp;ROW())&lt;INDIRECT("D"&amp;ROW())),1,"")</f>
        <v/>
      </c>
    </row>
    <row r="1892" hidden="1" spans="1:18">
      <c r="A1892" s="56" t="s">
        <v>33</v>
      </c>
      <c r="B1892" s="57" t="s">
        <v>19</v>
      </c>
      <c r="C1892" s="123" t="s">
        <v>858</v>
      </c>
      <c r="D1892" s="124">
        <v>45649</v>
      </c>
      <c r="E1892" s="125">
        <v>1075.16</v>
      </c>
      <c r="F1892" s="125">
        <v>0</v>
      </c>
      <c r="G1892" s="125">
        <v>42.64</v>
      </c>
      <c r="I1892" s="57">
        <v>788</v>
      </c>
      <c r="J1892" s="126">
        <v>1075.16</v>
      </c>
      <c r="K1892" s="126">
        <v>21009.62</v>
      </c>
      <c r="L1892" s="127">
        <v>45663</v>
      </c>
      <c r="N1892" s="127">
        <v>45658</v>
      </c>
      <c r="R1892" s="56" t="str">
        <f ca="1" t="array" ref="R1892">IF(AND(ISNUMBER(INDIRECT("L"&amp;ROW())),INDIRECT("L"&amp;ROW())&lt;INDIRECT("D"&amp;ROW())),1,"")</f>
        <v/>
      </c>
    </row>
    <row r="1893" hidden="1" spans="1:18">
      <c r="A1893" s="56" t="s">
        <v>33</v>
      </c>
      <c r="B1893" s="57" t="s">
        <v>19</v>
      </c>
      <c r="C1893" s="123" t="s">
        <v>859</v>
      </c>
      <c r="D1893" s="124">
        <v>45649</v>
      </c>
      <c r="E1893" s="125">
        <v>10201.03</v>
      </c>
      <c r="F1893" s="125">
        <v>2.7</v>
      </c>
      <c r="G1893" s="125">
        <v>379.86</v>
      </c>
      <c r="I1893" s="57">
        <v>788</v>
      </c>
      <c r="J1893" s="126">
        <v>10201.03</v>
      </c>
      <c r="K1893" s="126">
        <v>21009.62</v>
      </c>
      <c r="L1893" s="127">
        <v>45663</v>
      </c>
      <c r="N1893" s="127">
        <v>45658</v>
      </c>
      <c r="R1893" s="56" t="str">
        <f ca="1" t="array" ref="R1893">IF(AND(ISNUMBER(INDIRECT("L"&amp;ROW())),INDIRECT("L"&amp;ROW())&lt;INDIRECT("D"&amp;ROW())),1,"")</f>
        <v/>
      </c>
    </row>
    <row r="1894" hidden="1" spans="1:18">
      <c r="A1894" s="56" t="s">
        <v>33</v>
      </c>
      <c r="B1894" s="57" t="s">
        <v>19</v>
      </c>
      <c r="C1894" s="123" t="s">
        <v>860</v>
      </c>
      <c r="D1894" s="124">
        <v>45649</v>
      </c>
      <c r="E1894" s="125">
        <v>384</v>
      </c>
      <c r="F1894" s="125">
        <v>0</v>
      </c>
      <c r="G1894" s="125">
        <v>0</v>
      </c>
      <c r="I1894" s="57">
        <v>788</v>
      </c>
      <c r="J1894" s="126">
        <v>384</v>
      </c>
      <c r="K1894" s="126">
        <v>21009.62</v>
      </c>
      <c r="L1894" s="127">
        <v>45663</v>
      </c>
      <c r="N1894" s="127">
        <v>45658</v>
      </c>
      <c r="R1894" s="56" t="str">
        <f ca="1" t="array" ref="R1894">IF(AND(ISNUMBER(INDIRECT("L"&amp;ROW())),INDIRECT("L"&amp;ROW())&lt;INDIRECT("D"&amp;ROW())),1,"")</f>
        <v/>
      </c>
    </row>
    <row r="1895" hidden="1" spans="1:18">
      <c r="A1895" s="56" t="s">
        <v>33</v>
      </c>
      <c r="B1895" s="57" t="s">
        <v>19</v>
      </c>
      <c r="C1895" s="123" t="s">
        <v>861</v>
      </c>
      <c r="D1895" s="124">
        <v>45649</v>
      </c>
      <c r="E1895" s="125">
        <v>1914.48</v>
      </c>
      <c r="F1895" s="125">
        <v>1.8</v>
      </c>
      <c r="G1895" s="125">
        <v>90.18</v>
      </c>
      <c r="I1895" s="57">
        <v>788</v>
      </c>
      <c r="J1895" s="126">
        <v>1914.48</v>
      </c>
      <c r="K1895" s="126">
        <v>21009.62</v>
      </c>
      <c r="L1895" s="127">
        <v>45663</v>
      </c>
      <c r="N1895" s="127">
        <v>45658</v>
      </c>
      <c r="R1895" s="56" t="str">
        <f ca="1" t="array" ref="R1895">IF(AND(ISNUMBER(INDIRECT("L"&amp;ROW())),INDIRECT("L"&amp;ROW())&lt;INDIRECT("D"&amp;ROW())),1,"")</f>
        <v/>
      </c>
    </row>
    <row r="1896" hidden="1" spans="1:18">
      <c r="A1896" s="106" t="s">
        <v>862</v>
      </c>
      <c r="B1896" s="132" t="s">
        <v>863</v>
      </c>
      <c r="C1896" s="172" t="s">
        <v>864</v>
      </c>
      <c r="D1896" s="173">
        <v>45649</v>
      </c>
      <c r="E1896" s="174">
        <v>3995.19</v>
      </c>
      <c r="F1896" s="174">
        <v>165</v>
      </c>
      <c r="G1896" s="174">
        <v>329.19</v>
      </c>
      <c r="H1896" s="174"/>
      <c r="I1896" s="171" t="s">
        <v>865</v>
      </c>
      <c r="J1896" s="175">
        <v>2000</v>
      </c>
      <c r="K1896" s="175">
        <v>2000</v>
      </c>
      <c r="L1896" s="176">
        <v>45650</v>
      </c>
      <c r="M1896" s="176"/>
      <c r="N1896" s="127">
        <v>45584</v>
      </c>
      <c r="O1896" s="106"/>
      <c r="P1896" s="106"/>
      <c r="Q1896" s="176"/>
      <c r="R1896" s="56" t="str">
        <f ca="1" t="array" ref="R1896">IF(AND(ISNUMBER(INDIRECT("L"&amp;ROW())),INDIRECT("L"&amp;ROW())&lt;INDIRECT("D"&amp;ROW())),1,"")</f>
        <v/>
      </c>
    </row>
    <row r="1897" hidden="1" spans="1:18">
      <c r="A1897" s="106" t="s">
        <v>862</v>
      </c>
      <c r="B1897" s="132" t="s">
        <v>863</v>
      </c>
      <c r="C1897" s="172" t="s">
        <v>864</v>
      </c>
      <c r="D1897" s="173">
        <v>45649</v>
      </c>
      <c r="E1897" s="174">
        <v>0</v>
      </c>
      <c r="F1897" s="174">
        <v>0</v>
      </c>
      <c r="G1897" s="174">
        <v>0</v>
      </c>
      <c r="H1897" s="174"/>
      <c r="I1897" s="171" t="s">
        <v>865</v>
      </c>
      <c r="J1897" s="175">
        <v>1995.19</v>
      </c>
      <c r="K1897" s="175">
        <v>1995.19</v>
      </c>
      <c r="L1897" s="176">
        <v>45740</v>
      </c>
      <c r="M1897" s="176"/>
      <c r="N1897" s="127">
        <v>45584</v>
      </c>
      <c r="O1897" s="106"/>
      <c r="P1897" s="106"/>
      <c r="Q1897" s="176"/>
      <c r="R1897" s="56" t="str">
        <f ca="1" t="array" ref="R1897">IF(AND(ISNUMBER(INDIRECT("L"&amp;ROW())),INDIRECT("L"&amp;ROW())&lt;INDIRECT("D"&amp;ROW())),1,"")</f>
        <v/>
      </c>
    </row>
    <row r="1898" hidden="1" spans="1:18">
      <c r="A1898" s="56" t="s">
        <v>31</v>
      </c>
      <c r="B1898" s="57" t="s">
        <v>19</v>
      </c>
      <c r="C1898" s="123">
        <v>356184</v>
      </c>
      <c r="D1898" s="124">
        <v>45649</v>
      </c>
      <c r="E1898" s="125">
        <v>1829.21</v>
      </c>
      <c r="F1898" s="125">
        <v>14.45</v>
      </c>
      <c r="G1898" s="125">
        <v>28.83</v>
      </c>
      <c r="I1898" s="57">
        <v>953</v>
      </c>
      <c r="J1898" s="126">
        <v>1829.21</v>
      </c>
      <c r="K1898" s="126">
        <v>8208.03</v>
      </c>
      <c r="L1898" s="127">
        <v>45708</v>
      </c>
      <c r="N1898" s="127">
        <v>45717</v>
      </c>
      <c r="R1898" s="56" t="str">
        <f ca="1" t="array" ref="R1898">IF(AND(ISNUMBER(INDIRECT("L"&amp;ROW())),INDIRECT("L"&amp;ROW())&lt;INDIRECT("D"&amp;ROW())),1,"")</f>
        <v/>
      </c>
    </row>
    <row r="1899" hidden="1" spans="1:18">
      <c r="A1899" s="56" t="s">
        <v>386</v>
      </c>
      <c r="B1899" s="57" t="s">
        <v>110</v>
      </c>
      <c r="C1899" s="133">
        <v>4630</v>
      </c>
      <c r="D1899" s="124">
        <v>45649</v>
      </c>
      <c r="E1899" s="125">
        <v>1570</v>
      </c>
      <c r="F1899" s="125">
        <v>0</v>
      </c>
      <c r="G1899" s="125">
        <v>0</v>
      </c>
      <c r="H1899" s="125">
        <v>1570</v>
      </c>
      <c r="I1899" s="133">
        <v>748</v>
      </c>
      <c r="J1899" s="126">
        <v>1570</v>
      </c>
      <c r="K1899" s="126">
        <v>1570</v>
      </c>
      <c r="L1899" s="127">
        <v>45652</v>
      </c>
      <c r="N1899" s="127">
        <v>45658</v>
      </c>
      <c r="Q1899" s="127">
        <v>45800</v>
      </c>
      <c r="R1899" s="56" t="str">
        <f ca="1" t="array" ref="R1899">IF(AND(ISNUMBER(INDIRECT("L"&amp;ROW())),INDIRECT("L"&amp;ROW())&lt;INDIRECT("D"&amp;ROW())),1,"")</f>
        <v/>
      </c>
    </row>
    <row r="1900" hidden="1" spans="1:18">
      <c r="A1900" s="56" t="s">
        <v>24</v>
      </c>
      <c r="B1900" s="57" t="s">
        <v>19</v>
      </c>
      <c r="C1900" s="123" t="s">
        <v>866</v>
      </c>
      <c r="D1900" s="124">
        <v>45649</v>
      </c>
      <c r="E1900" s="125">
        <v>10252.4</v>
      </c>
      <c r="F1900" s="125">
        <v>0</v>
      </c>
      <c r="G1900" s="125">
        <v>0</v>
      </c>
      <c r="I1900" s="133">
        <v>795</v>
      </c>
      <c r="J1900" s="126">
        <v>10252.4</v>
      </c>
      <c r="K1900" s="126">
        <v>15350</v>
      </c>
      <c r="L1900" s="127">
        <v>45665</v>
      </c>
      <c r="N1900" s="127">
        <v>45658</v>
      </c>
      <c r="R1900" s="56" t="str">
        <f ca="1" t="array" ref="R1900">IF(AND(ISNUMBER(INDIRECT("L"&amp;ROW())),INDIRECT("L"&amp;ROW())&lt;INDIRECT("D"&amp;ROW())),1,"")</f>
        <v/>
      </c>
    </row>
    <row r="1901" hidden="1" spans="1:18">
      <c r="A1901" s="56" t="s">
        <v>24</v>
      </c>
      <c r="B1901" s="57" t="s">
        <v>19</v>
      </c>
      <c r="C1901" s="123" t="s">
        <v>867</v>
      </c>
      <c r="D1901" s="124">
        <v>45649</v>
      </c>
      <c r="E1901" s="125">
        <v>5097.6</v>
      </c>
      <c r="F1901" s="125">
        <v>0</v>
      </c>
      <c r="G1901" s="125">
        <v>0</v>
      </c>
      <c r="I1901" s="133">
        <v>795</v>
      </c>
      <c r="J1901" s="126">
        <v>5097.6</v>
      </c>
      <c r="K1901" s="126">
        <v>15350</v>
      </c>
      <c r="L1901" s="127">
        <v>45665</v>
      </c>
      <c r="N1901" s="127">
        <v>45658</v>
      </c>
      <c r="R1901" s="56" t="str">
        <f ca="1" t="array" ref="R1901">IF(AND(ISNUMBER(INDIRECT("L"&amp;ROW())),INDIRECT("L"&amp;ROW())&lt;INDIRECT("D"&amp;ROW())),1,"")</f>
        <v/>
      </c>
    </row>
    <row r="1902" hidden="1" spans="1:18">
      <c r="A1902" s="56" t="s">
        <v>30</v>
      </c>
      <c r="B1902" s="57" t="s">
        <v>19</v>
      </c>
      <c r="C1902" s="123">
        <v>91670485</v>
      </c>
      <c r="D1902" s="124">
        <v>45649</v>
      </c>
      <c r="E1902" s="125">
        <v>6753.6</v>
      </c>
      <c r="F1902" s="125">
        <v>0</v>
      </c>
      <c r="G1902" s="125">
        <v>0</v>
      </c>
      <c r="I1902" s="133">
        <v>778</v>
      </c>
      <c r="J1902" s="126">
        <v>6753.6</v>
      </c>
      <c r="K1902" s="126">
        <v>6753.6</v>
      </c>
      <c r="L1902" s="127">
        <v>45663</v>
      </c>
      <c r="N1902" s="127">
        <v>45658</v>
      </c>
      <c r="R1902" s="56" t="str">
        <f ca="1" t="array" ref="R1902">IF(AND(ISNUMBER(INDIRECT("L"&amp;ROW())),INDIRECT("L"&amp;ROW())&lt;INDIRECT("D"&amp;ROW())),1,"")</f>
        <v/>
      </c>
    </row>
    <row r="1903" hidden="1" spans="1:18">
      <c r="A1903" s="56" t="s">
        <v>96</v>
      </c>
      <c r="B1903" s="57" t="s">
        <v>19</v>
      </c>
      <c r="C1903" s="133">
        <v>64510</v>
      </c>
      <c r="D1903" s="124">
        <v>45649</v>
      </c>
      <c r="E1903" s="125">
        <v>9045.43</v>
      </c>
      <c r="F1903" s="125">
        <v>124.8</v>
      </c>
      <c r="G1903" s="125">
        <v>0</v>
      </c>
      <c r="I1903" s="57">
        <v>1062</v>
      </c>
      <c r="J1903" s="126">
        <v>9045.43</v>
      </c>
      <c r="K1903" s="126">
        <v>34572.95</v>
      </c>
      <c r="L1903" s="127">
        <v>45727</v>
      </c>
      <c r="N1903" s="127">
        <v>45748</v>
      </c>
      <c r="R1903" s="56" t="str">
        <f ca="1" t="array" ref="R1903">IF(AND(ISNUMBER(INDIRECT("L"&amp;ROW())),INDIRECT("L"&amp;ROW())&lt;INDIRECT("D"&amp;ROW())),1,"")</f>
        <v/>
      </c>
    </row>
    <row r="1904" hidden="1" spans="1:18">
      <c r="A1904" s="56" t="s">
        <v>54</v>
      </c>
      <c r="B1904" s="57" t="s">
        <v>19</v>
      </c>
      <c r="C1904" s="133">
        <v>111989</v>
      </c>
      <c r="D1904" s="124">
        <v>45649</v>
      </c>
      <c r="E1904" s="125">
        <v>2558.33</v>
      </c>
      <c r="F1904" s="125">
        <v>174.33</v>
      </c>
      <c r="G1904" s="125">
        <v>0</v>
      </c>
      <c r="I1904" s="57">
        <v>950</v>
      </c>
      <c r="J1904" s="126">
        <v>2558.33</v>
      </c>
      <c r="K1904" s="126">
        <v>23450.93</v>
      </c>
      <c r="L1904" s="127">
        <v>45707</v>
      </c>
      <c r="N1904" s="127">
        <v>45717</v>
      </c>
      <c r="O1904" s="147"/>
      <c r="R1904" s="56" t="str">
        <f ca="1" t="array" ref="R1904">IF(AND(ISNUMBER(INDIRECT("L"&amp;ROW())),INDIRECT("L"&amp;ROW())&lt;INDIRECT("D"&amp;ROW())),1,"")</f>
        <v/>
      </c>
    </row>
    <row r="1905" hidden="1" spans="1:18">
      <c r="A1905" s="56" t="s">
        <v>54</v>
      </c>
      <c r="B1905" s="57" t="s">
        <v>19</v>
      </c>
      <c r="C1905" s="133">
        <v>111990</v>
      </c>
      <c r="D1905" s="124">
        <v>45649</v>
      </c>
      <c r="E1905" s="125">
        <v>3015.29</v>
      </c>
      <c r="F1905" s="125">
        <v>171.39</v>
      </c>
      <c r="G1905" s="125">
        <v>0</v>
      </c>
      <c r="I1905" s="57">
        <v>950</v>
      </c>
      <c r="J1905" s="126">
        <v>3015.29</v>
      </c>
      <c r="K1905" s="126">
        <v>23450.93</v>
      </c>
      <c r="L1905" s="127">
        <v>45707</v>
      </c>
      <c r="N1905" s="127">
        <v>45717</v>
      </c>
      <c r="O1905" s="147"/>
      <c r="R1905" s="56" t="str">
        <f ca="1" t="array" ref="R1905">IF(AND(ISNUMBER(INDIRECT("L"&amp;ROW())),INDIRECT("L"&amp;ROW())&lt;INDIRECT("D"&amp;ROW())),1,"")</f>
        <v/>
      </c>
    </row>
    <row r="1906" hidden="1" spans="1:18">
      <c r="A1906" s="56" t="s">
        <v>164</v>
      </c>
      <c r="B1906" s="57" t="s">
        <v>110</v>
      </c>
      <c r="C1906" s="123" t="s">
        <v>868</v>
      </c>
      <c r="D1906" s="124">
        <v>45650</v>
      </c>
      <c r="E1906" s="125">
        <v>-19</v>
      </c>
      <c r="F1906" s="125">
        <v>0</v>
      </c>
      <c r="G1906" s="125">
        <v>0</v>
      </c>
      <c r="H1906" s="125">
        <v>-19</v>
      </c>
      <c r="I1906" s="57">
        <v>780</v>
      </c>
      <c r="J1906" s="126">
        <v>-19</v>
      </c>
      <c r="K1906" s="126">
        <v>24058</v>
      </c>
      <c r="L1906" s="127">
        <v>45663</v>
      </c>
      <c r="N1906" s="127">
        <v>45658</v>
      </c>
      <c r="Q1906" s="127">
        <v>45798</v>
      </c>
      <c r="R1906" s="56" t="str">
        <f ca="1" t="array" ref="R1906">IF(AND(ISNUMBER(INDIRECT("L"&amp;ROW())),INDIRECT("L"&amp;ROW())&lt;INDIRECT("D"&amp;ROW())),1,"")</f>
        <v/>
      </c>
    </row>
    <row r="1907" hidden="1" spans="1:18">
      <c r="A1907" s="56" t="s">
        <v>164</v>
      </c>
      <c r="B1907" s="57" t="s">
        <v>110</v>
      </c>
      <c r="C1907" s="123" t="s">
        <v>869</v>
      </c>
      <c r="D1907" s="124">
        <v>45650</v>
      </c>
      <c r="E1907" s="125">
        <v>-19.5</v>
      </c>
      <c r="F1907" s="125">
        <v>0</v>
      </c>
      <c r="G1907" s="125">
        <v>0</v>
      </c>
      <c r="H1907" s="125">
        <v>-19.5</v>
      </c>
      <c r="I1907" s="57">
        <v>780</v>
      </c>
      <c r="J1907" s="126">
        <v>-19.5</v>
      </c>
      <c r="K1907" s="126">
        <v>24058</v>
      </c>
      <c r="L1907" s="127">
        <v>45663</v>
      </c>
      <c r="N1907" s="127">
        <v>45658</v>
      </c>
      <c r="Q1907" s="127">
        <v>45798</v>
      </c>
      <c r="R1907" s="56" t="str">
        <f ca="1" t="array" ref="R1907">IF(AND(ISNUMBER(INDIRECT("L"&amp;ROW())),INDIRECT("L"&amp;ROW())&lt;INDIRECT("D"&amp;ROW())),1,"")</f>
        <v/>
      </c>
    </row>
    <row r="1908" hidden="1" spans="1:18">
      <c r="A1908" s="56" t="s">
        <v>237</v>
      </c>
      <c r="B1908" s="57" t="s">
        <v>110</v>
      </c>
      <c r="C1908" s="133">
        <v>273085</v>
      </c>
      <c r="D1908" s="124">
        <v>45650</v>
      </c>
      <c r="E1908" s="125">
        <v>1232.15</v>
      </c>
      <c r="F1908" s="125">
        <v>0</v>
      </c>
      <c r="G1908" s="125">
        <v>0</v>
      </c>
      <c r="H1908" s="125">
        <v>1232.15</v>
      </c>
      <c r="I1908" s="133">
        <v>911</v>
      </c>
      <c r="J1908" s="126">
        <v>1232.15</v>
      </c>
      <c r="K1908" s="126">
        <v>7252.7</v>
      </c>
      <c r="L1908" s="127">
        <v>45693</v>
      </c>
      <c r="N1908" s="127">
        <v>45689</v>
      </c>
      <c r="Q1908" s="127">
        <v>45798</v>
      </c>
      <c r="R1908" s="56" t="str">
        <f ca="1" t="array" ref="R1908">IF(AND(ISNUMBER(INDIRECT("L"&amp;ROW())),INDIRECT("L"&amp;ROW())&lt;INDIRECT("D"&amp;ROW())),1,"")</f>
        <v/>
      </c>
    </row>
    <row r="1909" hidden="1" spans="1:18">
      <c r="A1909" s="56" t="s">
        <v>394</v>
      </c>
      <c r="B1909" s="57" t="s">
        <v>110</v>
      </c>
      <c r="C1909" s="133">
        <v>499247</v>
      </c>
      <c r="D1909" s="124">
        <v>45650</v>
      </c>
      <c r="E1909" s="125">
        <v>-335</v>
      </c>
      <c r="F1909" s="125">
        <v>0</v>
      </c>
      <c r="G1909" s="125">
        <v>0</v>
      </c>
      <c r="H1909" s="125">
        <v>-335</v>
      </c>
      <c r="I1909" s="57">
        <v>786</v>
      </c>
      <c r="J1909" s="126">
        <v>-335</v>
      </c>
      <c r="K1909" s="126">
        <v>22846</v>
      </c>
      <c r="L1909" s="127">
        <v>45664</v>
      </c>
      <c r="N1909" s="127">
        <v>45658</v>
      </c>
      <c r="Q1909" s="127">
        <v>45799</v>
      </c>
      <c r="R1909" s="56" t="str">
        <f ca="1" t="array" ref="R1909">IF(AND(ISNUMBER(INDIRECT("L"&amp;ROW())),INDIRECT("L"&amp;ROW())&lt;INDIRECT("D"&amp;ROW())),1,"")</f>
        <v/>
      </c>
    </row>
    <row r="1910" hidden="1" spans="1:18">
      <c r="A1910" s="56" t="s">
        <v>394</v>
      </c>
      <c r="B1910" s="57" t="s">
        <v>110</v>
      </c>
      <c r="C1910" s="133">
        <v>499249</v>
      </c>
      <c r="D1910" s="124">
        <v>45650</v>
      </c>
      <c r="E1910" s="125">
        <v>-390</v>
      </c>
      <c r="F1910" s="125">
        <v>0</v>
      </c>
      <c r="G1910" s="125">
        <v>0</v>
      </c>
      <c r="H1910" s="125">
        <v>-390</v>
      </c>
      <c r="I1910" s="57">
        <v>786</v>
      </c>
      <c r="J1910" s="126">
        <v>-390</v>
      </c>
      <c r="K1910" s="126">
        <v>22846</v>
      </c>
      <c r="L1910" s="127">
        <v>45664</v>
      </c>
      <c r="N1910" s="127">
        <v>45658</v>
      </c>
      <c r="Q1910" s="127">
        <v>45799</v>
      </c>
      <c r="R1910" s="56" t="str">
        <f ca="1" t="array" ref="R1910">IF(AND(ISNUMBER(INDIRECT("L"&amp;ROW())),INDIRECT("L"&amp;ROW())&lt;INDIRECT("D"&amp;ROW())),1,"")</f>
        <v/>
      </c>
    </row>
    <row r="1911" hidden="1" spans="1:18">
      <c r="A1911" s="56" t="s">
        <v>148</v>
      </c>
      <c r="B1911" s="57" t="s">
        <v>110</v>
      </c>
      <c r="C1911" s="133">
        <v>25222617</v>
      </c>
      <c r="D1911" s="124">
        <v>45650</v>
      </c>
      <c r="E1911" s="141">
        <v>2395</v>
      </c>
      <c r="F1911" s="125">
        <v>0</v>
      </c>
      <c r="G1911" s="125">
        <v>0</v>
      </c>
      <c r="H1911" s="125">
        <v>2395</v>
      </c>
      <c r="I1911" s="133">
        <v>961</v>
      </c>
      <c r="J1911" s="126">
        <v>2395</v>
      </c>
      <c r="K1911" s="126">
        <v>24830.3</v>
      </c>
      <c r="L1911" s="127">
        <v>45713</v>
      </c>
      <c r="N1911" s="127">
        <v>45717</v>
      </c>
      <c r="Q1911" s="127">
        <v>45799</v>
      </c>
      <c r="R1911" s="56" t="str">
        <f ca="1" t="array" ref="R1911">IF(AND(ISNUMBER(INDIRECT("L"&amp;ROW())),INDIRECT("L"&amp;ROW())&lt;INDIRECT("D"&amp;ROW())),1,"")</f>
        <v/>
      </c>
    </row>
    <row r="1912" s="104" customFormat="1" hidden="1" spans="1:18">
      <c r="A1912" s="104" t="s">
        <v>395</v>
      </c>
      <c r="B1912" s="177" t="s">
        <v>110</v>
      </c>
      <c r="C1912" s="139">
        <v>237006</v>
      </c>
      <c r="D1912" s="179">
        <v>45650</v>
      </c>
      <c r="E1912" s="180">
        <v>2579</v>
      </c>
      <c r="F1912" s="180">
        <v>0</v>
      </c>
      <c r="G1912" s="180">
        <v>0</v>
      </c>
      <c r="H1912" s="180"/>
      <c r="I1912" s="177" t="s">
        <v>397</v>
      </c>
      <c r="J1912" s="181">
        <v>2500</v>
      </c>
      <c r="K1912" s="181">
        <v>10000</v>
      </c>
      <c r="L1912" s="182">
        <v>45636</v>
      </c>
      <c r="M1912" s="182"/>
      <c r="N1912" s="182" t="str">
        <f t="array" ref="N1912">_xlfn.XLOOKUP(INDEX(I:I,ROW())&amp;"-"&amp;INDEX(K:K,ROW()),银行对账信息!J:J,银行对账信息!H:H,"")</f>
        <v/>
      </c>
      <c r="Q1912" s="182"/>
      <c r="R1912" s="104">
        <f ca="1" t="array" ref="R1912">IF(AND(ISNUMBER(INDIRECT("L"&amp;ROW())),INDIRECT("L"&amp;ROW())&lt;INDIRECT("D"&amp;ROW())),1,"")</f>
        <v>1</v>
      </c>
    </row>
    <row r="1913" hidden="1" spans="1:18">
      <c r="A1913" s="56" t="s">
        <v>853</v>
      </c>
      <c r="B1913" s="57" t="s">
        <v>854</v>
      </c>
      <c r="C1913" s="123">
        <v>661175</v>
      </c>
      <c r="D1913" s="124">
        <v>45506</v>
      </c>
      <c r="E1913" s="125">
        <v>-61</v>
      </c>
      <c r="F1913" s="125">
        <v>12</v>
      </c>
      <c r="G1913" s="125">
        <v>0</v>
      </c>
      <c r="H1913" s="125">
        <v>-73</v>
      </c>
      <c r="I1913" s="57" t="s">
        <v>855</v>
      </c>
      <c r="J1913" s="126">
        <v>-61</v>
      </c>
      <c r="K1913" s="126">
        <v>-61</v>
      </c>
      <c r="L1913" s="127">
        <v>45516</v>
      </c>
      <c r="N1913" s="127">
        <v>45584</v>
      </c>
      <c r="Q1913" s="127">
        <v>45792</v>
      </c>
      <c r="R1913" s="56" t="str">
        <f ca="1" t="array" ref="R1913">IF(AND(ISNUMBER(INDIRECT("L"&amp;ROW())),INDIRECT("L"&amp;ROW())&lt;INDIRECT("D"&amp;ROW())),1,"")</f>
        <v/>
      </c>
    </row>
    <row r="1914" hidden="1" spans="1:18">
      <c r="A1914" s="56" t="s">
        <v>853</v>
      </c>
      <c r="B1914" s="57" t="s">
        <v>854</v>
      </c>
      <c r="C1914" s="123">
        <v>4007429824</v>
      </c>
      <c r="D1914" s="124">
        <v>45510</v>
      </c>
      <c r="E1914" s="125">
        <v>1473.26</v>
      </c>
      <c r="F1914" s="125">
        <v>4.8</v>
      </c>
      <c r="G1914" s="125">
        <v>9.58</v>
      </c>
      <c r="H1914" s="125">
        <v>1458.88</v>
      </c>
      <c r="I1914" s="57" t="s">
        <v>855</v>
      </c>
      <c r="J1914" s="126">
        <v>1473.26</v>
      </c>
      <c r="K1914" s="126">
        <v>1473.26</v>
      </c>
      <c r="L1914" s="127">
        <v>45520</v>
      </c>
      <c r="N1914" s="127">
        <v>45584</v>
      </c>
      <c r="Q1914" s="127">
        <v>45792</v>
      </c>
      <c r="R1914" s="56" t="str">
        <f ca="1" t="array" ref="R1914">IF(AND(ISNUMBER(INDIRECT("L"&amp;ROW())),INDIRECT("L"&amp;ROW())&lt;INDIRECT("D"&amp;ROW())),1,"")</f>
        <v/>
      </c>
    </row>
    <row r="1915" hidden="1" spans="1:18">
      <c r="A1915" s="56" t="s">
        <v>202</v>
      </c>
      <c r="B1915" s="57" t="s">
        <v>65</v>
      </c>
      <c r="C1915" s="133">
        <v>12293</v>
      </c>
      <c r="D1915" s="124">
        <v>45650</v>
      </c>
      <c r="E1915" s="125">
        <v>1501.4</v>
      </c>
      <c r="F1915" s="125">
        <v>0</v>
      </c>
      <c r="G1915" s="125">
        <v>0</v>
      </c>
      <c r="H1915" s="125">
        <v>1501.4</v>
      </c>
      <c r="I1915" s="133">
        <v>909</v>
      </c>
      <c r="J1915" s="126">
        <v>1501.4</v>
      </c>
      <c r="K1915" s="126">
        <v>18601.88</v>
      </c>
      <c r="L1915" s="127">
        <v>45693</v>
      </c>
      <c r="N1915" s="127">
        <v>45717</v>
      </c>
      <c r="O1915" s="147">
        <v>0</v>
      </c>
      <c r="Q1915" s="127">
        <v>45785</v>
      </c>
      <c r="R1915" s="56" t="str">
        <f ca="1" t="array" ref="R1915">IF(AND(ISNUMBER(INDIRECT("L"&amp;ROW())),INDIRECT("L"&amp;ROW())&lt;INDIRECT("D"&amp;ROW())),1,"")</f>
        <v/>
      </c>
    </row>
    <row r="1916" hidden="1" spans="1:18">
      <c r="A1916" s="56" t="s">
        <v>406</v>
      </c>
      <c r="B1916" s="132" t="s">
        <v>407</v>
      </c>
      <c r="C1916" s="133">
        <v>2412174</v>
      </c>
      <c r="D1916" s="124">
        <v>45651</v>
      </c>
      <c r="E1916" s="125">
        <v>4024.13</v>
      </c>
      <c r="F1916" s="125">
        <v>175</v>
      </c>
      <c r="G1916" s="125">
        <v>349.13</v>
      </c>
      <c r="I1916" s="57">
        <v>812</v>
      </c>
      <c r="J1916" s="126">
        <v>4024.13</v>
      </c>
      <c r="K1916" s="126">
        <v>4024.13</v>
      </c>
      <c r="L1916" s="127">
        <v>45670</v>
      </c>
      <c r="N1916" s="127">
        <v>45584</v>
      </c>
      <c r="R1916" s="56" t="str">
        <f ca="1" t="array" ref="R1916">IF(AND(ISNUMBER(INDIRECT("L"&amp;ROW())),INDIRECT("L"&amp;ROW())&lt;INDIRECT("D"&amp;ROW())),1,"")</f>
        <v/>
      </c>
    </row>
    <row r="1917" hidden="1" spans="1:18">
      <c r="A1917" s="56" t="s">
        <v>71</v>
      </c>
      <c r="B1917" s="57" t="s">
        <v>124</v>
      </c>
      <c r="C1917" s="123" t="s">
        <v>870</v>
      </c>
      <c r="D1917" s="124">
        <v>45652</v>
      </c>
      <c r="E1917" s="125">
        <v>10757.4</v>
      </c>
      <c r="F1917" s="125">
        <v>0</v>
      </c>
      <c r="G1917" s="125">
        <v>0</v>
      </c>
      <c r="I1917" s="57">
        <v>1006</v>
      </c>
      <c r="J1917" s="126">
        <v>10757.4</v>
      </c>
      <c r="K1917" s="126">
        <v>14367.85</v>
      </c>
      <c r="L1917" s="127">
        <v>45720</v>
      </c>
      <c r="N1917" s="127">
        <v>45717</v>
      </c>
      <c r="O1917" s="147"/>
      <c r="R1917" s="56" t="str">
        <f ca="1" t="array" ref="R1917">IF(AND(ISNUMBER(INDIRECT("L"&amp;ROW())),INDIRECT("L"&amp;ROW())&lt;INDIRECT("D"&amp;ROW())),1,"")</f>
        <v/>
      </c>
    </row>
    <row r="1918" hidden="1" spans="1:18">
      <c r="A1918" s="56" t="s">
        <v>164</v>
      </c>
      <c r="B1918" s="57" t="s">
        <v>110</v>
      </c>
      <c r="C1918" s="133">
        <v>6127999</v>
      </c>
      <c r="D1918" s="124">
        <v>45652</v>
      </c>
      <c r="E1918" s="125">
        <v>7489.5</v>
      </c>
      <c r="F1918" s="125">
        <v>0</v>
      </c>
      <c r="G1918" s="125">
        <v>0</v>
      </c>
      <c r="H1918" s="125">
        <v>7489.5</v>
      </c>
      <c r="I1918" s="57">
        <v>884</v>
      </c>
      <c r="J1918" s="126">
        <v>7489.5</v>
      </c>
      <c r="K1918" s="126">
        <v>30837.5</v>
      </c>
      <c r="L1918" s="127">
        <v>45679</v>
      </c>
      <c r="N1918" s="127">
        <v>45658</v>
      </c>
      <c r="Q1918" s="127">
        <v>45798</v>
      </c>
      <c r="R1918" s="56" t="str">
        <f ca="1" t="array" ref="R1918">IF(AND(ISNUMBER(INDIRECT("L"&amp;ROW())),INDIRECT("L"&amp;ROW())&lt;INDIRECT("D"&amp;ROW())),1,"")</f>
        <v/>
      </c>
    </row>
    <row r="1919" hidden="1" spans="1:18">
      <c r="A1919" s="56" t="s">
        <v>394</v>
      </c>
      <c r="B1919" s="57" t="s">
        <v>110</v>
      </c>
      <c r="C1919" s="133">
        <v>499377</v>
      </c>
      <c r="D1919" s="124">
        <v>45652</v>
      </c>
      <c r="E1919" s="125">
        <v>-234</v>
      </c>
      <c r="F1919" s="125">
        <v>0</v>
      </c>
      <c r="G1919" s="125">
        <v>0</v>
      </c>
      <c r="H1919" s="125">
        <v>-234</v>
      </c>
      <c r="I1919" s="57">
        <v>786</v>
      </c>
      <c r="J1919" s="126">
        <v>-234</v>
      </c>
      <c r="K1919" s="126">
        <v>22846</v>
      </c>
      <c r="L1919" s="127">
        <v>45664</v>
      </c>
      <c r="N1919" s="127">
        <v>45658</v>
      </c>
      <c r="Q1919" s="127">
        <v>45799</v>
      </c>
      <c r="R1919" s="56" t="str">
        <f ca="1" t="array" ref="R1919">IF(AND(ISNUMBER(INDIRECT("L"&amp;ROW())),INDIRECT("L"&amp;ROW())&lt;INDIRECT("D"&amp;ROW())),1,"")</f>
        <v/>
      </c>
    </row>
    <row r="1920" hidden="1" spans="1:18">
      <c r="A1920" s="56" t="s">
        <v>394</v>
      </c>
      <c r="B1920" s="57" t="s">
        <v>110</v>
      </c>
      <c r="C1920" s="133">
        <v>2722280</v>
      </c>
      <c r="D1920" s="124">
        <v>45652</v>
      </c>
      <c r="E1920" s="125">
        <v>3701</v>
      </c>
      <c r="F1920" s="125">
        <v>0</v>
      </c>
      <c r="G1920" s="125">
        <v>0</v>
      </c>
      <c r="H1920" s="125">
        <v>3701</v>
      </c>
      <c r="I1920" s="57">
        <v>786</v>
      </c>
      <c r="J1920" s="126">
        <v>3701</v>
      </c>
      <c r="K1920" s="126">
        <v>22846</v>
      </c>
      <c r="L1920" s="127">
        <v>45664</v>
      </c>
      <c r="N1920" s="127">
        <v>45658</v>
      </c>
      <c r="Q1920" s="127">
        <v>45799</v>
      </c>
      <c r="R1920" s="56" t="str">
        <f ca="1" t="array" ref="R1920">IF(AND(ISNUMBER(INDIRECT("L"&amp;ROW())),INDIRECT("L"&amp;ROW())&lt;INDIRECT("D"&amp;ROW())),1,"")</f>
        <v/>
      </c>
    </row>
    <row r="1921" hidden="1" spans="1:18">
      <c r="A1921" s="56" t="s">
        <v>287</v>
      </c>
      <c r="B1921" s="57" t="s">
        <v>37</v>
      </c>
      <c r="C1921" s="123">
        <v>4943</v>
      </c>
      <c r="D1921" s="124">
        <v>45652</v>
      </c>
      <c r="E1921" s="125">
        <v>1480.1</v>
      </c>
      <c r="F1921" s="125">
        <v>0</v>
      </c>
      <c r="G1921" s="125">
        <v>0</v>
      </c>
      <c r="H1921" s="125">
        <v>1480.1</v>
      </c>
      <c r="I1921" s="57">
        <v>907</v>
      </c>
      <c r="J1921" s="126">
        <v>1480.1</v>
      </c>
      <c r="K1921" s="126">
        <v>4298.7</v>
      </c>
      <c r="L1921" s="127">
        <v>45692</v>
      </c>
      <c r="N1921" s="127">
        <v>45689</v>
      </c>
      <c r="Q1921" s="127">
        <v>45791</v>
      </c>
      <c r="R1921" s="56" t="str">
        <f ca="1" t="array" ref="R1921">IF(AND(ISNUMBER(INDIRECT("L"&amp;ROW())),INDIRECT("L"&amp;ROW())&lt;INDIRECT("D"&amp;ROW())),1,"")</f>
        <v/>
      </c>
    </row>
    <row r="1922" hidden="1" spans="1:18">
      <c r="A1922" s="56" t="s">
        <v>173</v>
      </c>
      <c r="B1922" s="57" t="s">
        <v>163</v>
      </c>
      <c r="C1922" s="133">
        <v>3618</v>
      </c>
      <c r="D1922" s="124">
        <v>45652</v>
      </c>
      <c r="E1922" s="125">
        <v>5117.95</v>
      </c>
      <c r="F1922" s="125">
        <v>0</v>
      </c>
      <c r="G1922" s="125">
        <v>0</v>
      </c>
      <c r="H1922" s="125">
        <v>5117.95</v>
      </c>
      <c r="I1922" s="133">
        <v>897</v>
      </c>
      <c r="J1922" s="126">
        <v>5117.95</v>
      </c>
      <c r="K1922" s="126">
        <v>25134.36</v>
      </c>
      <c r="L1922" s="127">
        <v>45685</v>
      </c>
      <c r="N1922" s="127">
        <v>45689</v>
      </c>
      <c r="Q1922" s="127">
        <v>45793</v>
      </c>
      <c r="R1922" s="56" t="str">
        <f ca="1" t="array" ref="R1922">IF(AND(ISNUMBER(INDIRECT("L"&amp;ROW())),INDIRECT("L"&amp;ROW())&lt;INDIRECT("D"&amp;ROW())),1,"")</f>
        <v/>
      </c>
    </row>
    <row r="1923" hidden="1" spans="1:18">
      <c r="A1923" s="56" t="s">
        <v>104</v>
      </c>
      <c r="B1923" s="57" t="s">
        <v>65</v>
      </c>
      <c r="C1923" s="133">
        <v>59117745078</v>
      </c>
      <c r="D1923" s="124">
        <v>45652</v>
      </c>
      <c r="E1923" s="125">
        <v>1700.08</v>
      </c>
      <c r="F1923" s="125">
        <v>0</v>
      </c>
      <c r="G1923" s="125">
        <v>0</v>
      </c>
      <c r="H1923" s="125">
        <v>1700.08</v>
      </c>
      <c r="I1923" s="133">
        <v>931</v>
      </c>
      <c r="J1923" s="126">
        <v>1700.08</v>
      </c>
      <c r="K1923" s="126">
        <v>26805.15</v>
      </c>
      <c r="L1923" s="127">
        <v>45700</v>
      </c>
      <c r="N1923" s="127">
        <v>45689</v>
      </c>
      <c r="O1923" s="147">
        <v>0</v>
      </c>
      <c r="Q1923" s="127">
        <v>45785</v>
      </c>
      <c r="R1923" s="56" t="str">
        <f ca="1" t="array" ref="R1923">IF(AND(ISNUMBER(INDIRECT("L"&amp;ROW())),INDIRECT("L"&amp;ROW())&lt;INDIRECT("D"&amp;ROW())),1,"")</f>
        <v/>
      </c>
    </row>
    <row r="1924" hidden="1" spans="1:18">
      <c r="A1924" s="56" t="s">
        <v>104</v>
      </c>
      <c r="B1924" s="57" t="s">
        <v>65</v>
      </c>
      <c r="C1924" s="133">
        <v>59117720829</v>
      </c>
      <c r="D1924" s="124">
        <v>45652</v>
      </c>
      <c r="E1924" s="125">
        <v>861.96</v>
      </c>
      <c r="F1924" s="125">
        <v>0</v>
      </c>
      <c r="G1924" s="125">
        <v>0</v>
      </c>
      <c r="H1924" s="125">
        <v>861.96</v>
      </c>
      <c r="I1924" s="133">
        <v>931</v>
      </c>
      <c r="J1924" s="126">
        <v>861.96</v>
      </c>
      <c r="K1924" s="126">
        <v>26805.15</v>
      </c>
      <c r="L1924" s="127">
        <v>45700</v>
      </c>
      <c r="N1924" s="127">
        <v>45689</v>
      </c>
      <c r="O1924" s="147">
        <v>0</v>
      </c>
      <c r="Q1924" s="127">
        <v>45785</v>
      </c>
      <c r="R1924" s="56" t="str">
        <f ca="1" t="array" ref="R1924">IF(AND(ISNUMBER(INDIRECT("L"&amp;ROW())),INDIRECT("L"&amp;ROW())&lt;INDIRECT("D"&amp;ROW())),1,"")</f>
        <v/>
      </c>
    </row>
    <row r="1925" hidden="1" spans="1:18">
      <c r="A1925" s="56" t="s">
        <v>104</v>
      </c>
      <c r="B1925" s="57" t="s">
        <v>124</v>
      </c>
      <c r="C1925" s="133">
        <v>59117720962</v>
      </c>
      <c r="D1925" s="124">
        <v>45652</v>
      </c>
      <c r="E1925" s="125">
        <v>4835</v>
      </c>
      <c r="F1925" s="125">
        <v>0</v>
      </c>
      <c r="G1925" s="125">
        <v>0</v>
      </c>
      <c r="H1925" s="125">
        <v>4835</v>
      </c>
      <c r="I1925" s="133">
        <v>931</v>
      </c>
      <c r="J1925" s="126">
        <v>4835</v>
      </c>
      <c r="K1925" s="126">
        <v>26805.15</v>
      </c>
      <c r="L1925" s="127">
        <v>45700</v>
      </c>
      <c r="N1925" s="127">
        <v>45689</v>
      </c>
      <c r="O1925" s="147">
        <v>0</v>
      </c>
      <c r="Q1925" s="127">
        <v>45785</v>
      </c>
      <c r="R1925" s="56" t="str">
        <f ca="1" t="array" ref="R1925">IF(AND(ISNUMBER(INDIRECT("L"&amp;ROW())),INDIRECT("L"&amp;ROW())&lt;INDIRECT("D"&amp;ROW())),1,"")</f>
        <v/>
      </c>
    </row>
    <row r="1926" hidden="1" spans="1:18">
      <c r="A1926" s="56" t="s">
        <v>144</v>
      </c>
      <c r="B1926" s="57" t="s">
        <v>110</v>
      </c>
      <c r="C1926" s="133">
        <v>134483</v>
      </c>
      <c r="D1926" s="124">
        <v>45653</v>
      </c>
      <c r="E1926" s="125">
        <v>3878</v>
      </c>
      <c r="F1926" s="125">
        <v>0</v>
      </c>
      <c r="G1926" s="125">
        <v>0</v>
      </c>
      <c r="H1926" s="125">
        <v>3878</v>
      </c>
      <c r="I1926" s="57" t="s">
        <v>145</v>
      </c>
      <c r="J1926" s="126">
        <v>3878</v>
      </c>
      <c r="K1926" s="126">
        <v>3878</v>
      </c>
      <c r="L1926" s="127">
        <v>45663</v>
      </c>
      <c r="N1926" s="127">
        <v>45584</v>
      </c>
      <c r="Q1926" s="127">
        <v>45798</v>
      </c>
      <c r="R1926" s="56" t="str">
        <f ca="1" t="array" ref="R1926">IF(AND(ISNUMBER(INDIRECT("L"&amp;ROW())),INDIRECT("L"&amp;ROW())&lt;INDIRECT("D"&amp;ROW())),1,"")</f>
        <v/>
      </c>
    </row>
    <row r="1927" hidden="1" spans="1:18">
      <c r="A1927" s="56" t="s">
        <v>853</v>
      </c>
      <c r="B1927" s="57" t="s">
        <v>854</v>
      </c>
      <c r="C1927" s="123">
        <v>4007447300</v>
      </c>
      <c r="D1927" s="124">
        <v>45512</v>
      </c>
      <c r="E1927" s="125">
        <v>1751.05</v>
      </c>
      <c r="F1927" s="125">
        <v>4.78</v>
      </c>
      <c r="G1927" s="125">
        <v>9.54</v>
      </c>
      <c r="H1927" s="125">
        <v>1736.73</v>
      </c>
      <c r="I1927" s="57" t="s">
        <v>855</v>
      </c>
      <c r="J1927" s="126">
        <v>1751.05</v>
      </c>
      <c r="K1927" s="126">
        <v>1751.05</v>
      </c>
      <c r="L1927" s="127">
        <v>45522</v>
      </c>
      <c r="N1927" s="127">
        <v>45584</v>
      </c>
      <c r="Q1927" s="127">
        <v>45792</v>
      </c>
      <c r="R1927" s="56" t="str">
        <f ca="1" t="array" ref="R1927">IF(AND(ISNUMBER(INDIRECT("L"&amp;ROW())),INDIRECT("L"&amp;ROW())&lt;INDIRECT("D"&amp;ROW())),1,"")</f>
        <v/>
      </c>
    </row>
    <row r="1928" hidden="1" spans="1:18">
      <c r="A1928" s="56" t="s">
        <v>853</v>
      </c>
      <c r="B1928" s="57" t="s">
        <v>854</v>
      </c>
      <c r="C1928" s="123">
        <v>1181816007</v>
      </c>
      <c r="D1928" s="124">
        <v>45517</v>
      </c>
      <c r="E1928" s="125">
        <v>-348.37</v>
      </c>
      <c r="F1928" s="125">
        <v>-15.15</v>
      </c>
      <c r="G1928" s="125">
        <v>-30.22</v>
      </c>
      <c r="H1928" s="125">
        <v>-303</v>
      </c>
      <c r="I1928" s="57" t="s">
        <v>855</v>
      </c>
      <c r="J1928" s="126">
        <v>-348.37</v>
      </c>
      <c r="K1928" s="126">
        <v>-348.37</v>
      </c>
      <c r="L1928" s="127">
        <v>45527</v>
      </c>
      <c r="N1928" s="127">
        <v>45584</v>
      </c>
      <c r="Q1928" s="127">
        <v>45792</v>
      </c>
      <c r="R1928" s="56" t="str">
        <f ca="1" t="array" ref="R1928">IF(AND(ISNUMBER(INDIRECT("L"&amp;ROW())),INDIRECT("L"&amp;ROW())&lt;INDIRECT("D"&amp;ROW())),1,"")</f>
        <v/>
      </c>
    </row>
    <row r="1929" hidden="1" spans="1:18">
      <c r="A1929" s="56" t="s">
        <v>853</v>
      </c>
      <c r="B1929" s="57" t="s">
        <v>854</v>
      </c>
      <c r="C1929" s="123">
        <v>4007479506</v>
      </c>
      <c r="D1929" s="124">
        <v>45517</v>
      </c>
      <c r="E1929" s="125">
        <v>1791.79</v>
      </c>
      <c r="F1929" s="125">
        <v>5.4</v>
      </c>
      <c r="G1929" s="125">
        <v>10.78</v>
      </c>
      <c r="H1929" s="125">
        <v>1775.61</v>
      </c>
      <c r="I1929" s="57" t="s">
        <v>855</v>
      </c>
      <c r="J1929" s="126">
        <v>1791.79</v>
      </c>
      <c r="K1929" s="126">
        <v>1791.79</v>
      </c>
      <c r="L1929" s="127">
        <v>45527</v>
      </c>
      <c r="N1929" s="127">
        <v>45584</v>
      </c>
      <c r="Q1929" s="127">
        <v>45792</v>
      </c>
      <c r="R1929" s="56" t="str">
        <f ca="1" t="array" ref="R1929">IF(AND(ISNUMBER(INDIRECT("L"&amp;ROW())),INDIRECT("L"&amp;ROW())&lt;INDIRECT("D"&amp;ROW())),1,"")</f>
        <v/>
      </c>
    </row>
    <row r="1930" hidden="1" spans="1:18">
      <c r="A1930" s="56" t="s">
        <v>21</v>
      </c>
      <c r="B1930" s="57" t="s">
        <v>19</v>
      </c>
      <c r="C1930" s="133">
        <v>44631</v>
      </c>
      <c r="D1930" s="124">
        <v>45653</v>
      </c>
      <c r="E1930" s="125">
        <v>4555.24</v>
      </c>
      <c r="F1930" s="125">
        <v>524.05</v>
      </c>
      <c r="G1930" s="125">
        <v>0</v>
      </c>
      <c r="I1930" s="133">
        <v>955</v>
      </c>
      <c r="J1930" s="126">
        <v>4555.24</v>
      </c>
      <c r="K1930" s="126">
        <v>8609.67</v>
      </c>
      <c r="L1930" s="127">
        <v>45708</v>
      </c>
      <c r="N1930" s="127">
        <v>45717</v>
      </c>
      <c r="R1930" s="56" t="str">
        <f ca="1" t="array" ref="R1930">IF(AND(ISNUMBER(INDIRECT("L"&amp;ROW())),INDIRECT("L"&amp;ROW())&lt;INDIRECT("D"&amp;ROW())),1,"")</f>
        <v/>
      </c>
    </row>
    <row r="1931" hidden="1" spans="1:18">
      <c r="A1931" s="56" t="s">
        <v>233</v>
      </c>
      <c r="B1931" s="57" t="s">
        <v>124</v>
      </c>
      <c r="C1931" s="133">
        <v>215404</v>
      </c>
      <c r="D1931" s="124">
        <v>45653</v>
      </c>
      <c r="E1931" s="125">
        <v>5180.22</v>
      </c>
      <c r="F1931" s="125">
        <v>0</v>
      </c>
      <c r="G1931" s="125">
        <v>0</v>
      </c>
      <c r="H1931" s="125">
        <v>5180.22</v>
      </c>
      <c r="I1931" s="57" t="s">
        <v>234</v>
      </c>
      <c r="J1931" s="126">
        <v>5180.22</v>
      </c>
      <c r="K1931" s="126">
        <v>10624.56</v>
      </c>
      <c r="L1931" s="127">
        <v>45686</v>
      </c>
      <c r="N1931" s="127">
        <v>45584</v>
      </c>
      <c r="Q1931" s="127">
        <v>45793</v>
      </c>
      <c r="R1931" s="56" t="str">
        <f ca="1" t="array" ref="R1931">IF(AND(ISNUMBER(INDIRECT("L"&amp;ROW())),INDIRECT("L"&amp;ROW())&lt;INDIRECT("D"&amp;ROW())),1,"")</f>
        <v/>
      </c>
    </row>
    <row r="1932" hidden="1" spans="1:18">
      <c r="A1932" s="56" t="s">
        <v>394</v>
      </c>
      <c r="B1932" s="57" t="s">
        <v>110</v>
      </c>
      <c r="C1932" s="133">
        <v>2723581</v>
      </c>
      <c r="D1932" s="124">
        <v>45653</v>
      </c>
      <c r="E1932" s="125">
        <v>2583</v>
      </c>
      <c r="F1932" s="125">
        <v>0</v>
      </c>
      <c r="G1932" s="125">
        <v>0</v>
      </c>
      <c r="H1932" s="125">
        <v>2583</v>
      </c>
      <c r="I1932" s="57">
        <v>879</v>
      </c>
      <c r="J1932" s="126">
        <v>2583</v>
      </c>
      <c r="K1932" s="126">
        <v>17759</v>
      </c>
      <c r="L1932" s="127">
        <v>45677</v>
      </c>
      <c r="N1932" s="127">
        <v>45689</v>
      </c>
      <c r="Q1932" s="127">
        <v>45799</v>
      </c>
      <c r="R1932" s="56" t="str">
        <f ca="1" t="array" ref="R1932">IF(AND(ISNUMBER(INDIRECT("L"&amp;ROW())),INDIRECT("L"&amp;ROW())&lt;INDIRECT("D"&amp;ROW())),1,"")</f>
        <v/>
      </c>
    </row>
    <row r="1933" hidden="1" spans="1:18">
      <c r="A1933" s="56" t="s">
        <v>225</v>
      </c>
      <c r="B1933" s="57" t="s">
        <v>65</v>
      </c>
      <c r="C1933" s="133">
        <v>147202</v>
      </c>
      <c r="D1933" s="124">
        <v>45653</v>
      </c>
      <c r="E1933" s="125">
        <v>985.97</v>
      </c>
      <c r="F1933" s="125">
        <v>0</v>
      </c>
      <c r="G1933" s="125">
        <v>0</v>
      </c>
      <c r="H1933" s="125">
        <v>985.97</v>
      </c>
      <c r="I1933" s="133">
        <v>888</v>
      </c>
      <c r="J1933" s="126">
        <v>985.97</v>
      </c>
      <c r="K1933" s="126">
        <v>3188.63</v>
      </c>
      <c r="L1933" s="127">
        <v>45679</v>
      </c>
      <c r="N1933" s="127">
        <v>45689</v>
      </c>
      <c r="O1933" s="147">
        <v>0</v>
      </c>
      <c r="Q1933" s="127">
        <v>45784</v>
      </c>
      <c r="R1933" s="56" t="str">
        <f ca="1" t="array" ref="R1933">IF(AND(ISNUMBER(INDIRECT("L"&amp;ROW())),INDIRECT("L"&amp;ROW())&lt;INDIRECT("D"&amp;ROW())),1,"")</f>
        <v/>
      </c>
    </row>
    <row r="1934" hidden="1" spans="1:18">
      <c r="A1934" s="56" t="s">
        <v>148</v>
      </c>
      <c r="B1934" s="57" t="s">
        <v>110</v>
      </c>
      <c r="C1934" s="133">
        <v>25222739</v>
      </c>
      <c r="D1934" s="124">
        <v>45653</v>
      </c>
      <c r="E1934" s="141">
        <v>6049.5</v>
      </c>
      <c r="F1934" s="125">
        <v>0</v>
      </c>
      <c r="G1934" s="125">
        <v>0</v>
      </c>
      <c r="H1934" s="125">
        <v>6049.5</v>
      </c>
      <c r="I1934" s="133">
        <v>961</v>
      </c>
      <c r="J1934" s="126">
        <v>6049.5</v>
      </c>
      <c r="K1934" s="126">
        <v>24830.3</v>
      </c>
      <c r="L1934" s="127">
        <v>45713</v>
      </c>
      <c r="N1934" s="127">
        <v>45717</v>
      </c>
      <c r="O1934" s="56" t="s">
        <v>871</v>
      </c>
      <c r="Q1934" s="127">
        <v>45799</v>
      </c>
      <c r="R1934" s="56" t="str">
        <f ca="1" t="array" ref="R1934">IF(AND(ISNUMBER(INDIRECT("L"&amp;ROW())),INDIRECT("L"&amp;ROW())&lt;INDIRECT("D"&amp;ROW())),1,"")</f>
        <v/>
      </c>
    </row>
    <row r="1935" hidden="1" spans="1:18">
      <c r="A1935" s="56" t="s">
        <v>149</v>
      </c>
      <c r="B1935" s="57" t="s">
        <v>110</v>
      </c>
      <c r="C1935" s="133">
        <v>110213</v>
      </c>
      <c r="D1935" s="124">
        <v>45653</v>
      </c>
      <c r="E1935" s="125">
        <v>4654</v>
      </c>
      <c r="F1935" s="125">
        <v>0</v>
      </c>
      <c r="G1935" s="125">
        <v>0</v>
      </c>
      <c r="I1935" s="133">
        <v>914</v>
      </c>
      <c r="J1935" s="126">
        <v>4654</v>
      </c>
      <c r="K1935" s="126">
        <v>13256.5</v>
      </c>
      <c r="L1935" s="127">
        <v>45693</v>
      </c>
      <c r="N1935" s="127">
        <v>45584</v>
      </c>
      <c r="R1935" s="56" t="str">
        <f ca="1" t="array" ref="R1935">IF(AND(ISNUMBER(INDIRECT("L"&amp;ROW())),INDIRECT("L"&amp;ROW())&lt;INDIRECT("D"&amp;ROW())),1,"")</f>
        <v/>
      </c>
    </row>
    <row r="1936" hidden="1" spans="1:18">
      <c r="A1936" s="56" t="s">
        <v>205</v>
      </c>
      <c r="B1936" s="57" t="s">
        <v>110</v>
      </c>
      <c r="C1936" s="133">
        <v>2401557</v>
      </c>
      <c r="D1936" s="124">
        <v>45653</v>
      </c>
      <c r="E1936" s="125">
        <v>2957.5</v>
      </c>
      <c r="F1936" s="125">
        <v>0</v>
      </c>
      <c r="G1936" s="125">
        <v>0</v>
      </c>
      <c r="H1936" s="125">
        <v>2957.5</v>
      </c>
      <c r="I1936" s="133">
        <v>943</v>
      </c>
      <c r="J1936" s="126">
        <v>2957.5</v>
      </c>
      <c r="K1936" s="126">
        <v>12955.6</v>
      </c>
      <c r="L1936" s="127">
        <v>45706</v>
      </c>
      <c r="N1936" s="127">
        <v>45717</v>
      </c>
      <c r="Q1936" s="127">
        <v>45800</v>
      </c>
      <c r="R1936" s="56" t="str">
        <f ca="1" t="array" ref="R1936">IF(AND(ISNUMBER(INDIRECT("L"&amp;ROW())),INDIRECT("L"&amp;ROW())&lt;INDIRECT("D"&amp;ROW())),1,"")</f>
        <v/>
      </c>
    </row>
    <row r="1937" hidden="1" spans="1:18">
      <c r="A1937" s="56" t="s">
        <v>252</v>
      </c>
      <c r="B1937" s="57" t="s">
        <v>19</v>
      </c>
      <c r="C1937" s="123">
        <v>241227041</v>
      </c>
      <c r="D1937" s="124">
        <v>45653</v>
      </c>
      <c r="E1937" s="125">
        <v>2419</v>
      </c>
      <c r="F1937" s="125">
        <v>0</v>
      </c>
      <c r="G1937" s="125">
        <v>0</v>
      </c>
      <c r="I1937" s="133">
        <v>916</v>
      </c>
      <c r="J1937" s="126">
        <v>2419</v>
      </c>
      <c r="K1937" s="126">
        <v>16134.18</v>
      </c>
      <c r="L1937" s="127">
        <v>45695</v>
      </c>
      <c r="N1937" s="127">
        <v>45689</v>
      </c>
      <c r="R1937" s="56" t="str">
        <f ca="1" t="array" ref="R1937">IF(AND(ISNUMBER(INDIRECT("L"&amp;ROW())),INDIRECT("L"&amp;ROW())&lt;INDIRECT("D"&amp;ROW())),1,"")</f>
        <v/>
      </c>
    </row>
    <row r="1938" hidden="1" spans="1:18">
      <c r="A1938" s="56" t="s">
        <v>252</v>
      </c>
      <c r="B1938" s="57" t="s">
        <v>19</v>
      </c>
      <c r="C1938" s="123">
        <v>241227042</v>
      </c>
      <c r="D1938" s="124">
        <v>45653</v>
      </c>
      <c r="E1938" s="125">
        <v>752</v>
      </c>
      <c r="F1938" s="125">
        <v>0</v>
      </c>
      <c r="G1938" s="125">
        <v>0</v>
      </c>
      <c r="I1938" s="133">
        <v>916</v>
      </c>
      <c r="J1938" s="126">
        <v>752</v>
      </c>
      <c r="K1938" s="126">
        <v>16134.18</v>
      </c>
      <c r="L1938" s="127">
        <v>45695</v>
      </c>
      <c r="N1938" s="127">
        <v>45689</v>
      </c>
      <c r="R1938" s="56" t="str">
        <f ca="1" t="array" ref="R1938">IF(AND(ISNUMBER(INDIRECT("L"&amp;ROW())),INDIRECT("L"&amp;ROW())&lt;INDIRECT("D"&amp;ROW())),1,"")</f>
        <v/>
      </c>
    </row>
    <row r="1939" hidden="1" spans="1:18">
      <c r="A1939" s="56" t="s">
        <v>853</v>
      </c>
      <c r="B1939" s="57" t="s">
        <v>854</v>
      </c>
      <c r="C1939" s="123">
        <v>1181816024</v>
      </c>
      <c r="D1939" s="124">
        <v>45520</v>
      </c>
      <c r="E1939" s="125">
        <v>-126.58</v>
      </c>
      <c r="F1939" s="125">
        <v>-4.65</v>
      </c>
      <c r="G1939" s="125">
        <v>-9.28</v>
      </c>
      <c r="H1939" s="125">
        <v>-112.65</v>
      </c>
      <c r="I1939" s="57" t="s">
        <v>855</v>
      </c>
      <c r="J1939" s="126">
        <v>-126.58</v>
      </c>
      <c r="K1939" s="126">
        <v>-126.58</v>
      </c>
      <c r="L1939" s="127">
        <v>45530</v>
      </c>
      <c r="N1939" s="127">
        <v>45584</v>
      </c>
      <c r="Q1939" s="127">
        <v>45792</v>
      </c>
      <c r="R1939" s="56" t="str">
        <f ca="1" t="array" ref="R1939">IF(AND(ISNUMBER(INDIRECT("L"&amp;ROW())),INDIRECT("L"&amp;ROW())&lt;INDIRECT("D"&amp;ROW())),1,"")</f>
        <v/>
      </c>
    </row>
    <row r="1940" hidden="1" spans="1:18">
      <c r="A1940" s="56" t="s">
        <v>81</v>
      </c>
      <c r="B1940" s="57" t="s">
        <v>19</v>
      </c>
      <c r="C1940" s="123">
        <v>180472</v>
      </c>
      <c r="D1940" s="124">
        <v>45653</v>
      </c>
      <c r="E1940" s="125">
        <v>1400</v>
      </c>
      <c r="F1940" s="125">
        <v>0</v>
      </c>
      <c r="G1940" s="125">
        <v>0</v>
      </c>
      <c r="I1940" s="133">
        <v>785</v>
      </c>
      <c r="J1940" s="126">
        <v>1400</v>
      </c>
      <c r="K1940" s="126">
        <v>6162.8</v>
      </c>
      <c r="L1940" s="127">
        <v>45664</v>
      </c>
      <c r="N1940" s="127">
        <v>45658</v>
      </c>
      <c r="R1940" s="56" t="str">
        <f ca="1" t="array" ref="R1940">IF(AND(ISNUMBER(INDIRECT("L"&amp;ROW())),INDIRECT("L"&amp;ROW())&lt;INDIRECT("D"&amp;ROW())),1,"")</f>
        <v/>
      </c>
    </row>
    <row r="1941" hidden="1" spans="1:18">
      <c r="A1941" s="56" t="s">
        <v>81</v>
      </c>
      <c r="B1941" s="57" t="s">
        <v>19</v>
      </c>
      <c r="C1941" s="123">
        <v>180473</v>
      </c>
      <c r="D1941" s="124">
        <v>45653</v>
      </c>
      <c r="E1941" s="125">
        <v>1856.12</v>
      </c>
      <c r="F1941" s="125">
        <v>0</v>
      </c>
      <c r="G1941" s="125">
        <v>0</v>
      </c>
      <c r="I1941" s="133">
        <v>785</v>
      </c>
      <c r="J1941" s="126">
        <v>1856.12</v>
      </c>
      <c r="K1941" s="126">
        <v>6162.8</v>
      </c>
      <c r="L1941" s="127">
        <v>45664</v>
      </c>
      <c r="N1941" s="127">
        <v>45658</v>
      </c>
      <c r="R1941" s="56" t="str">
        <f ca="1" t="array" ref="R1941">IF(AND(ISNUMBER(INDIRECT("L"&amp;ROW())),INDIRECT("L"&amp;ROW())&lt;INDIRECT("D"&amp;ROW())),1,"")</f>
        <v/>
      </c>
    </row>
    <row r="1942" hidden="1" spans="1:18">
      <c r="A1942" s="56" t="s">
        <v>151</v>
      </c>
      <c r="B1942" s="57" t="s">
        <v>110</v>
      </c>
      <c r="C1942" s="133">
        <v>173529</v>
      </c>
      <c r="D1942" s="124">
        <v>45653</v>
      </c>
      <c r="E1942" s="125">
        <v>6294</v>
      </c>
      <c r="F1942" s="141">
        <v>0</v>
      </c>
      <c r="G1942" s="141">
        <v>0</v>
      </c>
      <c r="I1942" s="133">
        <v>1073</v>
      </c>
      <c r="J1942" s="126">
        <v>6294</v>
      </c>
      <c r="K1942" s="126">
        <v>15876</v>
      </c>
      <c r="L1942" s="127">
        <v>45728</v>
      </c>
      <c r="N1942" s="127">
        <v>45717</v>
      </c>
      <c r="R1942" s="56" t="str">
        <f ca="1" t="array" ref="R1942">IF(AND(ISNUMBER(INDIRECT("L"&amp;ROW())),INDIRECT("L"&amp;ROW())&lt;INDIRECT("D"&amp;ROW())),1,"")</f>
        <v/>
      </c>
    </row>
    <row r="1943" hidden="1" spans="1:18">
      <c r="A1943" s="56" t="s">
        <v>374</v>
      </c>
      <c r="B1943" s="57" t="s">
        <v>110</v>
      </c>
      <c r="C1943" s="133">
        <v>380047</v>
      </c>
      <c r="D1943" s="124">
        <v>45653</v>
      </c>
      <c r="E1943" s="125">
        <v>396</v>
      </c>
      <c r="F1943" s="125">
        <v>0</v>
      </c>
      <c r="G1943" s="125">
        <v>0</v>
      </c>
      <c r="H1943" s="125">
        <v>396</v>
      </c>
      <c r="I1943" s="57">
        <v>797</v>
      </c>
      <c r="J1943" s="126">
        <v>396</v>
      </c>
      <c r="K1943" s="126">
        <v>396</v>
      </c>
      <c r="L1943" s="127">
        <v>45666</v>
      </c>
      <c r="N1943" s="127">
        <v>45658</v>
      </c>
      <c r="O1943" s="147">
        <v>0</v>
      </c>
      <c r="R1943" s="56" t="str">
        <f ca="1" t="array" ref="R1943">IF(AND(ISNUMBER(INDIRECT("L"&amp;ROW())),INDIRECT("L"&amp;ROW())&lt;INDIRECT("D"&amp;ROW())),1,"")</f>
        <v/>
      </c>
    </row>
    <row r="1944" hidden="1" spans="1:18">
      <c r="A1944" s="56" t="s">
        <v>200</v>
      </c>
      <c r="B1944" s="57" t="s">
        <v>37</v>
      </c>
      <c r="C1944" s="133">
        <v>20642</v>
      </c>
      <c r="D1944" s="124">
        <v>45653</v>
      </c>
      <c r="E1944" s="125">
        <v>3474.7</v>
      </c>
      <c r="F1944" s="125">
        <v>0</v>
      </c>
      <c r="G1944" s="125">
        <v>0</v>
      </c>
      <c r="H1944" s="125">
        <v>3474.7</v>
      </c>
      <c r="I1944" s="133">
        <v>922</v>
      </c>
      <c r="J1944" s="126">
        <v>3474.7</v>
      </c>
      <c r="K1944" s="126">
        <v>17959.2</v>
      </c>
      <c r="L1944" s="127">
        <v>45699</v>
      </c>
      <c r="N1944" s="127">
        <v>45689</v>
      </c>
      <c r="Q1944" s="127">
        <v>45792</v>
      </c>
      <c r="R1944" s="56" t="str">
        <f ca="1" t="array" ref="R1944">IF(AND(ISNUMBER(INDIRECT("L"&amp;ROW())),INDIRECT("L"&amp;ROW())&lt;INDIRECT("D"&amp;ROW())),1,"")</f>
        <v/>
      </c>
    </row>
    <row r="1945" hidden="1" spans="1:18">
      <c r="A1945" s="56" t="s">
        <v>209</v>
      </c>
      <c r="B1945" s="57" t="s">
        <v>37</v>
      </c>
      <c r="C1945" s="123" t="s">
        <v>872</v>
      </c>
      <c r="D1945" s="124">
        <v>45653</v>
      </c>
      <c r="E1945" s="125">
        <v>1739.2</v>
      </c>
      <c r="F1945" s="125">
        <v>0</v>
      </c>
      <c r="G1945" s="125">
        <v>0</v>
      </c>
      <c r="H1945" s="125">
        <v>1739.2</v>
      </c>
      <c r="I1945" s="57">
        <v>1162</v>
      </c>
      <c r="J1945" s="126">
        <v>1739.2</v>
      </c>
      <c r="K1945" s="126">
        <v>3696.6</v>
      </c>
      <c r="L1945" s="127">
        <v>45716</v>
      </c>
      <c r="N1945" s="127">
        <v>45778</v>
      </c>
      <c r="Q1945" s="127">
        <v>45792</v>
      </c>
      <c r="R1945" s="56" t="str">
        <f ca="1" t="array" ref="R1945">IF(AND(ISNUMBER(INDIRECT("L"&amp;ROW())),INDIRECT("L"&amp;ROW())&lt;INDIRECT("D"&amp;ROW())),1,"")</f>
        <v/>
      </c>
    </row>
    <row r="1946" hidden="1" spans="1:18">
      <c r="A1946" s="56" t="s">
        <v>52</v>
      </c>
      <c r="B1946" s="57" t="s">
        <v>37</v>
      </c>
      <c r="C1946" s="123" t="s">
        <v>873</v>
      </c>
      <c r="D1946" s="124">
        <v>45653</v>
      </c>
      <c r="E1946" s="125">
        <v>294.93</v>
      </c>
      <c r="F1946" s="125">
        <v>0</v>
      </c>
      <c r="G1946" s="125">
        <v>0</v>
      </c>
      <c r="I1946" s="133">
        <v>964</v>
      </c>
      <c r="J1946" s="126">
        <v>294.93</v>
      </c>
      <c r="K1946" s="126">
        <v>12184.83</v>
      </c>
      <c r="L1946" s="127">
        <v>45713</v>
      </c>
      <c r="N1946" s="127">
        <v>45717</v>
      </c>
      <c r="Q1946" s="127">
        <v>45791</v>
      </c>
      <c r="R1946" s="56" t="str">
        <f ca="1" t="array" ref="R1946">IF(AND(ISNUMBER(INDIRECT("L"&amp;ROW())),INDIRECT("L"&amp;ROW())&lt;INDIRECT("D"&amp;ROW())),1,"")</f>
        <v/>
      </c>
    </row>
    <row r="1947" hidden="1" spans="1:18">
      <c r="A1947" s="56" t="s">
        <v>52</v>
      </c>
      <c r="B1947" s="57" t="s">
        <v>37</v>
      </c>
      <c r="C1947" s="123" t="s">
        <v>874</v>
      </c>
      <c r="D1947" s="124">
        <v>45653</v>
      </c>
      <c r="E1947" s="125">
        <v>33.9</v>
      </c>
      <c r="F1947" s="125">
        <v>0</v>
      </c>
      <c r="G1947" s="125">
        <v>0</v>
      </c>
      <c r="I1947" s="133">
        <v>964</v>
      </c>
      <c r="J1947" s="126">
        <v>33.9</v>
      </c>
      <c r="K1947" s="126">
        <v>12184.83</v>
      </c>
      <c r="L1947" s="127">
        <v>45713</v>
      </c>
      <c r="N1947" s="127">
        <v>45717</v>
      </c>
      <c r="Q1947" s="127">
        <v>45791</v>
      </c>
      <c r="R1947" s="56" t="str">
        <f ca="1" t="array" ref="R1947">IF(AND(ISNUMBER(INDIRECT("L"&amp;ROW())),INDIRECT("L"&amp;ROW())&lt;INDIRECT("D"&amp;ROW())),1,"")</f>
        <v/>
      </c>
    </row>
    <row r="1948" spans="1:18">
      <c r="A1948" s="56" t="s">
        <v>42</v>
      </c>
      <c r="B1948" s="57" t="s">
        <v>37</v>
      </c>
      <c r="C1948" s="123">
        <v>122687</v>
      </c>
      <c r="D1948" s="124">
        <v>45653</v>
      </c>
      <c r="E1948" s="125">
        <v>3916.5</v>
      </c>
      <c r="F1948" s="125">
        <v>0</v>
      </c>
      <c r="G1948" s="125">
        <v>0</v>
      </c>
      <c r="I1948" s="133">
        <v>906</v>
      </c>
      <c r="J1948" s="126">
        <v>3916.5</v>
      </c>
      <c r="K1948" s="126">
        <v>8898.3</v>
      </c>
      <c r="L1948" s="127">
        <v>45692</v>
      </c>
      <c r="N1948" s="127">
        <v>45689</v>
      </c>
      <c r="R1948" s="56" t="str">
        <f ca="1" t="array" ref="R1948">IF(AND(ISNUMBER(INDIRECT("L"&amp;ROW())),INDIRECT("L"&amp;ROW())&lt;INDIRECT("D"&amp;ROW())),1,"")</f>
        <v/>
      </c>
    </row>
    <row r="1949" hidden="1" spans="1:18">
      <c r="A1949" s="56" t="s">
        <v>376</v>
      </c>
      <c r="B1949" s="57" t="s">
        <v>124</v>
      </c>
      <c r="C1949" s="133">
        <v>875909</v>
      </c>
      <c r="D1949" s="124">
        <v>45653</v>
      </c>
      <c r="E1949" s="125">
        <v>14612.14</v>
      </c>
      <c r="F1949" s="125">
        <v>0</v>
      </c>
      <c r="G1949" s="125">
        <v>0</v>
      </c>
      <c r="H1949" s="125">
        <v>14612.14</v>
      </c>
      <c r="I1949" s="133">
        <v>873</v>
      </c>
      <c r="J1949" s="126">
        <v>14612.14</v>
      </c>
      <c r="K1949" s="126">
        <v>46271.24</v>
      </c>
      <c r="L1949" s="127">
        <v>45674</v>
      </c>
      <c r="N1949" s="127">
        <v>45658</v>
      </c>
      <c r="Q1949" s="127">
        <v>45793</v>
      </c>
      <c r="R1949" s="56" t="str">
        <f ca="1" t="array" ref="R1949">IF(AND(ISNUMBER(INDIRECT("L"&amp;ROW())),INDIRECT("L"&amp;ROW())&lt;INDIRECT("D"&amp;ROW())),1,"")</f>
        <v/>
      </c>
    </row>
    <row r="1950" hidden="1" spans="1:18">
      <c r="A1950" s="56" t="s">
        <v>853</v>
      </c>
      <c r="B1950" s="57" t="s">
        <v>854</v>
      </c>
      <c r="C1950" s="123">
        <v>4007506726</v>
      </c>
      <c r="D1950" s="124">
        <v>45520</v>
      </c>
      <c r="E1950" s="125">
        <v>2179.8</v>
      </c>
      <c r="F1950" s="125">
        <v>7.11</v>
      </c>
      <c r="G1950" s="125">
        <v>14.19</v>
      </c>
      <c r="H1950" s="125">
        <v>2158.5</v>
      </c>
      <c r="I1950" s="57" t="s">
        <v>855</v>
      </c>
      <c r="J1950" s="126">
        <v>2179.8</v>
      </c>
      <c r="K1950" s="126">
        <v>2179.8</v>
      </c>
      <c r="L1950" s="127">
        <v>45530</v>
      </c>
      <c r="N1950" s="127">
        <v>45584</v>
      </c>
      <c r="Q1950" s="127">
        <v>45792</v>
      </c>
      <c r="R1950" s="56" t="str">
        <f ca="1" t="array" ref="R1950">IF(AND(ISNUMBER(INDIRECT("L"&amp;ROW())),INDIRECT("L"&amp;ROW())&lt;INDIRECT("D"&amp;ROW())),1,"")</f>
        <v/>
      </c>
    </row>
    <row r="1951" hidden="1" spans="1:14">
      <c r="A1951" s="56" t="s">
        <v>158</v>
      </c>
      <c r="B1951" s="57" t="s">
        <v>159</v>
      </c>
      <c r="C1951" s="123" t="s">
        <v>875</v>
      </c>
      <c r="D1951" s="124">
        <v>45653</v>
      </c>
      <c r="E1951" s="125">
        <f>J1951</f>
        <v>8939.69</v>
      </c>
      <c r="F1951" s="125">
        <v>0</v>
      </c>
      <c r="G1951" s="125">
        <v>0</v>
      </c>
      <c r="I1951" s="57">
        <v>754</v>
      </c>
      <c r="J1951" s="126">
        <v>8939.69</v>
      </c>
      <c r="K1951" s="126">
        <f>J1951</f>
        <v>8939.69</v>
      </c>
      <c r="L1951" s="127">
        <f>D1951</f>
        <v>45653</v>
      </c>
      <c r="N1951" s="127">
        <v>45584</v>
      </c>
    </row>
    <row r="1952" hidden="1" spans="1:18">
      <c r="A1952" s="56" t="s">
        <v>358</v>
      </c>
      <c r="B1952" s="57" t="s">
        <v>110</v>
      </c>
      <c r="C1952" s="133">
        <v>91421</v>
      </c>
      <c r="D1952" s="124">
        <v>45653</v>
      </c>
      <c r="E1952" s="125">
        <v>2047</v>
      </c>
      <c r="F1952" s="125">
        <v>0</v>
      </c>
      <c r="G1952" s="125">
        <v>0</v>
      </c>
      <c r="I1952" s="57">
        <v>1092</v>
      </c>
      <c r="J1952" s="126">
        <v>2047</v>
      </c>
      <c r="K1952" s="126">
        <v>6476</v>
      </c>
      <c r="L1952" s="127">
        <v>45736</v>
      </c>
      <c r="N1952" s="127">
        <v>45748</v>
      </c>
      <c r="R1952" s="56" t="str">
        <f ca="1" t="array" ref="R1952">IF(AND(ISNUMBER(INDIRECT("L"&amp;ROW())),INDIRECT("L"&amp;ROW())&lt;INDIRECT("D"&amp;ROW())),1,"")</f>
        <v/>
      </c>
    </row>
    <row r="1953" hidden="1" spans="1:18">
      <c r="A1953" s="56" t="s">
        <v>164</v>
      </c>
      <c r="B1953" s="57" t="s">
        <v>110</v>
      </c>
      <c r="C1953" s="123" t="s">
        <v>876</v>
      </c>
      <c r="D1953" s="124">
        <v>45654</v>
      </c>
      <c r="E1953" s="125">
        <v>-132</v>
      </c>
      <c r="F1953" s="125">
        <v>0</v>
      </c>
      <c r="G1953" s="125">
        <v>0</v>
      </c>
      <c r="H1953" s="125">
        <v>-132</v>
      </c>
      <c r="I1953" s="57">
        <v>780</v>
      </c>
      <c r="J1953" s="126">
        <v>-132</v>
      </c>
      <c r="K1953" s="126">
        <v>24058</v>
      </c>
      <c r="L1953" s="127">
        <v>45663</v>
      </c>
      <c r="N1953" s="127">
        <v>45658</v>
      </c>
      <c r="Q1953" s="127">
        <v>45798</v>
      </c>
      <c r="R1953" s="56" t="str">
        <f ca="1" t="array" ref="R1953">IF(AND(ISNUMBER(INDIRECT("L"&amp;ROW())),INDIRECT("L"&amp;ROW())&lt;INDIRECT("D"&amp;ROW())),1,"")</f>
        <v/>
      </c>
    </row>
    <row r="1954" hidden="1" spans="1:18">
      <c r="A1954" s="56" t="s">
        <v>394</v>
      </c>
      <c r="B1954" s="57" t="s">
        <v>110</v>
      </c>
      <c r="C1954" s="133">
        <v>2705839</v>
      </c>
      <c r="D1954" s="124">
        <v>45654</v>
      </c>
      <c r="E1954" s="125">
        <v>420</v>
      </c>
      <c r="F1954" s="125">
        <v>0</v>
      </c>
      <c r="G1954" s="125">
        <v>0</v>
      </c>
      <c r="H1954" s="125">
        <v>420</v>
      </c>
      <c r="I1954" s="57">
        <v>879</v>
      </c>
      <c r="J1954" s="126">
        <v>420</v>
      </c>
      <c r="K1954" s="126">
        <v>17759</v>
      </c>
      <c r="L1954" s="127">
        <v>45677</v>
      </c>
      <c r="N1954" s="127">
        <v>45689</v>
      </c>
      <c r="Q1954" s="127">
        <v>45799</v>
      </c>
      <c r="R1954" s="56" t="str">
        <f ca="1" t="array" ref="R1954">IF(AND(ISNUMBER(INDIRECT("L"&amp;ROW())),INDIRECT("L"&amp;ROW())&lt;INDIRECT("D"&amp;ROW())),1,"")</f>
        <v/>
      </c>
    </row>
    <row r="1955" hidden="1" spans="1:18">
      <c r="A1955" s="56" t="s">
        <v>853</v>
      </c>
      <c r="B1955" s="57" t="s">
        <v>854</v>
      </c>
      <c r="C1955" s="123">
        <v>4007529973</v>
      </c>
      <c r="D1955" s="124">
        <v>45524</v>
      </c>
      <c r="E1955" s="125">
        <v>1464.88</v>
      </c>
      <c r="F1955" s="125">
        <v>2.25</v>
      </c>
      <c r="G1955" s="125">
        <v>4.49</v>
      </c>
      <c r="H1955" s="125">
        <v>1458.14</v>
      </c>
      <c r="I1955" s="57" t="s">
        <v>855</v>
      </c>
      <c r="J1955" s="126">
        <v>1464.88</v>
      </c>
      <c r="K1955" s="126">
        <v>1464.88</v>
      </c>
      <c r="L1955" s="127">
        <v>45534</v>
      </c>
      <c r="N1955" s="127">
        <v>45584</v>
      </c>
      <c r="Q1955" s="127">
        <v>45792</v>
      </c>
      <c r="R1955" s="56" t="str">
        <f ca="1" t="array" ref="R1955">IF(AND(ISNUMBER(INDIRECT("L"&amp;ROW())),INDIRECT("L"&amp;ROW())&lt;INDIRECT("D"&amp;ROW())),1,"")</f>
        <v/>
      </c>
    </row>
    <row r="1956" hidden="1" spans="1:18">
      <c r="A1956" s="56" t="s">
        <v>164</v>
      </c>
      <c r="B1956" s="57" t="s">
        <v>110</v>
      </c>
      <c r="C1956" s="133">
        <v>6128915</v>
      </c>
      <c r="D1956" s="124">
        <v>45656</v>
      </c>
      <c r="E1956" s="125">
        <v>5273</v>
      </c>
      <c r="F1956" s="125">
        <v>0</v>
      </c>
      <c r="G1956" s="125">
        <v>0</v>
      </c>
      <c r="H1956" s="125">
        <v>5273</v>
      </c>
      <c r="I1956" s="57">
        <v>884</v>
      </c>
      <c r="J1956" s="126">
        <v>5273</v>
      </c>
      <c r="K1956" s="126">
        <v>30837.5</v>
      </c>
      <c r="L1956" s="127">
        <v>45679</v>
      </c>
      <c r="N1956" s="127">
        <v>45658</v>
      </c>
      <c r="Q1956" s="127">
        <v>45798</v>
      </c>
      <c r="R1956" s="56" t="str">
        <f ca="1" t="array" ref="R1956">IF(AND(ISNUMBER(INDIRECT("L"&amp;ROW())),INDIRECT("L"&amp;ROW())&lt;INDIRECT("D"&amp;ROW())),1,"")</f>
        <v/>
      </c>
    </row>
    <row r="1957" hidden="1" spans="1:18">
      <c r="A1957" s="109" t="s">
        <v>40</v>
      </c>
      <c r="B1957" s="138" t="s">
        <v>19</v>
      </c>
      <c r="C1957" s="155" t="s">
        <v>877</v>
      </c>
      <c r="D1957" s="140">
        <v>45656</v>
      </c>
      <c r="E1957" s="141">
        <v>3778.97</v>
      </c>
      <c r="F1957" s="141">
        <v>7</v>
      </c>
      <c r="G1957" s="141">
        <v>13.97</v>
      </c>
      <c r="H1957" s="141"/>
      <c r="I1957" s="138">
        <v>951</v>
      </c>
      <c r="J1957" s="145">
        <v>3778.97</v>
      </c>
      <c r="K1957" s="145">
        <v>9244.97</v>
      </c>
      <c r="L1957" s="146">
        <v>45707</v>
      </c>
      <c r="M1957" s="146"/>
      <c r="N1957" s="146">
        <v>45717</v>
      </c>
      <c r="O1957" s="109"/>
      <c r="P1957" s="109"/>
      <c r="Q1957" s="146"/>
      <c r="R1957" s="56" t="str">
        <f ca="1" t="array" ref="R1957">IF(AND(ISNUMBER(INDIRECT("L"&amp;ROW())),INDIRECT("L"&amp;ROW())&lt;INDIRECT("D"&amp;ROW())),1,"")</f>
        <v/>
      </c>
    </row>
    <row r="1958" hidden="1" spans="1:18">
      <c r="A1958" s="56" t="s">
        <v>233</v>
      </c>
      <c r="B1958" s="57" t="s">
        <v>124</v>
      </c>
      <c r="C1958" s="133">
        <v>215601</v>
      </c>
      <c r="D1958" s="124">
        <v>45656</v>
      </c>
      <c r="E1958" s="125">
        <v>5444.34</v>
      </c>
      <c r="F1958" s="125">
        <v>0</v>
      </c>
      <c r="G1958" s="125">
        <v>0</v>
      </c>
      <c r="H1958" s="125">
        <v>5444.34</v>
      </c>
      <c r="I1958" s="57" t="s">
        <v>234</v>
      </c>
      <c r="J1958" s="126">
        <v>5444.34</v>
      </c>
      <c r="K1958" s="126">
        <v>10624.56</v>
      </c>
      <c r="L1958" s="127">
        <v>45686</v>
      </c>
      <c r="N1958" s="127">
        <v>45584</v>
      </c>
      <c r="Q1958" s="127">
        <v>45793</v>
      </c>
      <c r="R1958" s="56" t="str">
        <f ca="1" t="array" ref="R1958">IF(AND(ISNUMBER(INDIRECT("L"&amp;ROW())),INDIRECT("L"&amp;ROW())&lt;INDIRECT("D"&amp;ROW())),1,"")</f>
        <v/>
      </c>
    </row>
    <row r="1959" hidden="1" spans="1:18">
      <c r="A1959" s="56" t="s">
        <v>394</v>
      </c>
      <c r="B1959" s="57" t="s">
        <v>110</v>
      </c>
      <c r="C1959" s="133">
        <v>2724526</v>
      </c>
      <c r="D1959" s="124">
        <v>45656</v>
      </c>
      <c r="E1959" s="125">
        <v>2586</v>
      </c>
      <c r="F1959" s="125">
        <v>0</v>
      </c>
      <c r="G1959" s="125">
        <v>0</v>
      </c>
      <c r="H1959" s="125">
        <v>2586</v>
      </c>
      <c r="I1959" s="57">
        <v>879</v>
      </c>
      <c r="J1959" s="126">
        <v>2586</v>
      </c>
      <c r="K1959" s="126">
        <v>17759</v>
      </c>
      <c r="L1959" s="127">
        <v>45677</v>
      </c>
      <c r="N1959" s="127">
        <v>45689</v>
      </c>
      <c r="Q1959" s="127">
        <v>45799</v>
      </c>
      <c r="R1959" s="56" t="str">
        <f ca="1" t="array" ref="R1959">IF(AND(ISNUMBER(INDIRECT("L"&amp;ROW())),INDIRECT("L"&amp;ROW())&lt;INDIRECT("D"&amp;ROW())),1,"")</f>
        <v/>
      </c>
    </row>
    <row r="1960" hidden="1" spans="1:18">
      <c r="A1960" s="56" t="s">
        <v>51</v>
      </c>
      <c r="B1960" s="57" t="s">
        <v>19</v>
      </c>
      <c r="C1960" s="133">
        <v>2400002507</v>
      </c>
      <c r="D1960" s="124">
        <v>45656</v>
      </c>
      <c r="E1960" s="125">
        <v>3665</v>
      </c>
      <c r="F1960" s="125">
        <v>0</v>
      </c>
      <c r="G1960" s="125">
        <v>0</v>
      </c>
      <c r="I1960" s="133">
        <v>760</v>
      </c>
      <c r="J1960" s="126">
        <v>3665</v>
      </c>
      <c r="K1960" s="126">
        <v>3665</v>
      </c>
      <c r="L1960" s="127">
        <v>45657</v>
      </c>
      <c r="N1960" s="127">
        <v>45658</v>
      </c>
      <c r="R1960" s="56" t="str">
        <f ca="1" t="array" ref="R1960">IF(AND(ISNUMBER(INDIRECT("L"&amp;ROW())),INDIRECT("L"&amp;ROW())&lt;INDIRECT("D"&amp;ROW())),1,"")</f>
        <v/>
      </c>
    </row>
    <row r="1961" hidden="1" spans="1:18">
      <c r="A1961" s="56" t="s">
        <v>31</v>
      </c>
      <c r="B1961" s="57" t="s">
        <v>19</v>
      </c>
      <c r="C1961" s="123">
        <v>356739</v>
      </c>
      <c r="D1961" s="124">
        <v>45656</v>
      </c>
      <c r="E1961" s="125">
        <v>3111.08</v>
      </c>
      <c r="F1961" s="125">
        <v>27.28</v>
      </c>
      <c r="G1961" s="125">
        <v>96.31</v>
      </c>
      <c r="I1961" s="57">
        <v>953</v>
      </c>
      <c r="J1961" s="126">
        <v>3111.08</v>
      </c>
      <c r="K1961" s="126">
        <v>8208.03</v>
      </c>
      <c r="L1961" s="127">
        <v>45708</v>
      </c>
      <c r="N1961" s="127">
        <v>45717</v>
      </c>
      <c r="R1961" s="56" t="str">
        <f ca="1" t="array" ref="R1961">IF(AND(ISNUMBER(INDIRECT("L"&amp;ROW())),INDIRECT("L"&amp;ROW())&lt;INDIRECT("D"&amp;ROW())),1,"")</f>
        <v/>
      </c>
    </row>
    <row r="1962" hidden="1" spans="1:18">
      <c r="A1962" s="56" t="s">
        <v>386</v>
      </c>
      <c r="B1962" s="57" t="s">
        <v>110</v>
      </c>
      <c r="C1962" s="133">
        <v>4634</v>
      </c>
      <c r="D1962" s="124">
        <v>45656</v>
      </c>
      <c r="E1962" s="125">
        <v>2773</v>
      </c>
      <c r="F1962" s="125">
        <v>0</v>
      </c>
      <c r="G1962" s="125">
        <v>0</v>
      </c>
      <c r="H1962" s="125">
        <v>2773</v>
      </c>
      <c r="I1962" s="133">
        <v>766</v>
      </c>
      <c r="J1962" s="126">
        <v>2773</v>
      </c>
      <c r="K1962" s="126">
        <v>2773</v>
      </c>
      <c r="L1962" s="127">
        <v>45657</v>
      </c>
      <c r="N1962" s="127">
        <v>45658</v>
      </c>
      <c r="Q1962" s="127">
        <v>45800</v>
      </c>
      <c r="R1962" s="56" t="str">
        <f ca="1" t="array" ref="R1962">IF(AND(ISNUMBER(INDIRECT("L"&amp;ROW())),INDIRECT("L"&amp;ROW())&lt;INDIRECT("D"&amp;ROW())),1,"")</f>
        <v/>
      </c>
    </row>
    <row r="1963" hidden="1" spans="1:18">
      <c r="A1963" s="56" t="s">
        <v>173</v>
      </c>
      <c r="B1963" s="57" t="s">
        <v>163</v>
      </c>
      <c r="C1963" s="133">
        <v>3683</v>
      </c>
      <c r="D1963" s="124">
        <v>45656</v>
      </c>
      <c r="E1963" s="125">
        <v>5264.31</v>
      </c>
      <c r="F1963" s="125">
        <v>0</v>
      </c>
      <c r="G1963" s="125">
        <v>0</v>
      </c>
      <c r="H1963" s="125">
        <v>5264.31</v>
      </c>
      <c r="I1963" s="133">
        <v>897</v>
      </c>
      <c r="J1963" s="126">
        <v>5264.31</v>
      </c>
      <c r="K1963" s="126">
        <v>25134.36</v>
      </c>
      <c r="L1963" s="127">
        <v>45685</v>
      </c>
      <c r="N1963" s="127">
        <v>45689</v>
      </c>
      <c r="Q1963" s="127">
        <v>45793</v>
      </c>
      <c r="R1963" s="56" t="str">
        <f ca="1" t="array" ref="R1963">IF(AND(ISNUMBER(INDIRECT("L"&amp;ROW())),INDIRECT("L"&amp;ROW())&lt;INDIRECT("D"&amp;ROW())),1,"")</f>
        <v/>
      </c>
    </row>
    <row r="1964" hidden="1" spans="1:18">
      <c r="A1964" s="56" t="s">
        <v>668</v>
      </c>
      <c r="B1964" s="57" t="s">
        <v>59</v>
      </c>
      <c r="C1964" s="133">
        <v>157229</v>
      </c>
      <c r="D1964" s="124">
        <v>45656</v>
      </c>
      <c r="E1964" s="125">
        <v>370.69</v>
      </c>
      <c r="F1964" s="125">
        <v>0.25</v>
      </c>
      <c r="G1964" s="125">
        <v>0.49</v>
      </c>
      <c r="H1964" s="125">
        <v>369.95</v>
      </c>
      <c r="I1964" s="133">
        <v>1069</v>
      </c>
      <c r="J1964" s="126">
        <v>370.69</v>
      </c>
      <c r="K1964" s="126">
        <v>563.74</v>
      </c>
      <c r="L1964" s="127">
        <v>45728</v>
      </c>
      <c r="N1964" s="127">
        <v>45748</v>
      </c>
      <c r="Q1964" s="127">
        <v>45798</v>
      </c>
      <c r="R1964" s="56" t="str">
        <f ca="1" t="array" ref="R1964">IF(AND(ISNUMBER(INDIRECT("L"&amp;ROW())),INDIRECT("L"&amp;ROW())&lt;INDIRECT("D"&amp;ROW())),1,"")</f>
        <v/>
      </c>
    </row>
    <row r="1965" spans="1:18">
      <c r="A1965" s="56" t="s">
        <v>42</v>
      </c>
      <c r="B1965" s="57" t="s">
        <v>37</v>
      </c>
      <c r="C1965" s="123">
        <v>122729</v>
      </c>
      <c r="D1965" s="124">
        <v>45656</v>
      </c>
      <c r="E1965" s="125">
        <v>2428</v>
      </c>
      <c r="F1965" s="125">
        <v>0</v>
      </c>
      <c r="G1965" s="125">
        <v>0</v>
      </c>
      <c r="I1965" s="133">
        <v>906</v>
      </c>
      <c r="J1965" s="126">
        <v>2428</v>
      </c>
      <c r="K1965" s="126">
        <v>8898.3</v>
      </c>
      <c r="L1965" s="127">
        <v>45692</v>
      </c>
      <c r="N1965" s="127">
        <v>45689</v>
      </c>
      <c r="R1965" s="56" t="str">
        <f ca="1" t="array" ref="R1965">IF(AND(ISNUMBER(INDIRECT("L"&amp;ROW())),INDIRECT("L"&amp;ROW())&lt;INDIRECT("D"&amp;ROW())),1,"")</f>
        <v/>
      </c>
    </row>
    <row r="1966" hidden="1" spans="1:18">
      <c r="A1966" s="56" t="s">
        <v>376</v>
      </c>
      <c r="B1966" s="57" t="s">
        <v>124</v>
      </c>
      <c r="C1966" s="133">
        <v>876040</v>
      </c>
      <c r="D1966" s="124">
        <v>45656</v>
      </c>
      <c r="E1966" s="125">
        <v>7176.44</v>
      </c>
      <c r="F1966" s="125">
        <v>0</v>
      </c>
      <c r="G1966" s="125">
        <v>0</v>
      </c>
      <c r="H1966" s="125">
        <v>7176.44</v>
      </c>
      <c r="I1966" s="133">
        <v>873</v>
      </c>
      <c r="J1966" s="126">
        <v>7176.44</v>
      </c>
      <c r="K1966" s="126">
        <v>46271.24</v>
      </c>
      <c r="L1966" s="127">
        <v>45674</v>
      </c>
      <c r="N1966" s="127">
        <v>45658</v>
      </c>
      <c r="Q1966" s="127">
        <v>45793</v>
      </c>
      <c r="R1966" s="56" t="str">
        <f ca="1" t="array" ref="R1966">IF(AND(ISNUMBER(INDIRECT("L"&amp;ROW())),INDIRECT("L"&amp;ROW())&lt;INDIRECT("D"&amp;ROW())),1,"")</f>
        <v/>
      </c>
    </row>
    <row r="1967" hidden="1" spans="1:18">
      <c r="A1967" s="56" t="s">
        <v>54</v>
      </c>
      <c r="B1967" s="57" t="s">
        <v>19</v>
      </c>
      <c r="C1967" s="133">
        <v>112046</v>
      </c>
      <c r="D1967" s="124">
        <v>45656</v>
      </c>
      <c r="E1967" s="125">
        <v>864.45</v>
      </c>
      <c r="F1967" s="125">
        <v>99.45</v>
      </c>
      <c r="G1967" s="125">
        <v>0</v>
      </c>
      <c r="I1967" s="57">
        <v>950</v>
      </c>
      <c r="J1967" s="126">
        <v>864.45</v>
      </c>
      <c r="K1967" s="126">
        <v>23450.93</v>
      </c>
      <c r="L1967" s="127">
        <v>45707</v>
      </c>
      <c r="N1967" s="127">
        <v>45717</v>
      </c>
      <c r="O1967" s="147"/>
      <c r="R1967" s="56" t="str">
        <f ca="1" t="array" ref="R1967">IF(AND(ISNUMBER(INDIRECT("L"&amp;ROW())),INDIRECT("L"&amp;ROW())&lt;INDIRECT("D"&amp;ROW())),1,"")</f>
        <v/>
      </c>
    </row>
    <row r="1968" hidden="1" spans="1:18">
      <c r="A1968" s="56" t="s">
        <v>64</v>
      </c>
      <c r="B1968" s="57" t="s">
        <v>110</v>
      </c>
      <c r="C1968" s="133">
        <v>259533</v>
      </c>
      <c r="D1968" s="124">
        <v>45657</v>
      </c>
      <c r="E1968" s="125">
        <v>791.82</v>
      </c>
      <c r="F1968" s="125">
        <v>71.82</v>
      </c>
      <c r="G1968" s="125">
        <v>0</v>
      </c>
      <c r="I1968" s="57">
        <v>956</v>
      </c>
      <c r="J1968" s="126">
        <v>791.82</v>
      </c>
      <c r="K1968" s="126">
        <v>44641.82</v>
      </c>
      <c r="L1968" s="127">
        <v>45708</v>
      </c>
      <c r="N1968" s="127">
        <v>45717</v>
      </c>
      <c r="R1968" s="56" t="str">
        <f ca="1" t="array" ref="R1968">IF(AND(ISNUMBER(INDIRECT("L"&amp;ROW())),INDIRECT("L"&amp;ROW())&lt;INDIRECT("D"&amp;ROW())),1,"")</f>
        <v/>
      </c>
    </row>
    <row r="1969" hidden="1" spans="1:18">
      <c r="A1969" s="56" t="s">
        <v>64</v>
      </c>
      <c r="B1969" s="57" t="s">
        <v>110</v>
      </c>
      <c r="C1969" s="133">
        <v>259581</v>
      </c>
      <c r="D1969" s="124">
        <v>45657</v>
      </c>
      <c r="E1969" s="125">
        <v>10698.34</v>
      </c>
      <c r="F1969" s="125">
        <v>257.65</v>
      </c>
      <c r="G1969" s="125">
        <v>0</v>
      </c>
      <c r="I1969" s="57">
        <v>956</v>
      </c>
      <c r="J1969" s="126">
        <v>10698.34</v>
      </c>
      <c r="K1969" s="126">
        <v>44641.82</v>
      </c>
      <c r="L1969" s="127">
        <v>45708</v>
      </c>
      <c r="N1969" s="127">
        <v>45717</v>
      </c>
      <c r="R1969" s="56" t="str">
        <f ca="1" t="array" ref="R1969">IF(AND(ISNUMBER(INDIRECT("L"&amp;ROW())),INDIRECT("L"&amp;ROW())&lt;INDIRECT("D"&amp;ROW())),1,"")</f>
        <v/>
      </c>
    </row>
    <row r="1970" hidden="1" spans="1:18">
      <c r="A1970" s="56" t="s">
        <v>164</v>
      </c>
      <c r="B1970" s="57" t="s">
        <v>110</v>
      </c>
      <c r="C1970" s="123" t="s">
        <v>878</v>
      </c>
      <c r="D1970" s="124">
        <v>45657</v>
      </c>
      <c r="E1970" s="125">
        <v>-245.5</v>
      </c>
      <c r="F1970" s="125">
        <v>0</v>
      </c>
      <c r="G1970" s="125">
        <v>0</v>
      </c>
      <c r="H1970" s="125">
        <v>-245.5</v>
      </c>
      <c r="I1970" s="57">
        <v>884</v>
      </c>
      <c r="J1970" s="126">
        <v>-245.5</v>
      </c>
      <c r="K1970" s="126">
        <v>30837.5</v>
      </c>
      <c r="L1970" s="127">
        <v>45679</v>
      </c>
      <c r="N1970" s="127">
        <v>45658</v>
      </c>
      <c r="Q1970" s="127">
        <v>45798</v>
      </c>
      <c r="R1970" s="56" t="str">
        <f ca="1" t="array" ref="R1970">IF(AND(ISNUMBER(INDIRECT("L"&amp;ROW())),INDIRECT("L"&amp;ROW())&lt;INDIRECT("D"&amp;ROW())),1,"")</f>
        <v/>
      </c>
    </row>
    <row r="1971" hidden="1" spans="1:18">
      <c r="A1971" s="56" t="s">
        <v>237</v>
      </c>
      <c r="B1971" s="57" t="s">
        <v>110</v>
      </c>
      <c r="C1971" s="133">
        <v>273318</v>
      </c>
      <c r="D1971" s="124">
        <v>45657</v>
      </c>
      <c r="E1971" s="125">
        <v>1241.9</v>
      </c>
      <c r="F1971" s="125">
        <v>0</v>
      </c>
      <c r="G1971" s="125">
        <v>0</v>
      </c>
      <c r="H1971" s="125">
        <v>1241.9</v>
      </c>
      <c r="I1971" s="133">
        <v>911</v>
      </c>
      <c r="J1971" s="126">
        <v>1241.9</v>
      </c>
      <c r="K1971" s="126">
        <v>7252.7</v>
      </c>
      <c r="L1971" s="127">
        <v>45693</v>
      </c>
      <c r="N1971" s="127">
        <v>45689</v>
      </c>
      <c r="Q1971" s="127">
        <v>45798</v>
      </c>
      <c r="R1971" s="56" t="str">
        <f ca="1" t="array" ref="R1971">IF(AND(ISNUMBER(INDIRECT("L"&amp;ROW())),INDIRECT("L"&amp;ROW())&lt;INDIRECT("D"&amp;ROW())),1,"")</f>
        <v/>
      </c>
    </row>
    <row r="1972" hidden="1" spans="1:18">
      <c r="A1972" s="56" t="s">
        <v>853</v>
      </c>
      <c r="B1972" s="57" t="s">
        <v>854</v>
      </c>
      <c r="C1972" s="123">
        <v>1181816037</v>
      </c>
      <c r="D1972" s="124">
        <v>45524</v>
      </c>
      <c r="E1972" s="125">
        <v>-165.22</v>
      </c>
      <c r="F1972" s="125">
        <v>-5.7</v>
      </c>
      <c r="G1972" s="125">
        <v>-11.38</v>
      </c>
      <c r="H1972" s="125">
        <v>-148.14</v>
      </c>
      <c r="I1972" s="57" t="s">
        <v>855</v>
      </c>
      <c r="J1972" s="126">
        <v>-165.22</v>
      </c>
      <c r="K1972" s="126">
        <v>-165.22</v>
      </c>
      <c r="L1972" s="127">
        <v>45534</v>
      </c>
      <c r="N1972" s="127">
        <v>45584</v>
      </c>
      <c r="Q1972" s="127">
        <v>45792</v>
      </c>
      <c r="R1972" s="56" t="str">
        <f ca="1" t="array" ref="R1972">IF(AND(ISNUMBER(INDIRECT("L"&amp;ROW())),INDIRECT("L"&amp;ROW())&lt;INDIRECT("D"&amp;ROW())),1,"")</f>
        <v/>
      </c>
    </row>
    <row r="1973" hidden="1" spans="1:18">
      <c r="A1973" s="56" t="s">
        <v>879</v>
      </c>
      <c r="B1973" s="57" t="s">
        <v>37</v>
      </c>
      <c r="C1973" s="133">
        <v>53926</v>
      </c>
      <c r="D1973" s="124">
        <v>45657</v>
      </c>
      <c r="E1973" s="125">
        <v>7080.5</v>
      </c>
      <c r="F1973" s="125">
        <v>0</v>
      </c>
      <c r="G1973" s="125">
        <v>0</v>
      </c>
      <c r="H1973" s="125">
        <v>7080.5</v>
      </c>
      <c r="I1973" s="133">
        <v>954</v>
      </c>
      <c r="J1973" s="126">
        <v>7080.5</v>
      </c>
      <c r="K1973" s="126">
        <v>13123.06</v>
      </c>
      <c r="L1973" s="127">
        <v>45708</v>
      </c>
      <c r="N1973" s="127">
        <v>45717</v>
      </c>
      <c r="Q1973" s="127">
        <v>45791</v>
      </c>
      <c r="R1973" s="56" t="str">
        <f ca="1" t="array" ref="R1973">IF(AND(ISNUMBER(INDIRECT("L"&amp;ROW())),INDIRECT("L"&amp;ROW())&lt;INDIRECT("D"&amp;ROW())),1,"")</f>
        <v/>
      </c>
    </row>
    <row r="1974" hidden="1" spans="1:18">
      <c r="A1974" s="56" t="s">
        <v>349</v>
      </c>
      <c r="B1974" s="57" t="s">
        <v>37</v>
      </c>
      <c r="C1974" s="133">
        <v>3037</v>
      </c>
      <c r="D1974" s="124">
        <v>45657</v>
      </c>
      <c r="E1974" s="125">
        <v>1286</v>
      </c>
      <c r="F1974" s="125">
        <v>0</v>
      </c>
      <c r="G1974" s="125">
        <v>0</v>
      </c>
      <c r="H1974" s="125">
        <v>1286</v>
      </c>
      <c r="I1974" s="133">
        <v>764</v>
      </c>
      <c r="J1974" s="126">
        <v>1286</v>
      </c>
      <c r="K1974" s="126">
        <v>1286</v>
      </c>
      <c r="L1974" s="127">
        <v>45657</v>
      </c>
      <c r="N1974" s="127">
        <v>45658</v>
      </c>
      <c r="O1974" s="56">
        <v>0</v>
      </c>
      <c r="Q1974" s="127">
        <v>45792</v>
      </c>
      <c r="R1974" s="56" t="str">
        <f ca="1" t="array" ref="R1974">IF(AND(ISNUMBER(INDIRECT("L"&amp;ROW())),INDIRECT("L"&amp;ROW())&lt;INDIRECT("D"&amp;ROW())),1,"")</f>
        <v/>
      </c>
    </row>
    <row r="1975" s="116" customFormat="1" hidden="1" spans="1:18">
      <c r="A1975" s="116" t="s">
        <v>395</v>
      </c>
      <c r="B1975" s="190" t="s">
        <v>110</v>
      </c>
      <c r="C1975" s="139">
        <v>237206</v>
      </c>
      <c r="D1975" s="191">
        <v>45657</v>
      </c>
      <c r="E1975" s="192">
        <v>3589</v>
      </c>
      <c r="F1975" s="192">
        <v>0</v>
      </c>
      <c r="G1975" s="192">
        <v>0</v>
      </c>
      <c r="H1975" s="192"/>
      <c r="I1975" s="190">
        <v>594</v>
      </c>
      <c r="J1975" s="193">
        <v>3000</v>
      </c>
      <c r="K1975" s="193">
        <v>10000</v>
      </c>
      <c r="L1975" s="194">
        <v>45653</v>
      </c>
      <c r="M1975" s="194"/>
      <c r="N1975" s="194">
        <f t="array" ref="N1975">_xlfn.XLOOKUP(INDEX(I:I,ROW())&amp;"-"&amp;INDEX(K:K,ROW()),银行对账信息!J:J,银行对账信息!H:H,"")</f>
        <v>45658</v>
      </c>
      <c r="Q1975" s="194"/>
      <c r="R1975" s="116">
        <f ca="1" t="array" ref="R1975">IF(AND(ISNUMBER(INDIRECT("L"&amp;ROW())),INDIRECT("L"&amp;ROW())&lt;INDIRECT("D"&amp;ROW())),1,"")</f>
        <v>1</v>
      </c>
    </row>
    <row r="1976" hidden="1" spans="1:18">
      <c r="A1976" s="56" t="s">
        <v>853</v>
      </c>
      <c r="B1976" s="57" t="s">
        <v>854</v>
      </c>
      <c r="C1976" s="123">
        <v>4007556896</v>
      </c>
      <c r="D1976" s="124">
        <v>45527</v>
      </c>
      <c r="E1976" s="125">
        <v>1504.03</v>
      </c>
      <c r="F1976" s="125">
        <v>3.75</v>
      </c>
      <c r="G1976" s="125">
        <v>7.49</v>
      </c>
      <c r="H1976" s="125">
        <v>1492.79</v>
      </c>
      <c r="I1976" s="57" t="s">
        <v>855</v>
      </c>
      <c r="J1976" s="126">
        <v>1504.03</v>
      </c>
      <c r="K1976" s="126">
        <v>1504.03</v>
      </c>
      <c r="L1976" s="127">
        <v>45537</v>
      </c>
      <c r="N1976" s="127">
        <v>45584</v>
      </c>
      <c r="Q1976" s="127">
        <v>45792</v>
      </c>
      <c r="R1976" s="56" t="str">
        <f ca="1" t="array" ref="R1976">IF(AND(ISNUMBER(INDIRECT("L"&amp;ROW())),INDIRECT("L"&amp;ROW())&lt;INDIRECT("D"&amp;ROW())),1,"")</f>
        <v/>
      </c>
    </row>
    <row r="1977" hidden="1" spans="1:18">
      <c r="A1977" s="56" t="s">
        <v>853</v>
      </c>
      <c r="B1977" s="57" t="s">
        <v>854</v>
      </c>
      <c r="C1977" s="123">
        <v>1181816056</v>
      </c>
      <c r="D1977" s="124">
        <v>45530</v>
      </c>
      <c r="E1977" s="125">
        <v>-64.69</v>
      </c>
      <c r="F1977" s="125">
        <v>-2.1</v>
      </c>
      <c r="G1977" s="125">
        <v>-4.19</v>
      </c>
      <c r="H1977" s="125">
        <v>-58.4</v>
      </c>
      <c r="I1977" s="57" t="s">
        <v>855</v>
      </c>
      <c r="J1977" s="126">
        <v>-64.69</v>
      </c>
      <c r="K1977" s="126">
        <v>-64.69</v>
      </c>
      <c r="L1977" s="127">
        <v>45540</v>
      </c>
      <c r="N1977" s="127">
        <v>45584</v>
      </c>
      <c r="Q1977" s="127">
        <v>45792</v>
      </c>
      <c r="R1977" s="56" t="str">
        <f ca="1" t="array" ref="R1977">IF(AND(ISNUMBER(INDIRECT("L"&amp;ROW())),INDIRECT("L"&amp;ROW())&lt;INDIRECT("D"&amp;ROW())),1,"")</f>
        <v/>
      </c>
    </row>
    <row r="1978" hidden="1" spans="1:18">
      <c r="A1978" s="56" t="s">
        <v>853</v>
      </c>
      <c r="B1978" s="57" t="s">
        <v>854</v>
      </c>
      <c r="C1978" s="123">
        <v>4007580482</v>
      </c>
      <c r="D1978" s="124">
        <v>45531</v>
      </c>
      <c r="E1978" s="125">
        <v>1000.47</v>
      </c>
      <c r="F1978" s="125">
        <v>3.6</v>
      </c>
      <c r="G1978" s="125">
        <v>7.19</v>
      </c>
      <c r="H1978" s="125">
        <v>989.68</v>
      </c>
      <c r="I1978" s="57" t="s">
        <v>855</v>
      </c>
      <c r="J1978" s="126">
        <v>1000.47</v>
      </c>
      <c r="K1978" s="126">
        <v>1000.47</v>
      </c>
      <c r="L1978" s="127">
        <v>45541</v>
      </c>
      <c r="N1978" s="127">
        <v>45584</v>
      </c>
      <c r="Q1978" s="127">
        <v>45792</v>
      </c>
      <c r="R1978" s="56" t="str">
        <f ca="1" t="array" ref="R1978">IF(AND(ISNUMBER(INDIRECT("L"&amp;ROW())),INDIRECT("L"&amp;ROW())&lt;INDIRECT("D"&amp;ROW())),1,"")</f>
        <v/>
      </c>
    </row>
    <row r="1979" hidden="1" spans="1:18">
      <c r="A1979" s="56" t="s">
        <v>63</v>
      </c>
      <c r="B1979" s="57" t="s">
        <v>19</v>
      </c>
      <c r="C1979" s="133">
        <v>1315363</v>
      </c>
      <c r="D1979" s="124">
        <v>45657</v>
      </c>
      <c r="E1979" s="125">
        <v>3075.67</v>
      </c>
      <c r="F1979" s="125">
        <v>0</v>
      </c>
      <c r="G1979" s="125">
        <v>297.6</v>
      </c>
      <c r="H1979" s="125">
        <v>2778.07</v>
      </c>
      <c r="I1979" s="133">
        <v>986</v>
      </c>
      <c r="J1979" s="126">
        <v>3075.67</v>
      </c>
      <c r="K1979" s="126">
        <v>8326.41</v>
      </c>
      <c r="L1979" s="127">
        <v>45721</v>
      </c>
      <c r="N1979" s="127">
        <v>45717</v>
      </c>
      <c r="Q1979" s="127">
        <v>45793</v>
      </c>
      <c r="R1979" s="56" t="str">
        <f ca="1" t="array" ref="R1979">IF(AND(ISNUMBER(INDIRECT("L"&amp;ROW())),INDIRECT("L"&amp;ROW())&lt;INDIRECT("D"&amp;ROW())),1,"")</f>
        <v/>
      </c>
    </row>
    <row r="1980" hidden="1" spans="1:18">
      <c r="A1980" s="56" t="s">
        <v>52</v>
      </c>
      <c r="B1980" s="57" t="s">
        <v>37</v>
      </c>
      <c r="C1980" s="133">
        <v>276602</v>
      </c>
      <c r="D1980" s="124">
        <v>45657</v>
      </c>
      <c r="E1980" s="125">
        <v>4031</v>
      </c>
      <c r="F1980" s="125">
        <v>0</v>
      </c>
      <c r="G1980" s="125">
        <v>0</v>
      </c>
      <c r="I1980" s="133">
        <v>964</v>
      </c>
      <c r="J1980" s="126">
        <v>4031</v>
      </c>
      <c r="K1980" s="126">
        <v>12184.83</v>
      </c>
      <c r="L1980" s="127">
        <v>45713</v>
      </c>
      <c r="N1980" s="127">
        <v>45717</v>
      </c>
      <c r="Q1980" s="127">
        <v>45791</v>
      </c>
      <c r="R1980" s="56" t="str">
        <f ca="1" t="array" ref="R1980">IF(AND(ISNUMBER(INDIRECT("L"&amp;ROW())),INDIRECT("L"&amp;ROW())&lt;INDIRECT("D"&amp;ROW())),1,"")</f>
        <v/>
      </c>
    </row>
    <row r="1981" hidden="1" spans="1:18">
      <c r="A1981" s="56" t="s">
        <v>52</v>
      </c>
      <c r="B1981" s="57" t="s">
        <v>37</v>
      </c>
      <c r="C1981" s="133">
        <v>276603</v>
      </c>
      <c r="D1981" s="124">
        <v>45657</v>
      </c>
      <c r="E1981" s="125">
        <v>910</v>
      </c>
      <c r="F1981" s="125">
        <v>0</v>
      </c>
      <c r="G1981" s="125">
        <v>0</v>
      </c>
      <c r="I1981" s="133">
        <v>964</v>
      </c>
      <c r="J1981" s="126">
        <v>910</v>
      </c>
      <c r="K1981" s="126">
        <v>12184.83</v>
      </c>
      <c r="L1981" s="127">
        <v>45713</v>
      </c>
      <c r="N1981" s="127">
        <v>45717</v>
      </c>
      <c r="Q1981" s="127">
        <v>45791</v>
      </c>
      <c r="R1981" s="56" t="str">
        <f ca="1" t="array" ref="R1981">IF(AND(ISNUMBER(INDIRECT("L"&amp;ROW())),INDIRECT("L"&amp;ROW())&lt;INDIRECT("D"&amp;ROW())),1,"")</f>
        <v/>
      </c>
    </row>
    <row r="1982" hidden="1" spans="1:18">
      <c r="A1982" s="56" t="s">
        <v>52</v>
      </c>
      <c r="B1982" s="57" t="s">
        <v>37</v>
      </c>
      <c r="C1982" s="133">
        <v>276604</v>
      </c>
      <c r="D1982" s="124">
        <v>45657</v>
      </c>
      <c r="E1982" s="125">
        <v>910</v>
      </c>
      <c r="F1982" s="125">
        <v>0</v>
      </c>
      <c r="G1982" s="125">
        <v>0</v>
      </c>
      <c r="I1982" s="133">
        <v>964</v>
      </c>
      <c r="J1982" s="126">
        <v>910</v>
      </c>
      <c r="K1982" s="126">
        <v>12184.83</v>
      </c>
      <c r="L1982" s="127">
        <v>45713</v>
      </c>
      <c r="N1982" s="127">
        <v>45717</v>
      </c>
      <c r="Q1982" s="127">
        <v>45791</v>
      </c>
      <c r="R1982" s="56" t="str">
        <f ca="1" t="array" ref="R1982">IF(AND(ISNUMBER(INDIRECT("L"&amp;ROW())),INDIRECT("L"&amp;ROW())&lt;INDIRECT("D"&amp;ROW())),1,"")</f>
        <v/>
      </c>
    </row>
    <row r="1983" hidden="1" spans="1:18">
      <c r="A1983" s="56" t="s">
        <v>52</v>
      </c>
      <c r="B1983" s="57" t="s">
        <v>37</v>
      </c>
      <c r="C1983" s="133">
        <v>276639</v>
      </c>
      <c r="D1983" s="124">
        <v>45657</v>
      </c>
      <c r="E1983" s="125">
        <v>553.5</v>
      </c>
      <c r="F1983" s="125">
        <v>0</v>
      </c>
      <c r="G1983" s="125">
        <v>0</v>
      </c>
      <c r="I1983" s="133">
        <v>964</v>
      </c>
      <c r="J1983" s="126">
        <v>553.5</v>
      </c>
      <c r="K1983" s="126">
        <v>12184.83</v>
      </c>
      <c r="L1983" s="127">
        <v>45713</v>
      </c>
      <c r="N1983" s="127">
        <v>45717</v>
      </c>
      <c r="Q1983" s="127">
        <v>45791</v>
      </c>
      <c r="R1983" s="56" t="str">
        <f ca="1" t="array" ref="R1983">IF(AND(ISNUMBER(INDIRECT("L"&amp;ROW())),INDIRECT("L"&amp;ROW())&lt;INDIRECT("D"&amp;ROW())),1,"")</f>
        <v/>
      </c>
    </row>
    <row r="1984" hidden="1" spans="1:18">
      <c r="A1984" s="56" t="s">
        <v>104</v>
      </c>
      <c r="B1984" s="57" t="s">
        <v>124</v>
      </c>
      <c r="C1984" s="123" t="s">
        <v>880</v>
      </c>
      <c r="D1984" s="124">
        <v>45657</v>
      </c>
      <c r="E1984" s="125">
        <v>-110</v>
      </c>
      <c r="F1984" s="125">
        <v>0</v>
      </c>
      <c r="G1984" s="125">
        <v>0</v>
      </c>
      <c r="H1984" s="125">
        <v>-110</v>
      </c>
      <c r="I1984" s="133">
        <v>763</v>
      </c>
      <c r="J1984" s="126">
        <v>-110</v>
      </c>
      <c r="K1984" s="126">
        <v>27115.98</v>
      </c>
      <c r="L1984" s="127">
        <v>45657</v>
      </c>
      <c r="N1984" s="127">
        <v>45658</v>
      </c>
      <c r="O1984" s="147">
        <v>0</v>
      </c>
      <c r="Q1984" s="127">
        <v>45785</v>
      </c>
      <c r="R1984" s="56" t="str">
        <f ca="1" t="array" ref="R1984">IF(AND(ISNUMBER(INDIRECT("L"&amp;ROW())),INDIRECT("L"&amp;ROW())&lt;INDIRECT("D"&amp;ROW())),1,"")</f>
        <v/>
      </c>
    </row>
    <row r="1985" hidden="1" spans="1:18">
      <c r="A1985" s="56" t="s">
        <v>547</v>
      </c>
      <c r="B1985" s="132" t="s">
        <v>19</v>
      </c>
      <c r="C1985" s="133">
        <v>53057308</v>
      </c>
      <c r="D1985" s="124">
        <v>45657</v>
      </c>
      <c r="E1985" s="125">
        <v>890</v>
      </c>
      <c r="F1985" s="125">
        <v>0</v>
      </c>
      <c r="G1985" s="125">
        <v>0</v>
      </c>
      <c r="I1985" s="57">
        <v>1205</v>
      </c>
      <c r="J1985" s="126">
        <v>890</v>
      </c>
      <c r="K1985" s="126">
        <v>10600</v>
      </c>
      <c r="L1985" s="127">
        <v>45779</v>
      </c>
      <c r="N1985" s="127">
        <v>45778</v>
      </c>
      <c r="R1985" s="56" t="str">
        <f ca="1" t="array" ref="R1985">IF(AND(ISNUMBER(INDIRECT("L"&amp;ROW())),INDIRECT("L"&amp;ROW())&lt;INDIRECT("D"&amp;ROW())),1,"")</f>
        <v/>
      </c>
    </row>
    <row r="1986" hidden="1" spans="1:18">
      <c r="A1986" s="56" t="s">
        <v>547</v>
      </c>
      <c r="B1986" s="132" t="s">
        <v>19</v>
      </c>
      <c r="C1986" s="133">
        <v>53057309</v>
      </c>
      <c r="D1986" s="124">
        <v>45657</v>
      </c>
      <c r="E1986" s="125">
        <v>7346</v>
      </c>
      <c r="F1986" s="125">
        <v>0</v>
      </c>
      <c r="G1986" s="125">
        <v>0</v>
      </c>
      <c r="I1986" s="57">
        <v>1205</v>
      </c>
      <c r="J1986" s="126">
        <v>7346</v>
      </c>
      <c r="K1986" s="126">
        <v>10600</v>
      </c>
      <c r="L1986" s="127">
        <v>45779</v>
      </c>
      <c r="N1986" s="127">
        <v>45778</v>
      </c>
      <c r="R1986" s="56" t="str">
        <f ca="1" t="array" ref="R1986">IF(AND(ISNUMBER(INDIRECT("L"&amp;ROW())),INDIRECT("L"&amp;ROW())&lt;INDIRECT("D"&amp;ROW())),1,"")</f>
        <v/>
      </c>
    </row>
    <row r="1987" hidden="1" spans="1:18">
      <c r="A1987" s="56" t="s">
        <v>881</v>
      </c>
      <c r="B1987" s="132" t="s">
        <v>882</v>
      </c>
      <c r="C1987" s="123" t="s">
        <v>883</v>
      </c>
      <c r="D1987" s="124">
        <v>45658</v>
      </c>
      <c r="E1987" s="125">
        <v>93.68</v>
      </c>
      <c r="F1987" s="125">
        <v>3.75</v>
      </c>
      <c r="G1987" s="125">
        <v>7.48</v>
      </c>
      <c r="I1987" s="57">
        <v>831</v>
      </c>
      <c r="J1987" s="126">
        <v>93.68</v>
      </c>
      <c r="K1987" s="126">
        <v>93.68</v>
      </c>
      <c r="L1987" s="127">
        <v>45679</v>
      </c>
      <c r="N1987" s="127" t="str">
        <f t="array" ref="N1987">_xlfn.XLOOKUP(INDEX(I:I,ROW())&amp;"-"&amp;INDEX(K:K,ROW()),银行对账信息!J:J,银行对账信息!H:H,"")</f>
        <v/>
      </c>
      <c r="R1987" s="56" t="str">
        <f ca="1" t="array" ref="R1987">IF(AND(ISNUMBER(INDIRECT("L"&amp;ROW())),INDIRECT("L"&amp;ROW())&lt;INDIRECT("D"&amp;ROW())),1,"")</f>
        <v/>
      </c>
    </row>
    <row r="1988" hidden="1" spans="1:18">
      <c r="A1988" s="56" t="s">
        <v>668</v>
      </c>
      <c r="B1988" s="57" t="s">
        <v>59</v>
      </c>
      <c r="C1988" s="133">
        <v>811109</v>
      </c>
      <c r="D1988" s="124">
        <v>45658</v>
      </c>
      <c r="E1988" s="125">
        <v>258.69</v>
      </c>
      <c r="F1988" s="125">
        <v>11.25</v>
      </c>
      <c r="G1988" s="125">
        <v>22.44</v>
      </c>
      <c r="H1988" s="125">
        <v>225</v>
      </c>
      <c r="I1988" s="133">
        <v>1098</v>
      </c>
      <c r="J1988" s="126">
        <v>258.69</v>
      </c>
      <c r="K1988" s="126">
        <v>408.16</v>
      </c>
      <c r="L1988" s="127">
        <v>45740</v>
      </c>
      <c r="N1988" s="127">
        <v>45748</v>
      </c>
      <c r="Q1988" s="127">
        <v>45798</v>
      </c>
      <c r="R1988" s="56" t="str">
        <f ca="1" t="array" ref="R1988">IF(AND(ISNUMBER(INDIRECT("L"&amp;ROW())),INDIRECT("L"&amp;ROW())&lt;INDIRECT("D"&amp;ROW())),1,"")</f>
        <v/>
      </c>
    </row>
    <row r="1989" spans="1:18">
      <c r="A1989" s="56" t="s">
        <v>42</v>
      </c>
      <c r="B1989" s="57" t="s">
        <v>19</v>
      </c>
      <c r="C1989" s="123" t="s">
        <v>884</v>
      </c>
      <c r="D1989" s="124">
        <v>45658</v>
      </c>
      <c r="E1989" s="125">
        <v>-612</v>
      </c>
      <c r="F1989" s="125">
        <v>0</v>
      </c>
      <c r="G1989" s="125">
        <v>0</v>
      </c>
      <c r="I1989" s="57">
        <v>1156</v>
      </c>
      <c r="J1989" s="126">
        <v>-612</v>
      </c>
      <c r="K1989" s="126">
        <v>26801.7</v>
      </c>
      <c r="L1989" s="127">
        <v>45758</v>
      </c>
      <c r="N1989" s="127">
        <v>45748</v>
      </c>
      <c r="R1989" s="56" t="str">
        <f ca="1" t="array" ref="R1989">IF(AND(ISNUMBER(INDIRECT("L"&amp;ROW())),INDIRECT("L"&amp;ROW())&lt;INDIRECT("D"&amp;ROW())),1,"")</f>
        <v/>
      </c>
    </row>
    <row r="1990" hidden="1" spans="1:18">
      <c r="A1990" s="56" t="s">
        <v>103</v>
      </c>
      <c r="B1990" s="57" t="s">
        <v>19</v>
      </c>
      <c r="C1990" s="133">
        <v>47845</v>
      </c>
      <c r="D1990" s="124">
        <v>45659</v>
      </c>
      <c r="E1990" s="125">
        <v>4380.6</v>
      </c>
      <c r="F1990" s="125">
        <v>0</v>
      </c>
      <c r="G1990" s="125">
        <v>0</v>
      </c>
      <c r="I1990" s="57">
        <v>1077</v>
      </c>
      <c r="J1990" s="126">
        <v>4380.6</v>
      </c>
      <c r="K1990" s="126">
        <v>7803.6</v>
      </c>
      <c r="L1990" s="127">
        <v>45729</v>
      </c>
      <c r="N1990" s="127">
        <v>45748</v>
      </c>
      <c r="R1990" s="56" t="str">
        <f ca="1" t="array" ref="R1990">IF(AND(ISNUMBER(INDIRECT("L"&amp;ROW())),INDIRECT("L"&amp;ROW())&lt;INDIRECT("D"&amp;ROW())),1,"")</f>
        <v/>
      </c>
    </row>
    <row r="1991" hidden="1" spans="1:18">
      <c r="A1991" s="56" t="s">
        <v>394</v>
      </c>
      <c r="B1991" s="57" t="s">
        <v>110</v>
      </c>
      <c r="C1991" s="133">
        <v>500267</v>
      </c>
      <c r="D1991" s="124">
        <v>45659</v>
      </c>
      <c r="E1991" s="125">
        <v>-104</v>
      </c>
      <c r="F1991" s="125">
        <v>0</v>
      </c>
      <c r="G1991" s="125">
        <v>0</v>
      </c>
      <c r="H1991" s="125">
        <v>-104</v>
      </c>
      <c r="I1991" s="57">
        <v>879</v>
      </c>
      <c r="J1991" s="126">
        <v>-104</v>
      </c>
      <c r="K1991" s="126">
        <v>17759</v>
      </c>
      <c r="L1991" s="127">
        <v>45677</v>
      </c>
      <c r="N1991" s="127">
        <v>45689</v>
      </c>
      <c r="Q1991" s="127">
        <v>45799</v>
      </c>
      <c r="R1991" s="56" t="str">
        <f ca="1" t="array" ref="R1991">IF(AND(ISNUMBER(INDIRECT("L"&amp;ROW())),INDIRECT("L"&amp;ROW())&lt;INDIRECT("D"&amp;ROW())),1,"")</f>
        <v/>
      </c>
    </row>
    <row r="1992" hidden="1" spans="1:18">
      <c r="A1992" s="56" t="s">
        <v>394</v>
      </c>
      <c r="B1992" s="57" t="s">
        <v>110</v>
      </c>
      <c r="C1992" s="133">
        <v>2726069</v>
      </c>
      <c r="D1992" s="124">
        <v>45659</v>
      </c>
      <c r="E1992" s="125">
        <v>5638</v>
      </c>
      <c r="F1992" s="125">
        <v>0</v>
      </c>
      <c r="G1992" s="125">
        <v>0</v>
      </c>
      <c r="H1992" s="125">
        <v>5638</v>
      </c>
      <c r="I1992" s="57">
        <v>879</v>
      </c>
      <c r="J1992" s="126">
        <v>5638</v>
      </c>
      <c r="K1992" s="126">
        <v>17759</v>
      </c>
      <c r="L1992" s="127">
        <v>45677</v>
      </c>
      <c r="N1992" s="127">
        <v>45689</v>
      </c>
      <c r="Q1992" s="127">
        <v>45799</v>
      </c>
      <c r="R1992" s="56" t="str">
        <f ca="1" t="array" ref="R1992">IF(AND(ISNUMBER(INDIRECT("L"&amp;ROW())),INDIRECT("L"&amp;ROW())&lt;INDIRECT("D"&amp;ROW())),1,"")</f>
        <v/>
      </c>
    </row>
    <row r="1993" hidden="1" spans="1:18">
      <c r="A1993" s="56" t="s">
        <v>149</v>
      </c>
      <c r="B1993" s="57" t="s">
        <v>110</v>
      </c>
      <c r="C1993" s="133">
        <v>110470</v>
      </c>
      <c r="D1993" s="124">
        <v>45659</v>
      </c>
      <c r="E1993" s="125">
        <v>3019.5</v>
      </c>
      <c r="F1993" s="125">
        <v>0</v>
      </c>
      <c r="G1993" s="125">
        <v>0</v>
      </c>
      <c r="I1993" s="133">
        <v>1099</v>
      </c>
      <c r="J1993" s="126">
        <v>3019.5</v>
      </c>
      <c r="K1993" s="126">
        <v>14448</v>
      </c>
      <c r="L1993" s="127">
        <v>45740</v>
      </c>
      <c r="N1993" s="127">
        <f t="array" ref="N1993">_xlfn.XLOOKUP(INDEX(I:I,ROW())&amp;"-"&amp;INDEX(K:K,ROW()),银行对账信息!J:J,银行对账信息!H:H,"")</f>
        <v>45748</v>
      </c>
      <c r="R1993" s="56" t="str">
        <f ca="1" t="array" ref="R1993">IF(AND(ISNUMBER(INDIRECT("L"&amp;ROW())),INDIRECT("L"&amp;ROW())&lt;INDIRECT("D"&amp;ROW())),1,"")</f>
        <v/>
      </c>
    </row>
    <row r="1994" hidden="1" spans="1:18">
      <c r="A1994" s="56" t="s">
        <v>101</v>
      </c>
      <c r="B1994" s="57" t="s">
        <v>19</v>
      </c>
      <c r="C1994" s="133">
        <v>140042001</v>
      </c>
      <c r="D1994" s="124">
        <v>45659</v>
      </c>
      <c r="E1994" s="125">
        <v>4454.8</v>
      </c>
      <c r="F1994" s="125">
        <v>0</v>
      </c>
      <c r="G1994" s="125">
        <v>0</v>
      </c>
      <c r="I1994" s="57">
        <v>3002</v>
      </c>
      <c r="J1994" s="126">
        <v>4454.8</v>
      </c>
      <c r="K1994" s="126">
        <v>9963.7</v>
      </c>
      <c r="L1994" s="127">
        <v>45814</v>
      </c>
      <c r="R1994" s="56" t="str">
        <f ca="1" t="array" ref="R1994">IF(AND(ISNUMBER(INDIRECT("L"&amp;ROW())),INDIRECT("L"&amp;ROW())&lt;INDIRECT("D"&amp;ROW())),1,"")</f>
        <v/>
      </c>
    </row>
    <row r="1995" hidden="1" spans="1:18">
      <c r="A1995" s="56" t="s">
        <v>287</v>
      </c>
      <c r="B1995" s="57" t="s">
        <v>37</v>
      </c>
      <c r="C1995" s="123">
        <v>4975</v>
      </c>
      <c r="D1995" s="124">
        <v>45659</v>
      </c>
      <c r="E1995" s="125">
        <v>1270.1</v>
      </c>
      <c r="F1995" s="125">
        <v>0</v>
      </c>
      <c r="G1995" s="125">
        <v>0</v>
      </c>
      <c r="H1995" s="125">
        <v>1270.1</v>
      </c>
      <c r="I1995" s="57">
        <v>941</v>
      </c>
      <c r="J1995" s="126">
        <v>1270.1</v>
      </c>
      <c r="K1995" s="126">
        <v>5651</v>
      </c>
      <c r="L1995" s="127">
        <v>45716</v>
      </c>
      <c r="N1995" s="127">
        <v>45717</v>
      </c>
      <c r="Q1995" s="127">
        <v>45791</v>
      </c>
      <c r="R1995" s="56" t="str">
        <f ca="1" t="array" ref="R1995">IF(AND(ISNUMBER(INDIRECT("L"&amp;ROW())),INDIRECT("L"&amp;ROW())&lt;INDIRECT("D"&amp;ROW())),1,"")</f>
        <v/>
      </c>
    </row>
    <row r="1996" hidden="1" spans="1:18">
      <c r="A1996" s="56" t="s">
        <v>349</v>
      </c>
      <c r="B1996" s="57" t="s">
        <v>37</v>
      </c>
      <c r="C1996" s="133">
        <v>3041</v>
      </c>
      <c r="D1996" s="124">
        <v>45659</v>
      </c>
      <c r="E1996" s="125">
        <v>1900</v>
      </c>
      <c r="F1996" s="125">
        <v>0</v>
      </c>
      <c r="G1996" s="125">
        <v>0</v>
      </c>
      <c r="H1996" s="125">
        <v>1900</v>
      </c>
      <c r="I1996" s="133">
        <v>773</v>
      </c>
      <c r="J1996" s="126">
        <v>1900</v>
      </c>
      <c r="K1996" s="126">
        <v>1900</v>
      </c>
      <c r="L1996" s="127">
        <v>45660</v>
      </c>
      <c r="N1996" s="127">
        <v>45658</v>
      </c>
      <c r="O1996" s="56">
        <v>0</v>
      </c>
      <c r="Q1996" s="127">
        <v>45792</v>
      </c>
      <c r="R1996" s="56" t="str">
        <f ca="1" t="array" ref="R1996">IF(AND(ISNUMBER(INDIRECT("L"&amp;ROW())),INDIRECT("L"&amp;ROW())&lt;INDIRECT("D"&amp;ROW())),1,"")</f>
        <v/>
      </c>
    </row>
    <row r="1997" hidden="1" spans="1:18">
      <c r="A1997" s="56" t="s">
        <v>151</v>
      </c>
      <c r="B1997" s="57" t="s">
        <v>110</v>
      </c>
      <c r="C1997" s="133">
        <v>173823</v>
      </c>
      <c r="D1997" s="124">
        <v>45659</v>
      </c>
      <c r="E1997" s="125">
        <v>4545.5</v>
      </c>
      <c r="F1997" s="141">
        <v>0</v>
      </c>
      <c r="G1997" s="141">
        <v>0</v>
      </c>
      <c r="I1997" s="57">
        <v>1143</v>
      </c>
      <c r="J1997" s="126">
        <v>4545.5</v>
      </c>
      <c r="K1997" s="126">
        <v>33206.14</v>
      </c>
      <c r="L1997" s="127">
        <v>45756</v>
      </c>
      <c r="N1997" s="127">
        <v>45778</v>
      </c>
      <c r="R1997" s="56" t="str">
        <f ca="1" t="array" ref="R1997">IF(AND(ISNUMBER(INDIRECT("L"&amp;ROW())),INDIRECT("L"&amp;ROW())&lt;INDIRECT("D"&amp;ROW())),1,"")</f>
        <v/>
      </c>
    </row>
    <row r="1998" hidden="1" spans="1:18">
      <c r="A1998" s="56" t="s">
        <v>173</v>
      </c>
      <c r="B1998" s="57" t="s">
        <v>163</v>
      </c>
      <c r="C1998" s="133">
        <v>3736</v>
      </c>
      <c r="D1998" s="124">
        <v>45659</v>
      </c>
      <c r="E1998" s="125">
        <v>522.25</v>
      </c>
      <c r="F1998" s="125">
        <v>0</v>
      </c>
      <c r="G1998" s="125">
        <v>0</v>
      </c>
      <c r="H1998" s="125">
        <v>522.25</v>
      </c>
      <c r="I1998" s="133">
        <v>1157</v>
      </c>
      <c r="J1998" s="126">
        <v>522.25</v>
      </c>
      <c r="K1998" s="126">
        <v>22070.61</v>
      </c>
      <c r="L1998" s="127">
        <v>45719</v>
      </c>
      <c r="N1998" s="127">
        <v>45748</v>
      </c>
      <c r="Q1998" s="127">
        <v>45793</v>
      </c>
      <c r="R1998" s="56" t="str">
        <f ca="1" t="array" ref="R1998">IF(AND(ISNUMBER(INDIRECT("L"&amp;ROW())),INDIRECT("L"&amp;ROW())&lt;INDIRECT("D"&amp;ROW())),1,"")</f>
        <v/>
      </c>
    </row>
    <row r="1999" hidden="1" spans="1:18">
      <c r="A1999" s="56" t="s">
        <v>18</v>
      </c>
      <c r="B1999" s="57" t="s">
        <v>19</v>
      </c>
      <c r="C1999" s="123" t="s">
        <v>885</v>
      </c>
      <c r="D1999" s="124">
        <v>45659</v>
      </c>
      <c r="E1999" s="125">
        <v>12277.7</v>
      </c>
      <c r="F1999" s="125">
        <v>0</v>
      </c>
      <c r="G1999" s="125">
        <v>0</v>
      </c>
      <c r="I1999" s="57">
        <v>1154</v>
      </c>
      <c r="J1999" s="126">
        <v>12277.7</v>
      </c>
      <c r="K1999" s="126">
        <v>25421.6</v>
      </c>
      <c r="L1999" s="127">
        <v>45758</v>
      </c>
      <c r="N1999" s="127">
        <v>45748</v>
      </c>
      <c r="R1999" s="56" t="str">
        <f ca="1" t="array" ref="R1999">IF(AND(ISNUMBER(INDIRECT("L"&amp;ROW())),INDIRECT("L"&amp;ROW())&lt;INDIRECT("D"&amp;ROW())),1,"")</f>
        <v/>
      </c>
    </row>
    <row r="2000" hidden="1" spans="1:18">
      <c r="A2000" s="56" t="s">
        <v>200</v>
      </c>
      <c r="B2000" s="57" t="s">
        <v>37</v>
      </c>
      <c r="C2000" s="133">
        <v>20713</v>
      </c>
      <c r="D2000" s="124">
        <v>45659</v>
      </c>
      <c r="E2000" s="125">
        <v>4066</v>
      </c>
      <c r="F2000" s="125">
        <v>0</v>
      </c>
      <c r="G2000" s="125">
        <v>0</v>
      </c>
      <c r="H2000" s="125">
        <v>4066</v>
      </c>
      <c r="I2000" s="133">
        <v>1063</v>
      </c>
      <c r="J2000" s="126">
        <v>4066</v>
      </c>
      <c r="K2000" s="126">
        <v>12304.5</v>
      </c>
      <c r="L2000" s="127">
        <v>45727</v>
      </c>
      <c r="N2000" s="127">
        <v>45717</v>
      </c>
      <c r="Q2000" s="127">
        <v>45792</v>
      </c>
      <c r="R2000" s="56" t="str">
        <f ca="1" t="array" ref="R2000">IF(AND(ISNUMBER(INDIRECT("L"&amp;ROW())),INDIRECT("L"&amp;ROW())&lt;INDIRECT("D"&amp;ROW())),1,"")</f>
        <v/>
      </c>
    </row>
    <row r="2001" spans="1:18">
      <c r="A2001" s="56" t="s">
        <v>42</v>
      </c>
      <c r="B2001" s="57" t="s">
        <v>37</v>
      </c>
      <c r="C2001" s="133">
        <v>122751</v>
      </c>
      <c r="D2001" s="124">
        <v>45659</v>
      </c>
      <c r="E2001" s="125">
        <v>2162</v>
      </c>
      <c r="F2001" s="125">
        <v>0</v>
      </c>
      <c r="G2001" s="125">
        <v>0</v>
      </c>
      <c r="I2001" s="57">
        <v>1156</v>
      </c>
      <c r="J2001" s="126">
        <v>2162</v>
      </c>
      <c r="K2001" s="126">
        <v>26801.7</v>
      </c>
      <c r="L2001" s="127">
        <v>45758</v>
      </c>
      <c r="N2001" s="127">
        <v>45748</v>
      </c>
      <c r="R2001" s="56" t="str">
        <f ca="1" t="array" ref="R2001">IF(AND(ISNUMBER(INDIRECT("L"&amp;ROW())),INDIRECT("L"&amp;ROW())&lt;INDIRECT("D"&amp;ROW())),1,"")</f>
        <v/>
      </c>
    </row>
    <row r="2002" hidden="1" spans="1:18">
      <c r="A2002" s="56" t="s">
        <v>282</v>
      </c>
      <c r="B2002" s="57" t="s">
        <v>110</v>
      </c>
      <c r="C2002" s="133">
        <v>96123</v>
      </c>
      <c r="D2002" s="124">
        <v>45659</v>
      </c>
      <c r="E2002" s="125">
        <v>4845.9</v>
      </c>
      <c r="F2002" s="125">
        <v>0</v>
      </c>
      <c r="G2002" s="125">
        <v>0</v>
      </c>
      <c r="H2002" s="125">
        <v>4845.9</v>
      </c>
      <c r="I2002" s="57">
        <v>872</v>
      </c>
      <c r="J2002" s="126">
        <v>4845.9</v>
      </c>
      <c r="K2002" s="126">
        <v>9795</v>
      </c>
      <c r="L2002" s="127">
        <v>45674</v>
      </c>
      <c r="N2002" s="127">
        <v>45689</v>
      </c>
      <c r="O2002" s="56">
        <v>0</v>
      </c>
      <c r="Q2002" s="127">
        <v>45805</v>
      </c>
      <c r="R2002" s="56" t="str">
        <f ca="1" t="array" ref="R2002">IF(AND(ISNUMBER(INDIRECT("L"&amp;ROW())),INDIRECT("L"&amp;ROW())&lt;INDIRECT("D"&amp;ROW())),1,"")</f>
        <v/>
      </c>
    </row>
    <row r="2003" hidden="1" spans="1:18">
      <c r="A2003" s="56" t="s">
        <v>104</v>
      </c>
      <c r="B2003" s="57" t="s">
        <v>65</v>
      </c>
      <c r="C2003" s="133">
        <v>59118130743</v>
      </c>
      <c r="D2003" s="124">
        <v>45659</v>
      </c>
      <c r="E2003" s="125">
        <v>1111.75</v>
      </c>
      <c r="F2003" s="125">
        <v>0</v>
      </c>
      <c r="G2003" s="125">
        <v>0</v>
      </c>
      <c r="H2003" s="125">
        <v>1111.75</v>
      </c>
      <c r="I2003" s="133">
        <v>1074</v>
      </c>
      <c r="J2003" s="126">
        <v>1111.75</v>
      </c>
      <c r="K2003" s="126">
        <v>47446.38</v>
      </c>
      <c r="L2003" s="127">
        <v>45728</v>
      </c>
      <c r="N2003" s="127">
        <v>45717</v>
      </c>
      <c r="O2003" s="56">
        <v>0</v>
      </c>
      <c r="Q2003" s="127">
        <v>45784</v>
      </c>
      <c r="R2003" s="56" t="str">
        <f ca="1" t="array" ref="R2003">IF(AND(ISNUMBER(INDIRECT("L"&amp;ROW())),INDIRECT("L"&amp;ROW())&lt;INDIRECT("D"&amp;ROW())),1,"")</f>
        <v/>
      </c>
    </row>
    <row r="2004" hidden="1" spans="1:18">
      <c r="A2004" s="56" t="s">
        <v>104</v>
      </c>
      <c r="B2004" s="57" t="s">
        <v>163</v>
      </c>
      <c r="C2004" s="133">
        <v>59118050173</v>
      </c>
      <c r="D2004" s="124">
        <v>45659</v>
      </c>
      <c r="E2004" s="125">
        <v>775.42</v>
      </c>
      <c r="F2004" s="125">
        <v>0</v>
      </c>
      <c r="G2004" s="125">
        <v>0</v>
      </c>
      <c r="H2004" s="125">
        <v>775.42</v>
      </c>
      <c r="I2004" s="133">
        <v>1074</v>
      </c>
      <c r="J2004" s="126">
        <v>775.42</v>
      </c>
      <c r="K2004" s="126">
        <v>47446.38</v>
      </c>
      <c r="L2004" s="127">
        <v>45728</v>
      </c>
      <c r="N2004" s="127">
        <v>45717</v>
      </c>
      <c r="O2004" s="56">
        <v>0</v>
      </c>
      <c r="Q2004" s="127">
        <v>45784</v>
      </c>
      <c r="R2004" s="56" t="str">
        <f ca="1" t="array" ref="R2004">IF(AND(ISNUMBER(INDIRECT("L"&amp;ROW())),INDIRECT("L"&amp;ROW())&lt;INDIRECT("D"&amp;ROW())),1,"")</f>
        <v/>
      </c>
    </row>
    <row r="2005" hidden="1" spans="1:18">
      <c r="A2005" s="56" t="s">
        <v>853</v>
      </c>
      <c r="B2005" s="57" t="s">
        <v>854</v>
      </c>
      <c r="C2005" s="123">
        <v>1181816083</v>
      </c>
      <c r="D2005" s="124">
        <v>45534</v>
      </c>
      <c r="E2005" s="125">
        <v>-173.81</v>
      </c>
      <c r="F2005" s="125">
        <v>-5.85</v>
      </c>
      <c r="G2005" s="125">
        <v>-11.67</v>
      </c>
      <c r="H2005" s="125">
        <v>-156.29</v>
      </c>
      <c r="I2005" s="57" t="s">
        <v>855</v>
      </c>
      <c r="J2005" s="126">
        <v>-173.81</v>
      </c>
      <c r="K2005" s="126">
        <v>-173.81</v>
      </c>
      <c r="L2005" s="127">
        <v>45544</v>
      </c>
      <c r="N2005" s="127">
        <v>45584</v>
      </c>
      <c r="Q2005" s="127">
        <v>45792</v>
      </c>
      <c r="R2005" s="56" t="str">
        <f ca="1" t="array" ref="R2005">IF(AND(ISNUMBER(INDIRECT("L"&amp;ROW())),INDIRECT("L"&amp;ROW())&lt;INDIRECT("D"&amp;ROW())),1,"")</f>
        <v/>
      </c>
    </row>
    <row r="2006" hidden="1" spans="1:18">
      <c r="A2006" s="56" t="s">
        <v>358</v>
      </c>
      <c r="B2006" s="57" t="s">
        <v>110</v>
      </c>
      <c r="C2006" s="123">
        <v>91514</v>
      </c>
      <c r="D2006" s="124">
        <v>45659</v>
      </c>
      <c r="E2006" s="125">
        <v>1913</v>
      </c>
      <c r="F2006" s="125">
        <v>0</v>
      </c>
      <c r="G2006" s="125">
        <v>0</v>
      </c>
      <c r="I2006" s="57">
        <v>1120</v>
      </c>
      <c r="J2006" s="126">
        <v>1913</v>
      </c>
      <c r="K2006" s="126">
        <v>13520</v>
      </c>
      <c r="L2006" s="127">
        <v>45750</v>
      </c>
      <c r="N2006" s="127">
        <v>45748</v>
      </c>
      <c r="R2006" s="56" t="str">
        <f ca="1" t="array" ref="R2006">IF(AND(ISNUMBER(INDIRECT("L"&amp;ROW())),INDIRECT("L"&amp;ROW())&lt;INDIRECT("D"&amp;ROW())),1,"")</f>
        <v/>
      </c>
    </row>
    <row r="2007" hidden="1" spans="1:18">
      <c r="A2007" s="56" t="s">
        <v>144</v>
      </c>
      <c r="B2007" s="57" t="s">
        <v>110</v>
      </c>
      <c r="C2007" s="133">
        <v>134777</v>
      </c>
      <c r="D2007" s="124">
        <v>45660</v>
      </c>
      <c r="E2007" s="125">
        <v>2429</v>
      </c>
      <c r="F2007" s="125">
        <v>0</v>
      </c>
      <c r="G2007" s="125">
        <v>0</v>
      </c>
      <c r="H2007" s="125">
        <v>2429</v>
      </c>
      <c r="I2007" s="57" t="s">
        <v>145</v>
      </c>
      <c r="J2007" s="126">
        <v>2429</v>
      </c>
      <c r="K2007" s="126">
        <v>2429</v>
      </c>
      <c r="L2007" s="127">
        <v>45663</v>
      </c>
      <c r="N2007" s="127">
        <v>45584</v>
      </c>
      <c r="Q2007" s="127">
        <v>45798</v>
      </c>
      <c r="R2007" s="56" t="str">
        <f ca="1" t="array" ref="R2007">IF(AND(ISNUMBER(INDIRECT("L"&amp;ROW())),INDIRECT("L"&amp;ROW())&lt;INDIRECT("D"&amp;ROW())),1,"")</f>
        <v/>
      </c>
    </row>
    <row r="2008" hidden="1" spans="1:18">
      <c r="A2008" s="56" t="s">
        <v>146</v>
      </c>
      <c r="B2008" s="57" t="s">
        <v>124</v>
      </c>
      <c r="C2008" s="123" t="s">
        <v>886</v>
      </c>
      <c r="D2008" s="124">
        <v>45660</v>
      </c>
      <c r="E2008" s="125">
        <v>6968.36</v>
      </c>
      <c r="F2008" s="125">
        <v>12.3</v>
      </c>
      <c r="G2008" s="125">
        <v>24.54</v>
      </c>
      <c r="H2008" s="125">
        <v>6931.52</v>
      </c>
      <c r="I2008" s="133">
        <v>919</v>
      </c>
      <c r="J2008" s="126">
        <v>6968.36</v>
      </c>
      <c r="K2008" s="126">
        <v>27435.73</v>
      </c>
      <c r="L2008" s="127">
        <v>45695</v>
      </c>
      <c r="N2008" s="127">
        <v>45689</v>
      </c>
      <c r="Q2008" s="127">
        <v>45793</v>
      </c>
      <c r="R2008" s="56" t="str">
        <f ca="1" t="array" ref="R2008">IF(AND(ISNUMBER(INDIRECT("L"&amp;ROW())),INDIRECT("L"&amp;ROW())&lt;INDIRECT("D"&amp;ROW())),1,"")</f>
        <v/>
      </c>
    </row>
    <row r="2009" hidden="1" spans="1:18">
      <c r="A2009" s="56" t="s">
        <v>164</v>
      </c>
      <c r="B2009" s="57" t="s">
        <v>110</v>
      </c>
      <c r="C2009" s="133">
        <v>6129465</v>
      </c>
      <c r="D2009" s="124">
        <v>45660</v>
      </c>
      <c r="E2009" s="125">
        <v>9837.5</v>
      </c>
      <c r="F2009" s="125">
        <v>0</v>
      </c>
      <c r="G2009" s="125">
        <v>0</v>
      </c>
      <c r="H2009" s="125">
        <v>9837.5</v>
      </c>
      <c r="I2009" s="57">
        <v>884</v>
      </c>
      <c r="J2009" s="126">
        <v>9837.5</v>
      </c>
      <c r="K2009" s="126">
        <v>30837.5</v>
      </c>
      <c r="L2009" s="127">
        <v>45679</v>
      </c>
      <c r="N2009" s="127">
        <v>45658</v>
      </c>
      <c r="Q2009" s="127">
        <v>45798</v>
      </c>
      <c r="R2009" s="56" t="str">
        <f ca="1" t="array" ref="R2009">IF(AND(ISNUMBER(INDIRECT("L"&amp;ROW())),INDIRECT("L"&amp;ROW())&lt;INDIRECT("D"&amp;ROW())),1,"")</f>
        <v/>
      </c>
    </row>
    <row r="2010" hidden="1" spans="1:18">
      <c r="A2010" s="56" t="s">
        <v>164</v>
      </c>
      <c r="B2010" s="57" t="s">
        <v>110</v>
      </c>
      <c r="C2010" s="123" t="s">
        <v>887</v>
      </c>
      <c r="D2010" s="124">
        <v>45660</v>
      </c>
      <c r="E2010" s="125">
        <v>-308</v>
      </c>
      <c r="F2010" s="125">
        <v>0</v>
      </c>
      <c r="G2010" s="125">
        <v>0</v>
      </c>
      <c r="H2010" s="125">
        <v>-308</v>
      </c>
      <c r="I2010" s="57">
        <v>884</v>
      </c>
      <c r="J2010" s="126">
        <v>-308</v>
      </c>
      <c r="K2010" s="126">
        <v>30837.5</v>
      </c>
      <c r="L2010" s="127">
        <v>45679</v>
      </c>
      <c r="N2010" s="127">
        <v>45658</v>
      </c>
      <c r="Q2010" s="127">
        <v>45798</v>
      </c>
      <c r="R2010" s="56" t="str">
        <f ca="1" t="array" ref="R2010">IF(AND(ISNUMBER(INDIRECT("L"&amp;ROW())),INDIRECT("L"&amp;ROW())&lt;INDIRECT("D"&amp;ROW())),1,"")</f>
        <v/>
      </c>
    </row>
    <row r="2011" hidden="1" spans="1:18">
      <c r="A2011" s="56" t="s">
        <v>853</v>
      </c>
      <c r="B2011" s="57" t="s">
        <v>854</v>
      </c>
      <c r="C2011" s="123">
        <v>4007607688</v>
      </c>
      <c r="D2011" s="124">
        <v>45534</v>
      </c>
      <c r="E2011" s="125">
        <v>1132.29</v>
      </c>
      <c r="F2011" s="125">
        <v>3.73</v>
      </c>
      <c r="G2011" s="125">
        <v>7.45</v>
      </c>
      <c r="H2011" s="125">
        <v>1121.11</v>
      </c>
      <c r="I2011" s="57" t="s">
        <v>855</v>
      </c>
      <c r="J2011" s="126">
        <v>1132.29</v>
      </c>
      <c r="K2011" s="126">
        <v>1132.29</v>
      </c>
      <c r="L2011" s="127">
        <v>45544</v>
      </c>
      <c r="N2011" s="127">
        <v>45584</v>
      </c>
      <c r="Q2011" s="127">
        <v>45792</v>
      </c>
      <c r="R2011" s="56" t="str">
        <f ca="1" t="array" ref="R2011">IF(AND(ISNUMBER(INDIRECT("L"&amp;ROW())),INDIRECT("L"&amp;ROW())&lt;INDIRECT("D"&amp;ROW())),1,"")</f>
        <v/>
      </c>
    </row>
    <row r="2012" hidden="1" spans="1:18">
      <c r="A2012" s="56" t="s">
        <v>853</v>
      </c>
      <c r="B2012" s="57" t="s">
        <v>854</v>
      </c>
      <c r="C2012" s="123">
        <v>4007655903</v>
      </c>
      <c r="D2012" s="124">
        <v>45541</v>
      </c>
      <c r="E2012" s="125">
        <v>3121.67</v>
      </c>
      <c r="F2012" s="125">
        <v>6.75</v>
      </c>
      <c r="G2012" s="125">
        <v>13.47</v>
      </c>
      <c r="H2012" s="125">
        <v>3101.45</v>
      </c>
      <c r="I2012" s="57" t="s">
        <v>855</v>
      </c>
      <c r="J2012" s="126">
        <v>3121.67</v>
      </c>
      <c r="K2012" s="126">
        <v>3121.67</v>
      </c>
      <c r="L2012" s="127">
        <v>45551</v>
      </c>
      <c r="N2012" s="127">
        <v>45584</v>
      </c>
      <c r="Q2012" s="127">
        <v>45792</v>
      </c>
      <c r="R2012" s="56" t="str">
        <f ca="1" t="array" ref="R2012">IF(AND(ISNUMBER(INDIRECT("L"&amp;ROW())),INDIRECT("L"&amp;ROW())&lt;INDIRECT("D"&amp;ROW())),1,"")</f>
        <v/>
      </c>
    </row>
    <row r="2013" hidden="1" spans="1:18">
      <c r="A2013" s="56" t="s">
        <v>853</v>
      </c>
      <c r="B2013" s="57" t="s">
        <v>854</v>
      </c>
      <c r="C2013" s="133">
        <v>4007697714</v>
      </c>
      <c r="D2013" s="124">
        <v>45547</v>
      </c>
      <c r="E2013" s="125">
        <v>1319.01</v>
      </c>
      <c r="F2013" s="125">
        <v>4.35</v>
      </c>
      <c r="G2013" s="125">
        <v>8.68</v>
      </c>
      <c r="H2013" s="125">
        <v>1305.98</v>
      </c>
      <c r="I2013" s="57" t="s">
        <v>855</v>
      </c>
      <c r="J2013" s="126">
        <v>1319.01</v>
      </c>
      <c r="K2013" s="126">
        <v>1319.01</v>
      </c>
      <c r="L2013" s="127">
        <v>45557</v>
      </c>
      <c r="N2013" s="127">
        <v>45584</v>
      </c>
      <c r="Q2013" s="127">
        <v>45792</v>
      </c>
      <c r="R2013" s="56" t="str">
        <f ca="1" t="array" ref="R2013">IF(AND(ISNUMBER(INDIRECT("L"&amp;ROW())),INDIRECT("L"&amp;ROW())&lt;INDIRECT("D"&amp;ROW())),1,"")</f>
        <v/>
      </c>
    </row>
    <row r="2014" hidden="1" spans="1:18">
      <c r="A2014" s="56" t="s">
        <v>853</v>
      </c>
      <c r="B2014" s="57" t="s">
        <v>854</v>
      </c>
      <c r="C2014" s="133">
        <v>1181816131</v>
      </c>
      <c r="D2014" s="124">
        <v>45547</v>
      </c>
      <c r="E2014" s="125">
        <v>-339.68</v>
      </c>
      <c r="F2014" s="125">
        <v>-10.87</v>
      </c>
      <c r="G2014" s="125">
        <v>-21.69</v>
      </c>
      <c r="H2014" s="125">
        <v>-307.12</v>
      </c>
      <c r="I2014" s="57" t="s">
        <v>855</v>
      </c>
      <c r="J2014" s="126">
        <v>-339.68</v>
      </c>
      <c r="K2014" s="126">
        <v>-339.68</v>
      </c>
      <c r="L2014" s="127">
        <v>45557</v>
      </c>
      <c r="N2014" s="127">
        <v>45584</v>
      </c>
      <c r="Q2014" s="127">
        <v>45792</v>
      </c>
      <c r="R2014" s="56" t="str">
        <f ca="1" t="array" ref="R2014">IF(AND(ISNUMBER(INDIRECT("L"&amp;ROW())),INDIRECT("L"&amp;ROW())&lt;INDIRECT("D"&amp;ROW())),1,"")</f>
        <v/>
      </c>
    </row>
    <row r="2015" hidden="1" spans="1:18">
      <c r="A2015" s="56" t="s">
        <v>225</v>
      </c>
      <c r="B2015" s="57" t="s">
        <v>65</v>
      </c>
      <c r="C2015" s="133">
        <v>148246</v>
      </c>
      <c r="D2015" s="124">
        <v>45660</v>
      </c>
      <c r="E2015" s="125">
        <v>496.15</v>
      </c>
      <c r="F2015" s="125">
        <v>0</v>
      </c>
      <c r="G2015" s="125">
        <v>0</v>
      </c>
      <c r="H2015" s="125">
        <v>496.15</v>
      </c>
      <c r="I2015" s="133">
        <v>927</v>
      </c>
      <c r="J2015" s="126">
        <v>496.15</v>
      </c>
      <c r="K2015" s="126">
        <v>3814.33</v>
      </c>
      <c r="L2015" s="127">
        <v>45699</v>
      </c>
      <c r="N2015" s="127">
        <v>45689</v>
      </c>
      <c r="O2015" s="147">
        <v>0</v>
      </c>
      <c r="Q2015" s="127">
        <v>45784</v>
      </c>
      <c r="R2015" s="56" t="str">
        <f ca="1" t="array" ref="R2015">IF(AND(ISNUMBER(INDIRECT("L"&amp;ROW())),INDIRECT("L"&amp;ROW())&lt;INDIRECT("D"&amp;ROW())),1,"")</f>
        <v/>
      </c>
    </row>
    <row r="2016" hidden="1" spans="1:18">
      <c r="A2016" s="56" t="s">
        <v>56</v>
      </c>
      <c r="B2016" s="57" t="s">
        <v>19</v>
      </c>
      <c r="C2016" s="133">
        <v>43456</v>
      </c>
      <c r="D2016" s="124">
        <v>45660</v>
      </c>
      <c r="E2016" s="125">
        <v>14979</v>
      </c>
      <c r="F2016" s="125">
        <v>0</v>
      </c>
      <c r="G2016" s="125">
        <v>0</v>
      </c>
      <c r="I2016" s="57">
        <v>1059</v>
      </c>
      <c r="J2016" s="126">
        <v>14979</v>
      </c>
      <c r="K2016" s="126">
        <v>39535.12</v>
      </c>
      <c r="L2016" s="127">
        <v>45727</v>
      </c>
      <c r="N2016" s="127">
        <v>45748</v>
      </c>
      <c r="R2016" s="56" t="str">
        <f ca="1" t="array" ref="R2016">IF(AND(ISNUMBER(INDIRECT("L"&amp;ROW())),INDIRECT("L"&amp;ROW())&lt;INDIRECT("D"&amp;ROW())),1,"")</f>
        <v/>
      </c>
    </row>
    <row r="2017" hidden="1" spans="1:18">
      <c r="A2017" s="56" t="s">
        <v>740</v>
      </c>
      <c r="B2017" s="57" t="s">
        <v>37</v>
      </c>
      <c r="C2017" s="133">
        <v>623888</v>
      </c>
      <c r="D2017" s="124">
        <v>45660</v>
      </c>
      <c r="E2017" s="125">
        <v>5699.2</v>
      </c>
      <c r="F2017" s="125">
        <v>32.5</v>
      </c>
      <c r="G2017" s="125">
        <v>0</v>
      </c>
      <c r="H2017" s="125">
        <v>5666.7</v>
      </c>
      <c r="I2017" s="133">
        <v>839</v>
      </c>
      <c r="J2017" s="126">
        <v>5699.2</v>
      </c>
      <c r="K2017" s="126">
        <v>6617.46</v>
      </c>
      <c r="L2017" s="127">
        <v>45663</v>
      </c>
      <c r="N2017" s="127">
        <v>45658</v>
      </c>
      <c r="Q2017" s="127">
        <v>45792</v>
      </c>
      <c r="R2017" s="56" t="str">
        <f ca="1" t="array" ref="R2017">IF(AND(ISNUMBER(INDIRECT("L"&amp;ROW())),INDIRECT("L"&amp;ROW())&lt;INDIRECT("D"&amp;ROW())),1,"")</f>
        <v/>
      </c>
    </row>
    <row r="2018" hidden="1" spans="1:18">
      <c r="A2018" s="56" t="s">
        <v>200</v>
      </c>
      <c r="B2018" s="57" t="s">
        <v>37</v>
      </c>
      <c r="C2018" s="133">
        <v>20898</v>
      </c>
      <c r="D2018" s="124">
        <v>45660</v>
      </c>
      <c r="E2018" s="125">
        <v>4128.5</v>
      </c>
      <c r="F2018" s="125">
        <v>0</v>
      </c>
      <c r="G2018" s="125">
        <v>0</v>
      </c>
      <c r="H2018" s="125">
        <v>4128.5</v>
      </c>
      <c r="I2018" s="133">
        <v>1063</v>
      </c>
      <c r="J2018" s="126">
        <v>4128.5</v>
      </c>
      <c r="K2018" s="126">
        <v>12304.5</v>
      </c>
      <c r="L2018" s="127">
        <v>45727</v>
      </c>
      <c r="N2018" s="127">
        <v>45717</v>
      </c>
      <c r="Q2018" s="127">
        <v>45792</v>
      </c>
      <c r="R2018" s="56" t="str">
        <f ca="1" t="array" ref="R2018">IF(AND(ISNUMBER(INDIRECT("L"&amp;ROW())),INDIRECT("L"&amp;ROW())&lt;INDIRECT("D"&amp;ROW())),1,"")</f>
        <v/>
      </c>
    </row>
    <row r="2019" hidden="1" spans="1:18">
      <c r="A2019" s="56" t="s">
        <v>104</v>
      </c>
      <c r="B2019" s="57" t="s">
        <v>65</v>
      </c>
      <c r="C2019" s="133">
        <v>59118200872</v>
      </c>
      <c r="D2019" s="124">
        <v>45660</v>
      </c>
      <c r="E2019" s="125">
        <v>2385.39</v>
      </c>
      <c r="F2019" s="125">
        <v>0</v>
      </c>
      <c r="G2019" s="125">
        <v>0</v>
      </c>
      <c r="H2019" s="125">
        <v>2385.39</v>
      </c>
      <c r="I2019" s="133">
        <v>1074</v>
      </c>
      <c r="J2019" s="126">
        <v>2385.39</v>
      </c>
      <c r="K2019" s="126">
        <v>47446.38</v>
      </c>
      <c r="L2019" s="127">
        <v>45728</v>
      </c>
      <c r="N2019" s="127">
        <v>45717</v>
      </c>
      <c r="O2019" s="56">
        <v>0</v>
      </c>
      <c r="Q2019" s="127">
        <v>45784</v>
      </c>
      <c r="R2019" s="56" t="str">
        <f ca="1" t="array" ref="R2019">IF(AND(ISNUMBER(INDIRECT("L"&amp;ROW())),INDIRECT("L"&amp;ROW())&lt;INDIRECT("D"&amp;ROW())),1,"")</f>
        <v/>
      </c>
    </row>
    <row r="2020" hidden="1" spans="1:18">
      <c r="A2020" s="56" t="s">
        <v>104</v>
      </c>
      <c r="B2020" s="57" t="s">
        <v>124</v>
      </c>
      <c r="C2020" s="133">
        <v>59118049710</v>
      </c>
      <c r="D2020" s="124">
        <v>45660</v>
      </c>
      <c r="E2020" s="125">
        <v>11380.98</v>
      </c>
      <c r="F2020" s="125">
        <v>0</v>
      </c>
      <c r="G2020" s="125">
        <v>0</v>
      </c>
      <c r="H2020" s="125">
        <v>11380.98</v>
      </c>
      <c r="I2020" s="133">
        <v>1074</v>
      </c>
      <c r="J2020" s="126">
        <v>11380.98</v>
      </c>
      <c r="K2020" s="126">
        <v>47446.38</v>
      </c>
      <c r="L2020" s="127">
        <v>45728</v>
      </c>
      <c r="N2020" s="127">
        <v>45717</v>
      </c>
      <c r="O2020" s="56">
        <v>0</v>
      </c>
      <c r="Q2020" s="127">
        <v>45784</v>
      </c>
      <c r="R2020" s="56" t="str">
        <f ca="1" t="array" ref="R2020">IF(AND(ISNUMBER(INDIRECT("L"&amp;ROW())),INDIRECT("L"&amp;ROW())&lt;INDIRECT("D"&amp;ROW())),1,"")</f>
        <v/>
      </c>
    </row>
    <row r="2021" hidden="1" spans="1:18">
      <c r="A2021" s="56" t="s">
        <v>158</v>
      </c>
      <c r="B2021" s="57" t="s">
        <v>159</v>
      </c>
      <c r="C2021" s="123" t="s">
        <v>888</v>
      </c>
      <c r="D2021" s="124">
        <v>45660</v>
      </c>
      <c r="E2021" s="125">
        <v>10156.5</v>
      </c>
      <c r="F2021" s="125">
        <v>0</v>
      </c>
      <c r="G2021" s="125">
        <v>0</v>
      </c>
      <c r="I2021" s="57">
        <v>768</v>
      </c>
      <c r="J2021" s="126">
        <v>10156.5</v>
      </c>
      <c r="K2021" s="126">
        <v>10156.5</v>
      </c>
      <c r="L2021" s="127">
        <v>45660</v>
      </c>
      <c r="N2021" s="127">
        <v>45658</v>
      </c>
      <c r="R2021" s="56" t="str">
        <f ca="1" t="array" ref="R2021">IF(AND(ISNUMBER(INDIRECT("L"&amp;ROW())),INDIRECT("L"&amp;ROW())&lt;INDIRECT("D"&amp;ROW())),1,"")</f>
        <v/>
      </c>
    </row>
    <row r="2022" hidden="1" spans="1:18">
      <c r="A2022" s="56" t="s">
        <v>200</v>
      </c>
      <c r="B2022" s="57" t="s">
        <v>37</v>
      </c>
      <c r="C2022" s="133">
        <v>21027</v>
      </c>
      <c r="D2022" s="124">
        <v>45661</v>
      </c>
      <c r="E2022" s="125">
        <v>4110</v>
      </c>
      <c r="F2022" s="125">
        <v>0</v>
      </c>
      <c r="G2022" s="125">
        <v>0</v>
      </c>
      <c r="H2022" s="125">
        <v>4110</v>
      </c>
      <c r="I2022" s="133">
        <v>1063</v>
      </c>
      <c r="J2022" s="126">
        <v>4110</v>
      </c>
      <c r="K2022" s="126">
        <v>12304.5</v>
      </c>
      <c r="L2022" s="127">
        <v>45727</v>
      </c>
      <c r="N2022" s="127">
        <v>45717</v>
      </c>
      <c r="Q2022" s="127">
        <v>45792</v>
      </c>
      <c r="R2022" s="56" t="str">
        <f ca="1" t="array" ref="R2022">IF(AND(ISNUMBER(INDIRECT("L"&amp;ROW())),INDIRECT("L"&amp;ROW())&lt;INDIRECT("D"&amp;ROW())),1,"")</f>
        <v/>
      </c>
    </row>
    <row r="2023" hidden="1" spans="1:18">
      <c r="A2023" s="56" t="s">
        <v>394</v>
      </c>
      <c r="B2023" s="57" t="s">
        <v>110</v>
      </c>
      <c r="C2023" s="133">
        <v>500586</v>
      </c>
      <c r="D2023" s="124">
        <v>45663</v>
      </c>
      <c r="E2023" s="125">
        <v>-52</v>
      </c>
      <c r="F2023" s="125">
        <v>0</v>
      </c>
      <c r="G2023" s="125">
        <v>0</v>
      </c>
      <c r="H2023" s="125">
        <v>-52</v>
      </c>
      <c r="I2023" s="57">
        <v>879</v>
      </c>
      <c r="J2023" s="126">
        <v>-52</v>
      </c>
      <c r="K2023" s="126">
        <v>17759</v>
      </c>
      <c r="L2023" s="127">
        <v>45677</v>
      </c>
      <c r="N2023" s="127">
        <v>45689</v>
      </c>
      <c r="Q2023" s="127">
        <v>45799</v>
      </c>
      <c r="R2023" s="56" t="str">
        <f ca="1" t="array" ref="R2023">IF(AND(ISNUMBER(INDIRECT("L"&amp;ROW())),INDIRECT("L"&amp;ROW())&lt;INDIRECT("D"&amp;ROW())),1,"")</f>
        <v/>
      </c>
    </row>
    <row r="2024" hidden="1" spans="1:18">
      <c r="A2024" s="56" t="s">
        <v>33</v>
      </c>
      <c r="B2024" s="57" t="s">
        <v>19</v>
      </c>
      <c r="C2024" s="123" t="s">
        <v>889</v>
      </c>
      <c r="D2024" s="124">
        <v>45663</v>
      </c>
      <c r="E2024" s="125">
        <v>2986.86</v>
      </c>
      <c r="F2024" s="125">
        <v>0</v>
      </c>
      <c r="G2024" s="125">
        <v>0</v>
      </c>
      <c r="I2024" s="57">
        <v>971</v>
      </c>
      <c r="J2024" s="126">
        <v>2986.86</v>
      </c>
      <c r="K2024" s="126">
        <v>25242.82</v>
      </c>
      <c r="L2024" s="127">
        <v>45716</v>
      </c>
      <c r="N2024" s="127">
        <v>45717</v>
      </c>
      <c r="R2024" s="56" t="str">
        <f ca="1" t="array" ref="R2024">IF(AND(ISNUMBER(INDIRECT("L"&amp;ROW())),INDIRECT("L"&amp;ROW())&lt;INDIRECT("D"&amp;ROW())),1,"")</f>
        <v/>
      </c>
    </row>
    <row r="2025" hidden="1" spans="1:18">
      <c r="A2025" s="56" t="s">
        <v>33</v>
      </c>
      <c r="B2025" s="57" t="s">
        <v>19</v>
      </c>
      <c r="C2025" s="123" t="s">
        <v>890</v>
      </c>
      <c r="D2025" s="124">
        <v>45663</v>
      </c>
      <c r="E2025" s="125">
        <v>7398.41</v>
      </c>
      <c r="F2025" s="125">
        <v>0</v>
      </c>
      <c r="G2025" s="125">
        <v>37.55</v>
      </c>
      <c r="I2025" s="57">
        <v>971</v>
      </c>
      <c r="J2025" s="126">
        <v>7398.41</v>
      </c>
      <c r="K2025" s="126">
        <v>25242.82</v>
      </c>
      <c r="L2025" s="127">
        <v>45716</v>
      </c>
      <c r="N2025" s="127">
        <v>45717</v>
      </c>
      <c r="R2025" s="56" t="str">
        <f ca="1" t="array" ref="R2025">IF(AND(ISNUMBER(INDIRECT("L"&amp;ROW())),INDIRECT("L"&amp;ROW())&lt;INDIRECT("D"&amp;ROW())),1,"")</f>
        <v/>
      </c>
    </row>
    <row r="2026" hidden="1" spans="1:18">
      <c r="A2026" s="56" t="s">
        <v>33</v>
      </c>
      <c r="B2026" s="57" t="s">
        <v>19</v>
      </c>
      <c r="C2026" s="123" t="s">
        <v>891</v>
      </c>
      <c r="D2026" s="124">
        <v>45663</v>
      </c>
      <c r="E2026" s="125">
        <v>2065.99</v>
      </c>
      <c r="F2026" s="125">
        <v>0</v>
      </c>
      <c r="G2026" s="125">
        <v>35.27</v>
      </c>
      <c r="I2026" s="57">
        <v>971</v>
      </c>
      <c r="J2026" s="126">
        <v>2065.99</v>
      </c>
      <c r="K2026" s="126">
        <v>25242.82</v>
      </c>
      <c r="L2026" s="127">
        <v>45716</v>
      </c>
      <c r="N2026" s="127">
        <v>45717</v>
      </c>
      <c r="R2026" s="56" t="str">
        <f ca="1" t="array" ref="R2026">IF(AND(ISNUMBER(INDIRECT("L"&amp;ROW())),INDIRECT("L"&amp;ROW())&lt;INDIRECT("D"&amp;ROW())),1,"")</f>
        <v/>
      </c>
    </row>
    <row r="2027" hidden="1" spans="1:18">
      <c r="A2027" s="56" t="s">
        <v>48</v>
      </c>
      <c r="B2027" s="57" t="s">
        <v>19</v>
      </c>
      <c r="C2027" s="123">
        <v>8703</v>
      </c>
      <c r="D2027" s="124">
        <v>45663</v>
      </c>
      <c r="E2027" s="125">
        <v>6900.7</v>
      </c>
      <c r="F2027" s="125">
        <v>275.75</v>
      </c>
      <c r="G2027" s="125">
        <v>0</v>
      </c>
      <c r="I2027" s="133">
        <v>1066</v>
      </c>
      <c r="J2027" s="126">
        <v>6900.7</v>
      </c>
      <c r="K2027" s="126">
        <v>25634.52</v>
      </c>
      <c r="L2027" s="127">
        <v>45727</v>
      </c>
      <c r="N2027" s="127">
        <v>45717</v>
      </c>
      <c r="R2027" s="56" t="str">
        <f ca="1" t="array" ref="R2027">IF(AND(ISNUMBER(INDIRECT("L"&amp;ROW())),INDIRECT("L"&amp;ROW())&lt;INDIRECT("D"&amp;ROW())),1,"")</f>
        <v/>
      </c>
    </row>
    <row r="2028" hidden="1" spans="1:18">
      <c r="A2028" s="56" t="s">
        <v>31</v>
      </c>
      <c r="B2028" s="57" t="s">
        <v>19</v>
      </c>
      <c r="C2028" s="123">
        <v>357399</v>
      </c>
      <c r="D2028" s="124">
        <v>45663</v>
      </c>
      <c r="E2028" s="125">
        <v>1790.97</v>
      </c>
      <c r="F2028" s="125">
        <v>6.3</v>
      </c>
      <c r="G2028" s="125">
        <v>12.57</v>
      </c>
      <c r="I2028" s="57">
        <v>1127</v>
      </c>
      <c r="J2028" s="126">
        <v>1790.97</v>
      </c>
      <c r="K2028" s="126">
        <v>33011.62</v>
      </c>
      <c r="L2028" s="127">
        <v>45751</v>
      </c>
      <c r="N2028" s="127">
        <v>45748</v>
      </c>
      <c r="R2028" s="56" t="str">
        <f ca="1" t="array" ref="R2028">IF(AND(ISNUMBER(INDIRECT("L"&amp;ROW())),INDIRECT("L"&amp;ROW())&lt;INDIRECT("D"&amp;ROW())),1,"")</f>
        <v/>
      </c>
    </row>
    <row r="2029" hidden="1" spans="1:18">
      <c r="A2029" s="56" t="s">
        <v>740</v>
      </c>
      <c r="B2029" s="57" t="s">
        <v>37</v>
      </c>
      <c r="C2029" s="133">
        <v>623959</v>
      </c>
      <c r="D2029" s="124">
        <v>45663</v>
      </c>
      <c r="E2029" s="125">
        <v>918.26</v>
      </c>
      <c r="F2029" s="125">
        <v>0</v>
      </c>
      <c r="G2029" s="125">
        <v>0</v>
      </c>
      <c r="H2029" s="125">
        <v>918.26</v>
      </c>
      <c r="I2029" s="133">
        <v>839</v>
      </c>
      <c r="J2029" s="126">
        <v>918.26</v>
      </c>
      <c r="K2029" s="126">
        <v>6617.46</v>
      </c>
      <c r="L2029" s="127">
        <v>45663</v>
      </c>
      <c r="N2029" s="127">
        <v>45658</v>
      </c>
      <c r="Q2029" s="127">
        <v>45792</v>
      </c>
      <c r="R2029" s="56" t="str">
        <f ca="1" t="array" ref="R2029">IF(AND(ISNUMBER(INDIRECT("L"&amp;ROW())),INDIRECT("L"&amp;ROW())&lt;INDIRECT("D"&amp;ROW())),1,"")</f>
        <v/>
      </c>
    </row>
    <row r="2030" hidden="1" spans="1:18">
      <c r="A2030" s="56" t="s">
        <v>30</v>
      </c>
      <c r="B2030" s="57" t="s">
        <v>19</v>
      </c>
      <c r="C2030" s="133">
        <v>91674560</v>
      </c>
      <c r="D2030" s="124">
        <v>45663</v>
      </c>
      <c r="E2030" s="125">
        <v>1666.5</v>
      </c>
      <c r="F2030" s="125">
        <v>0</v>
      </c>
      <c r="G2030" s="125">
        <v>0</v>
      </c>
      <c r="I2030" s="133">
        <v>882</v>
      </c>
      <c r="J2030" s="126">
        <v>1666.5</v>
      </c>
      <c r="K2030" s="126">
        <v>1666.5</v>
      </c>
      <c r="L2030" s="127">
        <v>45678</v>
      </c>
      <c r="N2030" s="127">
        <v>45689</v>
      </c>
      <c r="R2030" s="56" t="str">
        <f ca="1" t="array" ref="R2030">IF(AND(ISNUMBER(INDIRECT("L"&amp;ROW())),INDIRECT("L"&amp;ROW())&lt;INDIRECT("D"&amp;ROW())),1,"")</f>
        <v/>
      </c>
    </row>
    <row r="2031" hidden="1" spans="1:18">
      <c r="A2031" s="56" t="s">
        <v>376</v>
      </c>
      <c r="B2031" s="57" t="s">
        <v>124</v>
      </c>
      <c r="C2031" s="133">
        <v>876455</v>
      </c>
      <c r="D2031" s="124">
        <v>45663</v>
      </c>
      <c r="E2031" s="125">
        <v>8422.91</v>
      </c>
      <c r="F2031" s="125">
        <v>0</v>
      </c>
      <c r="G2031" s="125">
        <v>0</v>
      </c>
      <c r="H2031" s="125">
        <v>8422.91</v>
      </c>
      <c r="I2031" s="133">
        <v>902</v>
      </c>
      <c r="J2031" s="126">
        <v>8422.91</v>
      </c>
      <c r="K2031" s="126">
        <v>21185.41</v>
      </c>
      <c r="L2031" s="127">
        <v>45687</v>
      </c>
      <c r="N2031" s="127">
        <v>45689</v>
      </c>
      <c r="Q2031" s="127">
        <v>45793</v>
      </c>
      <c r="R2031" s="56" t="str">
        <f ca="1" t="array" ref="R2031">IF(AND(ISNUMBER(INDIRECT("L"&amp;ROW())),INDIRECT("L"&amp;ROW())&lt;INDIRECT("D"&amp;ROW())),1,"")</f>
        <v/>
      </c>
    </row>
    <row r="2032" hidden="1" spans="1:18">
      <c r="A2032" s="56" t="s">
        <v>237</v>
      </c>
      <c r="B2032" s="57" t="s">
        <v>110</v>
      </c>
      <c r="C2032" s="133">
        <v>273560</v>
      </c>
      <c r="D2032" s="124">
        <v>45664</v>
      </c>
      <c r="E2032" s="125">
        <v>1609.5</v>
      </c>
      <c r="F2032" s="125">
        <v>0</v>
      </c>
      <c r="G2032" s="125">
        <v>0</v>
      </c>
      <c r="H2032" s="125">
        <v>1609.5</v>
      </c>
      <c r="I2032" s="133">
        <v>975</v>
      </c>
      <c r="J2032" s="126">
        <v>1609.5</v>
      </c>
      <c r="K2032" s="126">
        <v>6140.72</v>
      </c>
      <c r="L2032" s="127">
        <v>45719</v>
      </c>
      <c r="N2032" s="127">
        <v>45717</v>
      </c>
      <c r="Q2032" s="127">
        <v>45798</v>
      </c>
      <c r="R2032" s="56" t="str">
        <f ca="1" t="array" ref="R2032">IF(AND(ISNUMBER(INDIRECT("L"&amp;ROW())),INDIRECT("L"&amp;ROW())&lt;INDIRECT("D"&amp;ROW())),1,"")</f>
        <v/>
      </c>
    </row>
    <row r="2033" hidden="1" spans="1:18">
      <c r="A2033" s="56" t="s">
        <v>853</v>
      </c>
      <c r="B2033" s="57" t="s">
        <v>854</v>
      </c>
      <c r="C2033" s="133">
        <v>4007730894</v>
      </c>
      <c r="D2033" s="124">
        <v>45552</v>
      </c>
      <c r="E2033" s="125">
        <v>1115.99</v>
      </c>
      <c r="F2033" s="125">
        <v>2.55</v>
      </c>
      <c r="G2033" s="125">
        <v>5.09</v>
      </c>
      <c r="H2033" s="125">
        <v>1108.35</v>
      </c>
      <c r="I2033" s="57" t="s">
        <v>855</v>
      </c>
      <c r="J2033" s="126">
        <v>1115.99</v>
      </c>
      <c r="K2033" s="126">
        <v>1115.99</v>
      </c>
      <c r="L2033" s="127">
        <v>45562</v>
      </c>
      <c r="N2033" s="127">
        <v>45584</v>
      </c>
      <c r="Q2033" s="127">
        <v>45792</v>
      </c>
      <c r="R2033" s="56" t="str">
        <f ca="1" t="array" ref="R2033">IF(AND(ISNUMBER(INDIRECT("L"&amp;ROW())),INDIRECT("L"&amp;ROW())&lt;INDIRECT("D"&amp;ROW())),1,"")</f>
        <v/>
      </c>
    </row>
    <row r="2034" hidden="1" spans="1:18">
      <c r="A2034" s="56" t="s">
        <v>853</v>
      </c>
      <c r="B2034" s="57" t="s">
        <v>854</v>
      </c>
      <c r="C2034" s="133">
        <v>1181816148</v>
      </c>
      <c r="D2034" s="124">
        <v>45552</v>
      </c>
      <c r="E2034" s="125">
        <v>-97.93</v>
      </c>
      <c r="F2034" s="125">
        <v>-1.65</v>
      </c>
      <c r="G2034" s="125">
        <v>-3.29</v>
      </c>
      <c r="H2034" s="125">
        <v>-92.99</v>
      </c>
      <c r="I2034" s="57" t="s">
        <v>855</v>
      </c>
      <c r="J2034" s="126">
        <v>-97.93</v>
      </c>
      <c r="K2034" s="126">
        <v>-97.93</v>
      </c>
      <c r="L2034" s="127">
        <v>45562</v>
      </c>
      <c r="N2034" s="127">
        <v>45584</v>
      </c>
      <c r="Q2034" s="127">
        <v>45792</v>
      </c>
      <c r="R2034" s="56" t="str">
        <f ca="1" t="array" ref="R2034">IF(AND(ISNUMBER(INDIRECT("L"&amp;ROW())),INDIRECT("L"&amp;ROW())&lt;INDIRECT("D"&amp;ROW())),1,"")</f>
        <v/>
      </c>
    </row>
    <row r="2035" hidden="1" spans="1:18">
      <c r="A2035" s="56" t="s">
        <v>21</v>
      </c>
      <c r="B2035" s="132" t="s">
        <v>19</v>
      </c>
      <c r="C2035" s="133">
        <v>44811</v>
      </c>
      <c r="D2035" s="124">
        <v>45664</v>
      </c>
      <c r="E2035" s="125">
        <v>2523.37</v>
      </c>
      <c r="F2035" s="125">
        <v>290.3</v>
      </c>
      <c r="G2035" s="125">
        <v>0</v>
      </c>
      <c r="I2035" s="57">
        <v>1241</v>
      </c>
      <c r="J2035" s="126">
        <v>2523.37</v>
      </c>
      <c r="K2035" s="126">
        <v>27922.28</v>
      </c>
      <c r="L2035" s="127">
        <v>45792</v>
      </c>
      <c r="N2035" s="127">
        <v>45778</v>
      </c>
      <c r="R2035" s="56" t="str">
        <f ca="1" t="array" ref="R2035">IF(AND(ISNUMBER(INDIRECT("L"&amp;ROW())),INDIRECT("L"&amp;ROW())&lt;INDIRECT("D"&amp;ROW())),1,"")</f>
        <v/>
      </c>
    </row>
    <row r="2036" hidden="1" spans="1:18">
      <c r="A2036" s="56" t="s">
        <v>892</v>
      </c>
      <c r="B2036" s="138" t="s">
        <v>19</v>
      </c>
      <c r="C2036" s="133">
        <v>1093</v>
      </c>
      <c r="D2036" s="124">
        <v>45664</v>
      </c>
      <c r="E2036" s="125">
        <v>2879.04</v>
      </c>
      <c r="F2036" s="125">
        <v>0</v>
      </c>
      <c r="G2036" s="125">
        <v>154.15</v>
      </c>
      <c r="I2036" s="57">
        <v>920</v>
      </c>
      <c r="J2036" s="126">
        <v>2879.04</v>
      </c>
      <c r="K2036" s="126">
        <v>2879.04</v>
      </c>
      <c r="L2036" s="127">
        <v>45698</v>
      </c>
      <c r="N2036" s="127">
        <f t="array" ref="N2036">_xlfn.XLOOKUP(INDEX(I:I,ROW())&amp;"-"&amp;INDEX(K:K,ROW()),银行对账信息!J:J,银行对账信息!H:H,"")</f>
        <v>45689</v>
      </c>
      <c r="R2036" s="56" t="str">
        <f ca="1" t="array" ref="R2036">IF(AND(ISNUMBER(INDIRECT("L"&amp;ROW())),INDIRECT("L"&amp;ROW())&lt;INDIRECT("D"&amp;ROW())),1,"")</f>
        <v/>
      </c>
    </row>
    <row r="2037" hidden="1" spans="1:18">
      <c r="A2037" s="56" t="s">
        <v>36</v>
      </c>
      <c r="B2037" s="57" t="s">
        <v>19</v>
      </c>
      <c r="C2037" s="133">
        <v>212441</v>
      </c>
      <c r="D2037" s="124">
        <v>45664</v>
      </c>
      <c r="E2037" s="125">
        <v>12681.8</v>
      </c>
      <c r="F2037" s="125">
        <v>0</v>
      </c>
      <c r="G2037" s="125">
        <v>0</v>
      </c>
      <c r="I2037" s="133">
        <v>979</v>
      </c>
      <c r="J2037" s="126">
        <v>12681.8</v>
      </c>
      <c r="K2037" s="126">
        <v>12681.8</v>
      </c>
      <c r="L2037" s="127">
        <v>45719</v>
      </c>
      <c r="N2037" s="127">
        <v>45717</v>
      </c>
      <c r="R2037" s="56" t="str">
        <f ca="1" t="array" ref="R2037">IF(AND(ISNUMBER(INDIRECT("L"&amp;ROW())),INDIRECT("L"&amp;ROW())&lt;INDIRECT("D"&amp;ROW())),1,"")</f>
        <v/>
      </c>
    </row>
    <row r="2038" hidden="1" spans="1:18">
      <c r="A2038" s="56" t="s">
        <v>49</v>
      </c>
      <c r="B2038" s="57" t="s">
        <v>19</v>
      </c>
      <c r="C2038" s="133">
        <v>336501</v>
      </c>
      <c r="D2038" s="124">
        <v>45664</v>
      </c>
      <c r="E2038" s="125">
        <v>5104.12</v>
      </c>
      <c r="F2038" s="125">
        <v>0</v>
      </c>
      <c r="G2038" s="125">
        <v>0</v>
      </c>
      <c r="I2038" s="133">
        <v>970</v>
      </c>
      <c r="J2038" s="126">
        <v>5104.12</v>
      </c>
      <c r="K2038" s="126">
        <v>10992.98</v>
      </c>
      <c r="L2038" s="127">
        <v>45716</v>
      </c>
      <c r="N2038" s="127">
        <v>45717</v>
      </c>
      <c r="R2038" s="56" t="str">
        <f ca="1" t="array" ref="R2038">IF(AND(ISNUMBER(INDIRECT("L"&amp;ROW())),INDIRECT("L"&amp;ROW())&lt;INDIRECT("D"&amp;ROW())),1,"")</f>
        <v/>
      </c>
    </row>
    <row r="2039" hidden="1" spans="1:18">
      <c r="A2039" s="56" t="s">
        <v>853</v>
      </c>
      <c r="B2039" s="57" t="s">
        <v>854</v>
      </c>
      <c r="C2039" s="133">
        <v>60015154</v>
      </c>
      <c r="D2039" s="124">
        <v>45553</v>
      </c>
      <c r="E2039" s="125">
        <v>-27.5</v>
      </c>
      <c r="F2039" s="125">
        <v>0</v>
      </c>
      <c r="G2039" s="125">
        <v>0</v>
      </c>
      <c r="H2039" s="125">
        <v>-27.5</v>
      </c>
      <c r="I2039" s="57" t="s">
        <v>855</v>
      </c>
      <c r="J2039" s="126">
        <v>-27.5</v>
      </c>
      <c r="K2039" s="126">
        <v>-27.5</v>
      </c>
      <c r="L2039" s="127">
        <v>45563</v>
      </c>
      <c r="N2039" s="127">
        <v>45584</v>
      </c>
      <c r="Q2039" s="127">
        <v>45792</v>
      </c>
      <c r="R2039" s="56" t="str">
        <f ca="1" t="array" ref="R2039">IF(AND(ISNUMBER(INDIRECT("L"&amp;ROW())),INDIRECT("L"&amp;ROW())&lt;INDIRECT("D"&amp;ROW())),1,"")</f>
        <v/>
      </c>
    </row>
    <row r="2040" hidden="1" spans="1:18">
      <c r="A2040" s="56" t="s">
        <v>255</v>
      </c>
      <c r="B2040" s="57" t="s">
        <v>19</v>
      </c>
      <c r="C2040" s="133">
        <v>469338</v>
      </c>
      <c r="D2040" s="124">
        <v>45664</v>
      </c>
      <c r="E2040" s="125">
        <v>11955.14</v>
      </c>
      <c r="F2040" s="125">
        <v>0</v>
      </c>
      <c r="G2040" s="125">
        <v>0</v>
      </c>
      <c r="I2040" s="133">
        <v>853</v>
      </c>
      <c r="J2040" s="126">
        <v>11955.14</v>
      </c>
      <c r="K2040" s="126">
        <v>14743.19</v>
      </c>
      <c r="L2040" s="127">
        <v>45671</v>
      </c>
      <c r="N2040" s="127">
        <v>45658</v>
      </c>
      <c r="R2040" s="56" t="str">
        <f ca="1" t="array" ref="R2040">IF(AND(ISNUMBER(INDIRECT("L"&amp;ROW())),INDIRECT("L"&amp;ROW())&lt;INDIRECT("D"&amp;ROW())),1,"")</f>
        <v/>
      </c>
    </row>
    <row r="2041" hidden="1" spans="1:18">
      <c r="A2041" s="56" t="s">
        <v>202</v>
      </c>
      <c r="B2041" s="57" t="s">
        <v>65</v>
      </c>
      <c r="C2041" s="133">
        <v>12509</v>
      </c>
      <c r="D2041" s="124">
        <v>45664</v>
      </c>
      <c r="E2041" s="125">
        <v>117</v>
      </c>
      <c r="F2041" s="125">
        <v>0</v>
      </c>
      <c r="G2041" s="125">
        <v>0</v>
      </c>
      <c r="H2041" s="125">
        <v>117</v>
      </c>
      <c r="I2041" s="133">
        <v>976</v>
      </c>
      <c r="J2041" s="126">
        <v>117</v>
      </c>
      <c r="K2041" s="126">
        <v>3828.16</v>
      </c>
      <c r="L2041" s="127">
        <v>45719</v>
      </c>
      <c r="N2041" s="127">
        <v>45717</v>
      </c>
      <c r="O2041" s="147">
        <v>0</v>
      </c>
      <c r="Q2041" s="127">
        <v>45785</v>
      </c>
      <c r="R2041" s="56" t="str">
        <f ca="1" t="array" ref="R2041">IF(AND(ISNUMBER(INDIRECT("L"&amp;ROW())),INDIRECT("L"&amp;ROW())&lt;INDIRECT("D"&amp;ROW())),1,"")</f>
        <v/>
      </c>
    </row>
    <row r="2042" hidden="1" spans="1:18">
      <c r="A2042" s="56" t="s">
        <v>376</v>
      </c>
      <c r="B2042" s="57" t="s">
        <v>124</v>
      </c>
      <c r="C2042" s="133">
        <v>876588</v>
      </c>
      <c r="D2042" s="124">
        <v>45664</v>
      </c>
      <c r="E2042" s="125">
        <v>1967.98</v>
      </c>
      <c r="F2042" s="125">
        <v>0</v>
      </c>
      <c r="G2042" s="125">
        <v>0</v>
      </c>
      <c r="H2042" s="125">
        <v>1967.98</v>
      </c>
      <c r="I2042" s="133">
        <v>902</v>
      </c>
      <c r="J2042" s="126">
        <v>1967.98</v>
      </c>
      <c r="K2042" s="126">
        <v>21185.41</v>
      </c>
      <c r="L2042" s="127">
        <v>45687</v>
      </c>
      <c r="N2042" s="127">
        <v>45689</v>
      </c>
      <c r="Q2042" s="127">
        <v>45793</v>
      </c>
      <c r="R2042" s="56" t="str">
        <f ca="1" t="array" ref="R2042">IF(AND(ISNUMBER(INDIRECT("L"&amp;ROW())),INDIRECT("L"&amp;ROW())&lt;INDIRECT("D"&amp;ROW())),1,"")</f>
        <v/>
      </c>
    </row>
    <row r="2043" hidden="1" spans="1:18">
      <c r="A2043" s="56" t="s">
        <v>547</v>
      </c>
      <c r="B2043" s="132" t="s">
        <v>19</v>
      </c>
      <c r="C2043" s="133">
        <v>53057613</v>
      </c>
      <c r="D2043" s="124">
        <v>45664</v>
      </c>
      <c r="E2043" s="125">
        <v>384</v>
      </c>
      <c r="F2043" s="125">
        <v>0</v>
      </c>
      <c r="G2043" s="125">
        <v>0</v>
      </c>
      <c r="I2043" s="57">
        <v>1205</v>
      </c>
      <c r="J2043" s="126">
        <v>384</v>
      </c>
      <c r="K2043" s="126">
        <v>10600</v>
      </c>
      <c r="L2043" s="127">
        <v>45779</v>
      </c>
      <c r="N2043" s="127">
        <v>45778</v>
      </c>
      <c r="R2043" s="56" t="str">
        <f ca="1" t="array" ref="R2043">IF(AND(ISNUMBER(INDIRECT("L"&amp;ROW())),INDIRECT("L"&amp;ROW())&lt;INDIRECT("D"&amp;ROW())),1,"")</f>
        <v/>
      </c>
    </row>
    <row r="2044" hidden="1" spans="1:18">
      <c r="A2044" s="56" t="s">
        <v>547</v>
      </c>
      <c r="B2044" s="132" t="s">
        <v>19</v>
      </c>
      <c r="C2044" s="133">
        <v>54716979</v>
      </c>
      <c r="D2044" s="124">
        <v>45664</v>
      </c>
      <c r="E2044" s="125">
        <v>-672</v>
      </c>
      <c r="F2044" s="125">
        <v>0</v>
      </c>
      <c r="G2044" s="125">
        <v>0</v>
      </c>
      <c r="I2044" s="57">
        <v>1205</v>
      </c>
      <c r="J2044" s="126">
        <v>-672</v>
      </c>
      <c r="K2044" s="126">
        <v>10600</v>
      </c>
      <c r="L2044" s="127">
        <v>45779</v>
      </c>
      <c r="N2044" s="127">
        <v>45778</v>
      </c>
      <c r="R2044" s="56" t="str">
        <f ca="1" t="array" ref="R2044">IF(AND(ISNUMBER(INDIRECT("L"&amp;ROW())),INDIRECT("L"&amp;ROW())&lt;INDIRECT("D"&amp;ROW())),1,"")</f>
        <v/>
      </c>
    </row>
    <row r="2045" hidden="1" spans="1:18">
      <c r="A2045" s="56" t="s">
        <v>64</v>
      </c>
      <c r="B2045" s="57" t="s">
        <v>110</v>
      </c>
      <c r="C2045" s="133">
        <v>260205</v>
      </c>
      <c r="D2045" s="124">
        <v>45665</v>
      </c>
      <c r="E2045" s="125">
        <v>4189.39</v>
      </c>
      <c r="F2045" s="125">
        <v>0</v>
      </c>
      <c r="G2045" s="125">
        <v>0</v>
      </c>
      <c r="I2045" s="57">
        <v>956</v>
      </c>
      <c r="J2045" s="126">
        <v>4189.39</v>
      </c>
      <c r="K2045" s="126">
        <v>44641.82</v>
      </c>
      <c r="L2045" s="127">
        <v>45708</v>
      </c>
      <c r="N2045" s="127">
        <v>45717</v>
      </c>
      <c r="R2045" s="56" t="str">
        <f ca="1" t="array" ref="R2045">IF(AND(ISNUMBER(INDIRECT("L"&amp;ROW())),INDIRECT("L"&amp;ROW())&lt;INDIRECT("D"&amp;ROW())),1,"")</f>
        <v/>
      </c>
    </row>
    <row r="2046" hidden="1" spans="1:18">
      <c r="A2046" s="56" t="s">
        <v>164</v>
      </c>
      <c r="B2046" s="57" t="s">
        <v>110</v>
      </c>
      <c r="C2046" s="133">
        <v>6130764</v>
      </c>
      <c r="D2046" s="124">
        <v>45665</v>
      </c>
      <c r="E2046" s="125">
        <v>4504.5</v>
      </c>
      <c r="F2046" s="125">
        <v>0</v>
      </c>
      <c r="G2046" s="125">
        <v>0</v>
      </c>
      <c r="H2046" s="125">
        <v>4504.5</v>
      </c>
      <c r="I2046" s="57">
        <v>884</v>
      </c>
      <c r="J2046" s="126">
        <v>4504.5</v>
      </c>
      <c r="K2046" s="126">
        <v>30837.5</v>
      </c>
      <c r="L2046" s="127">
        <v>45679</v>
      </c>
      <c r="N2046" s="127">
        <v>45658</v>
      </c>
      <c r="Q2046" s="127">
        <v>45798</v>
      </c>
      <c r="R2046" s="56" t="str">
        <f ca="1" t="array" ref="R2046">IF(AND(ISNUMBER(INDIRECT("L"&amp;ROW())),INDIRECT("L"&amp;ROW())&lt;INDIRECT("D"&amp;ROW())),1,"")</f>
        <v/>
      </c>
    </row>
    <row r="2047" hidden="1" spans="1:18">
      <c r="A2047" s="56" t="s">
        <v>164</v>
      </c>
      <c r="B2047" s="57" t="s">
        <v>110</v>
      </c>
      <c r="C2047" s="123" t="s">
        <v>893</v>
      </c>
      <c r="D2047" s="124">
        <v>45665</v>
      </c>
      <c r="E2047" s="125">
        <v>-147</v>
      </c>
      <c r="F2047" s="125">
        <v>0</v>
      </c>
      <c r="G2047" s="125">
        <v>0</v>
      </c>
      <c r="H2047" s="125">
        <v>-147</v>
      </c>
      <c r="I2047" s="57">
        <v>884</v>
      </c>
      <c r="J2047" s="126">
        <v>-147</v>
      </c>
      <c r="K2047" s="126">
        <v>30837.5</v>
      </c>
      <c r="L2047" s="127">
        <v>45679</v>
      </c>
      <c r="N2047" s="127">
        <v>45658</v>
      </c>
      <c r="Q2047" s="127">
        <v>45798</v>
      </c>
      <c r="R2047" s="56" t="str">
        <f ca="1" t="array" ref="R2047">IF(AND(ISNUMBER(INDIRECT("L"&amp;ROW())),INDIRECT("L"&amp;ROW())&lt;INDIRECT("D"&amp;ROW())),1,"")</f>
        <v/>
      </c>
    </row>
    <row r="2048" hidden="1" spans="1:18">
      <c r="A2048" s="56" t="s">
        <v>777</v>
      </c>
      <c r="B2048" s="57" t="s">
        <v>37</v>
      </c>
      <c r="C2048" s="123" t="s">
        <v>894</v>
      </c>
      <c r="D2048" s="124">
        <v>45665</v>
      </c>
      <c r="E2048" s="125">
        <v>2782.5</v>
      </c>
      <c r="F2048" s="125">
        <v>0</v>
      </c>
      <c r="G2048" s="125">
        <v>0</v>
      </c>
      <c r="H2048" s="125">
        <v>2782.5</v>
      </c>
      <c r="I2048" s="133">
        <v>946</v>
      </c>
      <c r="J2048" s="126">
        <v>2782.5</v>
      </c>
      <c r="K2048" s="126">
        <v>4736.9</v>
      </c>
      <c r="L2048" s="127">
        <v>45706</v>
      </c>
      <c r="N2048" s="127">
        <v>45689</v>
      </c>
      <c r="Q2048" s="127">
        <v>45791</v>
      </c>
      <c r="R2048" s="56" t="str">
        <f ca="1" t="array" ref="R2048">IF(AND(ISNUMBER(INDIRECT("L"&amp;ROW())),INDIRECT("L"&amp;ROW())&lt;INDIRECT("D"&amp;ROW())),1,"")</f>
        <v/>
      </c>
    </row>
    <row r="2049" hidden="1" spans="1:18">
      <c r="A2049" s="56" t="s">
        <v>853</v>
      </c>
      <c r="B2049" s="57" t="s">
        <v>854</v>
      </c>
      <c r="C2049" s="123">
        <v>1181816162</v>
      </c>
      <c r="D2049" s="124">
        <v>45554</v>
      </c>
      <c r="E2049" s="125">
        <v>-78.97</v>
      </c>
      <c r="F2049" s="125">
        <v>-2.7</v>
      </c>
      <c r="G2049" s="125">
        <v>-5.39</v>
      </c>
      <c r="H2049" s="125">
        <v>-70.88</v>
      </c>
      <c r="I2049" s="57" t="s">
        <v>855</v>
      </c>
      <c r="J2049" s="126">
        <v>-78.97</v>
      </c>
      <c r="K2049" s="126">
        <v>-78.97</v>
      </c>
      <c r="L2049" s="127">
        <v>45564</v>
      </c>
      <c r="N2049" s="127">
        <v>45584</v>
      </c>
      <c r="Q2049" s="127">
        <v>45792</v>
      </c>
      <c r="R2049" s="56" t="str">
        <f ca="1" t="array" ref="R2049">IF(AND(ISNUMBER(INDIRECT("L"&amp;ROW())),INDIRECT("L"&amp;ROW())&lt;INDIRECT("D"&amp;ROW())),1,"")</f>
        <v/>
      </c>
    </row>
    <row r="2050" hidden="1" spans="1:18">
      <c r="A2050" s="56" t="s">
        <v>853</v>
      </c>
      <c r="B2050" s="57" t="s">
        <v>854</v>
      </c>
      <c r="C2050" s="123">
        <v>4007749228</v>
      </c>
      <c r="D2050" s="124">
        <v>45554</v>
      </c>
      <c r="E2050" s="125">
        <v>505.56</v>
      </c>
      <c r="F2050" s="125">
        <v>2.25</v>
      </c>
      <c r="G2050" s="125">
        <v>4.49</v>
      </c>
      <c r="H2050" s="125">
        <v>498.82</v>
      </c>
      <c r="I2050" s="57" t="s">
        <v>855</v>
      </c>
      <c r="J2050" s="126">
        <v>505.56</v>
      </c>
      <c r="K2050" s="126">
        <v>505.56</v>
      </c>
      <c r="L2050" s="127">
        <v>45564</v>
      </c>
      <c r="N2050" s="127">
        <v>45584</v>
      </c>
      <c r="Q2050" s="127">
        <v>45792</v>
      </c>
      <c r="R2050" s="56" t="str">
        <f ca="1" t="array" ref="R2050">IF(AND(ISNUMBER(INDIRECT("L"&amp;ROW())),INDIRECT("L"&amp;ROW())&lt;INDIRECT("D"&amp;ROW())),1,"")</f>
        <v/>
      </c>
    </row>
    <row r="2051" hidden="1" spans="1:18">
      <c r="A2051" s="56" t="s">
        <v>853</v>
      </c>
      <c r="B2051" s="57" t="s">
        <v>854</v>
      </c>
      <c r="C2051" s="133">
        <v>1181816181</v>
      </c>
      <c r="D2051" s="124">
        <v>45559</v>
      </c>
      <c r="E2051" s="125">
        <v>-145.95</v>
      </c>
      <c r="F2051" s="125">
        <v>-3.6</v>
      </c>
      <c r="G2051" s="125">
        <v>-7.18</v>
      </c>
      <c r="H2051" s="125">
        <v>-135.17</v>
      </c>
      <c r="I2051" s="57" t="s">
        <v>855</v>
      </c>
      <c r="J2051" s="126">
        <v>-145.95</v>
      </c>
      <c r="K2051" s="126">
        <v>-145.95</v>
      </c>
      <c r="L2051" s="127">
        <v>45569</v>
      </c>
      <c r="N2051" s="127">
        <v>45584</v>
      </c>
      <c r="Q2051" s="127">
        <v>45792</v>
      </c>
      <c r="R2051" s="56" t="str">
        <f ca="1" t="array" ref="R2051">IF(AND(ISNUMBER(INDIRECT("L"&amp;ROW())),INDIRECT("L"&amp;ROW())&lt;INDIRECT("D"&amp;ROW())),1,"")</f>
        <v/>
      </c>
    </row>
    <row r="2052" hidden="1" spans="1:18">
      <c r="A2052" s="56" t="s">
        <v>40</v>
      </c>
      <c r="B2052" s="57" t="s">
        <v>19</v>
      </c>
      <c r="C2052" s="123" t="s">
        <v>895</v>
      </c>
      <c r="D2052" s="124">
        <v>45665</v>
      </c>
      <c r="E2052" s="125">
        <v>2436</v>
      </c>
      <c r="F2052" s="125">
        <v>0</v>
      </c>
      <c r="G2052" s="125">
        <v>0</v>
      </c>
      <c r="I2052" s="57">
        <v>978</v>
      </c>
      <c r="J2052" s="126">
        <v>2436</v>
      </c>
      <c r="K2052" s="126">
        <v>18454</v>
      </c>
      <c r="L2052" s="127">
        <v>45719</v>
      </c>
      <c r="N2052" s="127">
        <v>45717</v>
      </c>
      <c r="R2052" s="56" t="str">
        <f ca="1" t="array" ref="R2052">IF(AND(ISNUMBER(INDIRECT("L"&amp;ROW())),INDIRECT("L"&amp;ROW())&lt;INDIRECT("D"&amp;ROW())),1,"")</f>
        <v/>
      </c>
    </row>
    <row r="2053" hidden="1" spans="1:18">
      <c r="A2053" s="56" t="s">
        <v>141</v>
      </c>
      <c r="B2053" s="57" t="s">
        <v>59</v>
      </c>
      <c r="C2053" s="133">
        <v>31042211</v>
      </c>
      <c r="D2053" s="124">
        <v>45665</v>
      </c>
      <c r="E2053" s="125">
        <v>3987.34</v>
      </c>
      <c r="F2053" s="125">
        <v>0</v>
      </c>
      <c r="G2053" s="125">
        <v>343.36</v>
      </c>
      <c r="H2053" s="125">
        <v>3643.98</v>
      </c>
      <c r="I2053" s="133">
        <v>1070</v>
      </c>
      <c r="J2053" s="126">
        <v>3987.34</v>
      </c>
      <c r="K2053" s="126">
        <v>6971.01</v>
      </c>
      <c r="L2053" s="127">
        <v>45728</v>
      </c>
      <c r="N2053" s="127">
        <v>45748</v>
      </c>
      <c r="Q2053" s="127">
        <v>45798</v>
      </c>
      <c r="R2053" s="56" t="str">
        <f ca="1" t="array" ref="R2053">IF(AND(ISNUMBER(INDIRECT("L"&amp;ROW())),INDIRECT("L"&amp;ROW())&lt;INDIRECT("D"&amp;ROW())),1,"")</f>
        <v/>
      </c>
    </row>
    <row r="2054" hidden="1" spans="1:18">
      <c r="A2054" s="56" t="s">
        <v>287</v>
      </c>
      <c r="B2054" s="57" t="s">
        <v>37</v>
      </c>
      <c r="C2054" s="123">
        <v>5007</v>
      </c>
      <c r="D2054" s="124">
        <v>45665</v>
      </c>
      <c r="E2054" s="125">
        <v>949.5</v>
      </c>
      <c r="F2054" s="125">
        <v>0</v>
      </c>
      <c r="G2054" s="125">
        <v>0</v>
      </c>
      <c r="H2054" s="125">
        <v>949.5</v>
      </c>
      <c r="I2054" s="57">
        <v>941</v>
      </c>
      <c r="J2054" s="126">
        <v>949.5</v>
      </c>
      <c r="K2054" s="126">
        <v>5651</v>
      </c>
      <c r="L2054" s="127">
        <v>45716</v>
      </c>
      <c r="N2054" s="127">
        <v>45717</v>
      </c>
      <c r="Q2054" s="127">
        <v>45791</v>
      </c>
      <c r="R2054" s="56" t="str">
        <f ca="1" t="array" ref="R2054">IF(AND(ISNUMBER(INDIRECT("L"&amp;ROW())),INDIRECT("L"&amp;ROW())&lt;INDIRECT("D"&amp;ROW())),1,"")</f>
        <v/>
      </c>
    </row>
    <row r="2055" hidden="1" spans="1:18">
      <c r="A2055" s="56" t="s">
        <v>173</v>
      </c>
      <c r="B2055" s="57" t="s">
        <v>163</v>
      </c>
      <c r="C2055" s="133">
        <v>3828</v>
      </c>
      <c r="D2055" s="124">
        <v>45665</v>
      </c>
      <c r="E2055" s="125">
        <v>5219.82</v>
      </c>
      <c r="F2055" s="125">
        <v>0</v>
      </c>
      <c r="G2055" s="125">
        <v>0</v>
      </c>
      <c r="H2055" s="125">
        <v>5219.82</v>
      </c>
      <c r="I2055" s="133">
        <v>1157</v>
      </c>
      <c r="J2055" s="126">
        <v>5219.82</v>
      </c>
      <c r="K2055" s="126">
        <v>22070.61</v>
      </c>
      <c r="L2055" s="127">
        <v>45719</v>
      </c>
      <c r="N2055" s="127">
        <v>45748</v>
      </c>
      <c r="Q2055" s="127">
        <v>45793</v>
      </c>
      <c r="R2055" s="56" t="str">
        <f ca="1" t="array" ref="R2055">IF(AND(ISNUMBER(INDIRECT("L"&amp;ROW())),INDIRECT("L"&amp;ROW())&lt;INDIRECT("D"&amp;ROW())),1,"")</f>
        <v/>
      </c>
    </row>
    <row r="2056" hidden="1" spans="1:18">
      <c r="A2056" s="56" t="s">
        <v>469</v>
      </c>
      <c r="B2056" s="57" t="s">
        <v>19</v>
      </c>
      <c r="C2056" s="133" t="s">
        <v>896</v>
      </c>
      <c r="D2056" s="124">
        <v>45665</v>
      </c>
      <c r="E2056" s="125">
        <v>106.35</v>
      </c>
      <c r="F2056" s="125">
        <v>0</v>
      </c>
      <c r="G2056" s="125">
        <v>0</v>
      </c>
      <c r="I2056" s="57">
        <v>937</v>
      </c>
      <c r="J2056" s="126">
        <v>106.35</v>
      </c>
      <c r="K2056" s="126">
        <v>3449.18</v>
      </c>
      <c r="L2056" s="127">
        <v>45702</v>
      </c>
      <c r="N2056" s="127">
        <v>45717</v>
      </c>
      <c r="R2056" s="56" t="str">
        <f ca="1" t="array" ref="R2056">IF(AND(ISNUMBER(INDIRECT("L"&amp;ROW())),INDIRECT("L"&amp;ROW())&lt;INDIRECT("D"&amp;ROW())),1,"")</f>
        <v/>
      </c>
    </row>
    <row r="2057" hidden="1" spans="1:18">
      <c r="A2057" s="56" t="s">
        <v>469</v>
      </c>
      <c r="B2057" s="57" t="s">
        <v>19</v>
      </c>
      <c r="C2057" s="133">
        <v>81695</v>
      </c>
      <c r="D2057" s="124">
        <v>45665</v>
      </c>
      <c r="E2057" s="125">
        <v>3342.83</v>
      </c>
      <c r="F2057" s="125">
        <v>3.55</v>
      </c>
      <c r="G2057" s="125">
        <v>34.31</v>
      </c>
      <c r="I2057" s="57">
        <v>937</v>
      </c>
      <c r="J2057" s="126">
        <v>3342.83</v>
      </c>
      <c r="K2057" s="126">
        <v>3449.18</v>
      </c>
      <c r="L2057" s="127">
        <v>45702</v>
      </c>
      <c r="N2057" s="127">
        <v>45717</v>
      </c>
      <c r="R2057" s="56" t="str">
        <f ca="1" t="array" ref="R2057">IF(AND(ISNUMBER(INDIRECT("L"&amp;ROW())),INDIRECT("L"&amp;ROW())&lt;INDIRECT("D"&amp;ROW())),1,"")</f>
        <v/>
      </c>
    </row>
    <row r="2058" hidden="1" spans="1:18">
      <c r="A2058" s="56" t="s">
        <v>52</v>
      </c>
      <c r="B2058" s="57" t="s">
        <v>37</v>
      </c>
      <c r="C2058" s="133">
        <v>277732</v>
      </c>
      <c r="D2058" s="124">
        <v>45665</v>
      </c>
      <c r="E2058" s="125">
        <v>1060</v>
      </c>
      <c r="F2058" s="125">
        <v>0</v>
      </c>
      <c r="G2058" s="125">
        <v>0</v>
      </c>
      <c r="I2058" s="133">
        <v>1122</v>
      </c>
      <c r="J2058" s="126">
        <v>1060</v>
      </c>
      <c r="K2058" s="126">
        <v>27856.69</v>
      </c>
      <c r="L2058" s="127">
        <v>45750</v>
      </c>
      <c r="N2058" s="127">
        <v>45748</v>
      </c>
      <c r="Q2058" s="127">
        <v>45791</v>
      </c>
      <c r="R2058" s="56" t="str">
        <f ca="1" t="array" ref="R2058">IF(AND(ISNUMBER(INDIRECT("L"&amp;ROW())),INDIRECT("L"&amp;ROW())&lt;INDIRECT("D"&amp;ROW())),1,"")</f>
        <v/>
      </c>
    </row>
    <row r="2059" hidden="1" spans="1:18">
      <c r="A2059" s="56" t="s">
        <v>52</v>
      </c>
      <c r="B2059" s="57" t="s">
        <v>37</v>
      </c>
      <c r="C2059" s="133">
        <v>277744</v>
      </c>
      <c r="D2059" s="124">
        <v>45665</v>
      </c>
      <c r="E2059" s="125">
        <v>1400</v>
      </c>
      <c r="F2059" s="125">
        <v>0</v>
      </c>
      <c r="G2059" s="125">
        <v>0</v>
      </c>
      <c r="I2059" s="133">
        <v>1122</v>
      </c>
      <c r="J2059" s="126">
        <v>1400</v>
      </c>
      <c r="K2059" s="126">
        <v>27856.69</v>
      </c>
      <c r="L2059" s="127">
        <v>45750</v>
      </c>
      <c r="N2059" s="127">
        <v>45748</v>
      </c>
      <c r="Q2059" s="127">
        <v>45791</v>
      </c>
      <c r="R2059" s="56" t="str">
        <f ca="1" t="array" ref="R2059">IF(AND(ISNUMBER(INDIRECT("L"&amp;ROW())),INDIRECT("L"&amp;ROW())&lt;INDIRECT("D"&amp;ROW())),1,"")</f>
        <v/>
      </c>
    </row>
    <row r="2060" hidden="1" spans="1:18">
      <c r="A2060" s="56" t="s">
        <v>52</v>
      </c>
      <c r="B2060" s="57" t="s">
        <v>37</v>
      </c>
      <c r="C2060" s="133">
        <v>277746</v>
      </c>
      <c r="D2060" s="124">
        <v>45665</v>
      </c>
      <c r="E2060" s="125">
        <v>1763</v>
      </c>
      <c r="F2060" s="125">
        <v>0</v>
      </c>
      <c r="G2060" s="125">
        <v>0</v>
      </c>
      <c r="I2060" s="133">
        <v>1122</v>
      </c>
      <c r="J2060" s="126">
        <v>1763</v>
      </c>
      <c r="K2060" s="126">
        <v>27856.69</v>
      </c>
      <c r="L2060" s="127">
        <v>45750</v>
      </c>
      <c r="N2060" s="127">
        <v>45748</v>
      </c>
      <c r="Q2060" s="127">
        <v>45791</v>
      </c>
      <c r="R2060" s="56" t="str">
        <f ca="1" t="array" ref="R2060">IF(AND(ISNUMBER(INDIRECT("L"&amp;ROW())),INDIRECT("L"&amp;ROW())&lt;INDIRECT("D"&amp;ROW())),1,"")</f>
        <v/>
      </c>
    </row>
    <row r="2061" hidden="1" spans="1:18">
      <c r="A2061" s="56" t="s">
        <v>52</v>
      </c>
      <c r="B2061" s="57" t="s">
        <v>37</v>
      </c>
      <c r="C2061" s="133">
        <v>277747</v>
      </c>
      <c r="D2061" s="124">
        <v>45665</v>
      </c>
      <c r="E2061" s="125">
        <v>150</v>
      </c>
      <c r="F2061" s="125">
        <v>0</v>
      </c>
      <c r="G2061" s="125">
        <v>0</v>
      </c>
      <c r="I2061" s="133">
        <v>1122</v>
      </c>
      <c r="J2061" s="126">
        <v>150</v>
      </c>
      <c r="K2061" s="126">
        <v>27856.69</v>
      </c>
      <c r="L2061" s="127">
        <v>45750</v>
      </c>
      <c r="N2061" s="127">
        <v>45748</v>
      </c>
      <c r="Q2061" s="127">
        <v>45791</v>
      </c>
      <c r="R2061" s="56" t="str">
        <f ca="1" t="array" ref="R2061">IF(AND(ISNUMBER(INDIRECT("L"&amp;ROW())),INDIRECT("L"&amp;ROW())&lt;INDIRECT("D"&amp;ROW())),1,"")</f>
        <v/>
      </c>
    </row>
    <row r="2062" hidden="1" spans="1:18">
      <c r="A2062" s="56" t="s">
        <v>52</v>
      </c>
      <c r="B2062" s="57" t="s">
        <v>37</v>
      </c>
      <c r="C2062" s="133">
        <v>277772</v>
      </c>
      <c r="D2062" s="124">
        <v>45665</v>
      </c>
      <c r="E2062" s="125">
        <v>231</v>
      </c>
      <c r="F2062" s="125">
        <v>0</v>
      </c>
      <c r="G2062" s="125">
        <v>0</v>
      </c>
      <c r="I2062" s="133">
        <v>1122</v>
      </c>
      <c r="J2062" s="126">
        <v>231</v>
      </c>
      <c r="K2062" s="126">
        <v>27856.69</v>
      </c>
      <c r="L2062" s="127">
        <v>45750</v>
      </c>
      <c r="N2062" s="127">
        <v>45748</v>
      </c>
      <c r="Q2062" s="127">
        <v>45791</v>
      </c>
      <c r="R2062" s="56" t="str">
        <f ca="1" t="array" ref="R2062">IF(AND(ISNUMBER(INDIRECT("L"&amp;ROW())),INDIRECT("L"&amp;ROW())&lt;INDIRECT("D"&amp;ROW())),1,"")</f>
        <v/>
      </c>
    </row>
    <row r="2063" hidden="1" spans="1:18">
      <c r="A2063" s="56" t="s">
        <v>211</v>
      </c>
      <c r="B2063" s="57" t="s">
        <v>37</v>
      </c>
      <c r="C2063" s="133">
        <v>9786011033</v>
      </c>
      <c r="D2063" s="124">
        <v>45665</v>
      </c>
      <c r="E2063" s="125">
        <v>1549.95</v>
      </c>
      <c r="F2063" s="125">
        <v>4.5</v>
      </c>
      <c r="G2063" s="125">
        <v>8.98</v>
      </c>
      <c r="H2063" s="125">
        <v>1536.47</v>
      </c>
      <c r="I2063" s="133">
        <v>1107</v>
      </c>
      <c r="J2063" s="126">
        <v>1549.95</v>
      </c>
      <c r="K2063" s="126">
        <v>8569.52</v>
      </c>
      <c r="L2063" s="127">
        <v>45742</v>
      </c>
      <c r="N2063" s="127">
        <v>45748</v>
      </c>
      <c r="Q2063" s="127">
        <v>45791</v>
      </c>
      <c r="R2063" s="56" t="str">
        <f ca="1" t="array" ref="R2063">IF(AND(ISNUMBER(INDIRECT("L"&amp;ROW())),INDIRECT("L"&amp;ROW())&lt;INDIRECT("D"&amp;ROW())),1,"")</f>
        <v/>
      </c>
    </row>
    <row r="2064" hidden="1" spans="1:18">
      <c r="A2064" s="56" t="s">
        <v>211</v>
      </c>
      <c r="B2064" s="57" t="s">
        <v>37</v>
      </c>
      <c r="C2064" s="133">
        <v>5683</v>
      </c>
      <c r="D2064" s="124">
        <v>45665</v>
      </c>
      <c r="E2064" s="125">
        <v>1983.31</v>
      </c>
      <c r="F2064" s="125">
        <v>-7.5</v>
      </c>
      <c r="G2064" s="125">
        <v>-14.06</v>
      </c>
      <c r="H2064" s="125">
        <v>2004.87</v>
      </c>
      <c r="I2064" s="133">
        <v>1107</v>
      </c>
      <c r="J2064" s="126">
        <v>1983.31</v>
      </c>
      <c r="K2064" s="126">
        <v>8569.52</v>
      </c>
      <c r="L2064" s="127">
        <v>45742</v>
      </c>
      <c r="N2064" s="127">
        <v>45748</v>
      </c>
      <c r="Q2064" s="127">
        <v>45791</v>
      </c>
      <c r="R2064" s="56" t="str">
        <f ca="1" t="array" ref="R2064">IF(AND(ISNUMBER(INDIRECT("L"&amp;ROW())),INDIRECT("L"&amp;ROW())&lt;INDIRECT("D"&amp;ROW())),1,"")</f>
        <v/>
      </c>
    </row>
    <row r="2065" hidden="1" spans="1:18">
      <c r="A2065" s="56" t="s">
        <v>853</v>
      </c>
      <c r="B2065" s="57" t="s">
        <v>854</v>
      </c>
      <c r="C2065" s="133">
        <v>4007782689</v>
      </c>
      <c r="D2065" s="124">
        <v>45559</v>
      </c>
      <c r="E2065" s="125">
        <v>1823.42</v>
      </c>
      <c r="F2065" s="125">
        <v>4.5</v>
      </c>
      <c r="G2065" s="125">
        <v>8.98</v>
      </c>
      <c r="H2065" s="125">
        <v>1809.94</v>
      </c>
      <c r="I2065" s="57" t="s">
        <v>855</v>
      </c>
      <c r="J2065" s="126">
        <v>1823.42</v>
      </c>
      <c r="K2065" s="126">
        <v>1823.42</v>
      </c>
      <c r="L2065" s="127">
        <v>45569</v>
      </c>
      <c r="N2065" s="127">
        <v>45584</v>
      </c>
      <c r="Q2065" s="127">
        <v>45792</v>
      </c>
      <c r="R2065" s="56" t="str">
        <f ca="1" t="array" ref="R2065">IF(AND(ISNUMBER(INDIRECT("L"&amp;ROW())),INDIRECT("L"&amp;ROW())&lt;INDIRECT("D"&amp;ROW())),1,"")</f>
        <v/>
      </c>
    </row>
    <row r="2066" hidden="1" spans="1:18">
      <c r="A2066" s="56" t="s">
        <v>853</v>
      </c>
      <c r="B2066" s="57" t="s">
        <v>854</v>
      </c>
      <c r="C2066" s="133">
        <v>4007799998</v>
      </c>
      <c r="D2066" s="124">
        <v>45561</v>
      </c>
      <c r="E2066" s="125">
        <v>631.54</v>
      </c>
      <c r="F2066" s="125">
        <v>1.8</v>
      </c>
      <c r="G2066" s="125">
        <v>3.6</v>
      </c>
      <c r="H2066" s="125">
        <v>626.14</v>
      </c>
      <c r="I2066" s="57" t="s">
        <v>855</v>
      </c>
      <c r="J2066" s="126">
        <v>631.54</v>
      </c>
      <c r="K2066" s="126">
        <v>631.54</v>
      </c>
      <c r="L2066" s="127">
        <v>45571</v>
      </c>
      <c r="N2066" s="127">
        <v>45584</v>
      </c>
      <c r="Q2066" s="127">
        <v>45792</v>
      </c>
      <c r="R2066" s="56" t="str">
        <f ca="1" t="array" ref="R2066">IF(AND(ISNUMBER(INDIRECT("L"&amp;ROW())),INDIRECT("L"&amp;ROW())&lt;INDIRECT("D"&amp;ROW())),1,"")</f>
        <v/>
      </c>
    </row>
    <row r="2067" hidden="1" spans="1:18">
      <c r="A2067" s="56" t="s">
        <v>97</v>
      </c>
      <c r="B2067" s="132" t="s">
        <v>37</v>
      </c>
      <c r="C2067" s="133">
        <v>140966</v>
      </c>
      <c r="D2067" s="124">
        <v>45666</v>
      </c>
      <c r="E2067" s="125">
        <v>4005</v>
      </c>
      <c r="F2067" s="125">
        <v>0</v>
      </c>
      <c r="G2067" s="125">
        <v>0</v>
      </c>
      <c r="I2067" s="57">
        <v>1185</v>
      </c>
      <c r="J2067" s="126">
        <v>4005</v>
      </c>
      <c r="K2067" s="126">
        <v>17664.9</v>
      </c>
      <c r="L2067" s="127">
        <v>45772</v>
      </c>
      <c r="N2067" s="127">
        <v>45778</v>
      </c>
      <c r="R2067" s="56" t="str">
        <f ca="1" t="array" ref="R2067">IF(AND(ISNUMBER(INDIRECT("L"&amp;ROW())),INDIRECT("L"&amp;ROW())&lt;INDIRECT("D"&amp;ROW())),1,"")</f>
        <v/>
      </c>
    </row>
    <row r="2068" hidden="1" spans="1:18">
      <c r="A2068" s="56" t="s">
        <v>147</v>
      </c>
      <c r="B2068" s="57" t="s">
        <v>59</v>
      </c>
      <c r="C2068" s="133">
        <v>45075865003</v>
      </c>
      <c r="D2068" s="124">
        <v>45666</v>
      </c>
      <c r="E2068" s="125">
        <v>4919.34</v>
      </c>
      <c r="F2068" s="125">
        <v>167.59</v>
      </c>
      <c r="G2068" s="125">
        <v>334.25</v>
      </c>
      <c r="I2068" s="57">
        <v>984</v>
      </c>
      <c r="J2068" s="126">
        <v>4919.34</v>
      </c>
      <c r="K2068" s="126">
        <v>4923.34</v>
      </c>
      <c r="L2068" s="127">
        <v>45716</v>
      </c>
      <c r="N2068" s="127">
        <v>45748</v>
      </c>
      <c r="O2068" s="147"/>
      <c r="R2068" s="56" t="str">
        <f ca="1" t="array" ref="R2068">IF(AND(ISNUMBER(INDIRECT("L"&amp;ROW())),INDIRECT("L"&amp;ROW())&lt;INDIRECT("D"&amp;ROW())),1,"")</f>
        <v/>
      </c>
    </row>
    <row r="2069" hidden="1" spans="1:18">
      <c r="A2069" s="56" t="s">
        <v>147</v>
      </c>
      <c r="B2069" s="57" t="s">
        <v>59</v>
      </c>
      <c r="C2069" s="133">
        <v>45075865008</v>
      </c>
      <c r="D2069" s="124">
        <v>45666</v>
      </c>
      <c r="E2069" s="125">
        <v>4</v>
      </c>
      <c r="F2069" s="125">
        <v>0</v>
      </c>
      <c r="G2069" s="125">
        <v>0</v>
      </c>
      <c r="I2069" s="57">
        <v>984</v>
      </c>
      <c r="J2069" s="126">
        <v>4</v>
      </c>
      <c r="K2069" s="126">
        <v>4923.34</v>
      </c>
      <c r="L2069" s="127">
        <v>45716</v>
      </c>
      <c r="N2069" s="127">
        <v>45748</v>
      </c>
      <c r="O2069" s="147"/>
      <c r="R2069" s="56" t="str">
        <f ca="1" t="array" ref="R2069">IF(AND(ISNUMBER(INDIRECT("L"&amp;ROW())),INDIRECT("L"&amp;ROW())&lt;INDIRECT("D"&amp;ROW())),1,"")</f>
        <v/>
      </c>
    </row>
    <row r="2070" hidden="1" spans="1:18">
      <c r="A2070" s="56" t="s">
        <v>88</v>
      </c>
      <c r="B2070" s="57" t="s">
        <v>19</v>
      </c>
      <c r="C2070" s="123">
        <v>925010081</v>
      </c>
      <c r="D2070" s="124">
        <v>45666</v>
      </c>
      <c r="E2070" s="125">
        <v>-46.2</v>
      </c>
      <c r="F2070" s="125">
        <v>0</v>
      </c>
      <c r="G2070" s="125">
        <v>0</v>
      </c>
      <c r="I2070" s="133">
        <v>987</v>
      </c>
      <c r="J2070" s="145">
        <v>-46.2</v>
      </c>
      <c r="K2070" s="126">
        <v>49564.56</v>
      </c>
      <c r="L2070" s="127">
        <v>45722</v>
      </c>
      <c r="N2070" s="127">
        <v>45748</v>
      </c>
      <c r="R2070" s="56" t="str">
        <f ca="1" t="array" ref="R2070">IF(AND(ISNUMBER(INDIRECT("L"&amp;ROW())),INDIRECT("L"&amp;ROW())&lt;INDIRECT("D"&amp;ROW())),1,"")</f>
        <v/>
      </c>
    </row>
    <row r="2071" hidden="1" spans="1:18">
      <c r="A2071" s="56" t="s">
        <v>879</v>
      </c>
      <c r="B2071" s="57" t="s">
        <v>37</v>
      </c>
      <c r="C2071" s="133">
        <v>54103</v>
      </c>
      <c r="D2071" s="124">
        <v>45666</v>
      </c>
      <c r="E2071" s="125">
        <v>6042.56</v>
      </c>
      <c r="F2071" s="125">
        <v>0</v>
      </c>
      <c r="G2071" s="125">
        <v>0</v>
      </c>
      <c r="H2071" s="125">
        <v>6042.56</v>
      </c>
      <c r="I2071" s="133">
        <v>954</v>
      </c>
      <c r="J2071" s="126">
        <v>6042.56</v>
      </c>
      <c r="K2071" s="126">
        <v>13123.06</v>
      </c>
      <c r="L2071" s="127">
        <v>45708</v>
      </c>
      <c r="N2071" s="127">
        <v>45717</v>
      </c>
      <c r="Q2071" s="127">
        <v>45791</v>
      </c>
      <c r="R2071" s="56" t="str">
        <f ca="1" t="array" ref="R2071">IF(AND(ISNUMBER(INDIRECT("L"&amp;ROW())),INDIRECT("L"&amp;ROW())&lt;INDIRECT("D"&amp;ROW())),1,"")</f>
        <v/>
      </c>
    </row>
    <row r="2072" hidden="1" spans="1:18">
      <c r="A2072" s="56" t="s">
        <v>148</v>
      </c>
      <c r="B2072" s="132" t="s">
        <v>110</v>
      </c>
      <c r="C2072" s="133">
        <v>25223170</v>
      </c>
      <c r="D2072" s="124">
        <v>45666</v>
      </c>
      <c r="E2072" s="125">
        <v>4640</v>
      </c>
      <c r="F2072" s="125">
        <v>0</v>
      </c>
      <c r="G2072" s="125">
        <v>0</v>
      </c>
      <c r="I2072" s="57">
        <v>1183</v>
      </c>
      <c r="J2072" s="126">
        <v>4640</v>
      </c>
      <c r="K2072" s="126">
        <v>29145</v>
      </c>
      <c r="L2072" s="127">
        <v>45771</v>
      </c>
      <c r="N2072" s="127">
        <v>45778</v>
      </c>
      <c r="R2072" s="56" t="str">
        <f ca="1" t="array" ref="R2072">IF(AND(ISNUMBER(INDIRECT("L"&amp;ROW())),INDIRECT("L"&amp;ROW())&lt;INDIRECT("D"&amp;ROW())),1,"")</f>
        <v/>
      </c>
    </row>
    <row r="2073" hidden="1" spans="1:18">
      <c r="A2073" s="56" t="s">
        <v>149</v>
      </c>
      <c r="B2073" s="57" t="s">
        <v>110</v>
      </c>
      <c r="C2073" s="133">
        <v>110674</v>
      </c>
      <c r="D2073" s="124">
        <v>45666</v>
      </c>
      <c r="E2073" s="125">
        <v>4157</v>
      </c>
      <c r="F2073" s="125">
        <v>0</v>
      </c>
      <c r="G2073" s="125">
        <v>0</v>
      </c>
      <c r="I2073" s="133">
        <v>1099</v>
      </c>
      <c r="J2073" s="126">
        <v>4157</v>
      </c>
      <c r="K2073" s="126">
        <v>14448</v>
      </c>
      <c r="L2073" s="127">
        <v>45740</v>
      </c>
      <c r="N2073" s="127">
        <f t="array" ref="N2073">_xlfn.XLOOKUP(INDEX(I:I,ROW())&amp;"-"&amp;INDEX(K:K,ROW()),银行对账信息!J:J,银行对账信息!H:H,"")</f>
        <v>45748</v>
      </c>
      <c r="R2073" s="56" t="str">
        <f ca="1" t="array" ref="R2073">IF(AND(ISNUMBER(INDIRECT("L"&amp;ROW())),INDIRECT("L"&amp;ROW())&lt;INDIRECT("D"&amp;ROW())),1,"")</f>
        <v/>
      </c>
    </row>
    <row r="2074" hidden="1" spans="1:18">
      <c r="A2074" s="56" t="s">
        <v>208</v>
      </c>
      <c r="B2074" s="132" t="s">
        <v>19</v>
      </c>
      <c r="C2074" s="133">
        <v>75666</v>
      </c>
      <c r="D2074" s="124">
        <v>45666</v>
      </c>
      <c r="E2074" s="125">
        <v>4011.32</v>
      </c>
      <c r="F2074" s="125">
        <v>461.48</v>
      </c>
      <c r="G2074" s="125">
        <v>0</v>
      </c>
      <c r="I2074" s="57">
        <v>1186</v>
      </c>
      <c r="J2074" s="126">
        <v>4011.32</v>
      </c>
      <c r="K2074" s="126">
        <v>5942.33</v>
      </c>
      <c r="L2074" s="127">
        <v>45772</v>
      </c>
      <c r="N2074" s="127">
        <v>45778</v>
      </c>
      <c r="R2074" s="56" t="str">
        <f ca="1" t="array" ref="R2074">IF(AND(ISNUMBER(INDIRECT("L"&amp;ROW())),INDIRECT("L"&amp;ROW())&lt;INDIRECT("D"&amp;ROW())),1,"")</f>
        <v/>
      </c>
    </row>
    <row r="2075" hidden="1" spans="1:18">
      <c r="A2075" s="56" t="s">
        <v>208</v>
      </c>
      <c r="B2075" s="132" t="s">
        <v>19</v>
      </c>
      <c r="C2075" s="133">
        <v>75667</v>
      </c>
      <c r="D2075" s="124">
        <v>45666</v>
      </c>
      <c r="E2075" s="125">
        <v>1931.01</v>
      </c>
      <c r="F2075" s="125">
        <v>222.15</v>
      </c>
      <c r="G2075" s="125">
        <v>0</v>
      </c>
      <c r="I2075" s="57">
        <v>1186</v>
      </c>
      <c r="J2075" s="126">
        <v>1931.01</v>
      </c>
      <c r="K2075" s="126">
        <v>5942.33</v>
      </c>
      <c r="L2075" s="127">
        <v>45772</v>
      </c>
      <c r="N2075" s="127">
        <v>45778</v>
      </c>
      <c r="R2075" s="56" t="str">
        <f ca="1" t="array" ref="R2075">IF(AND(ISNUMBER(INDIRECT("L"&amp;ROW())),INDIRECT("L"&amp;ROW())&lt;INDIRECT("D"&amp;ROW())),1,"")</f>
        <v/>
      </c>
    </row>
    <row r="2076" hidden="1" spans="1:18">
      <c r="A2076" s="56" t="s">
        <v>349</v>
      </c>
      <c r="B2076" s="57" t="s">
        <v>37</v>
      </c>
      <c r="C2076" s="133">
        <v>3050</v>
      </c>
      <c r="D2076" s="124">
        <v>45666</v>
      </c>
      <c r="E2076" s="125">
        <v>4908</v>
      </c>
      <c r="F2076" s="125">
        <v>0</v>
      </c>
      <c r="G2076" s="125">
        <v>0</v>
      </c>
      <c r="H2076" s="125">
        <v>4908</v>
      </c>
      <c r="I2076" s="133">
        <v>850</v>
      </c>
      <c r="J2076" s="126">
        <v>4908</v>
      </c>
      <c r="K2076" s="126">
        <v>4908</v>
      </c>
      <c r="L2076" s="127">
        <v>45670</v>
      </c>
      <c r="N2076" s="127">
        <v>45658</v>
      </c>
      <c r="O2076" s="56">
        <v>0</v>
      </c>
      <c r="Q2076" s="127">
        <v>45792</v>
      </c>
      <c r="R2076" s="56" t="str">
        <f ca="1" t="array" ref="R2076">IF(AND(ISNUMBER(INDIRECT("L"&amp;ROW())),INDIRECT("L"&amp;ROW())&lt;INDIRECT("D"&amp;ROW())),1,"")</f>
        <v/>
      </c>
    </row>
    <row r="2077" hidden="1" spans="1:18">
      <c r="A2077" s="56" t="s">
        <v>151</v>
      </c>
      <c r="B2077" s="57" t="s">
        <v>110</v>
      </c>
      <c r="C2077" s="133">
        <v>174116</v>
      </c>
      <c r="D2077" s="124">
        <v>45666</v>
      </c>
      <c r="E2077" s="125">
        <v>4394.28</v>
      </c>
      <c r="F2077" s="141">
        <v>0</v>
      </c>
      <c r="G2077" s="141">
        <v>0</v>
      </c>
      <c r="I2077" s="57">
        <v>1143</v>
      </c>
      <c r="J2077" s="126">
        <v>4394.28</v>
      </c>
      <c r="K2077" s="126">
        <v>33206.14</v>
      </c>
      <c r="L2077" s="127">
        <v>45756</v>
      </c>
      <c r="N2077" s="127">
        <v>45778</v>
      </c>
      <c r="R2077" s="56" t="str">
        <f ca="1" t="array" ref="R2077">IF(AND(ISNUMBER(INDIRECT("L"&amp;ROW())),INDIRECT("L"&amp;ROW())&lt;INDIRECT("D"&amp;ROW())),1,"")</f>
        <v/>
      </c>
    </row>
    <row r="2078" hidden="1" spans="1:18">
      <c r="A2078" s="56" t="s">
        <v>406</v>
      </c>
      <c r="B2078" s="132" t="s">
        <v>407</v>
      </c>
      <c r="C2078" s="133">
        <v>501149</v>
      </c>
      <c r="D2078" s="124">
        <v>45666</v>
      </c>
      <c r="E2078" s="125">
        <v>2644.43</v>
      </c>
      <c r="F2078" s="125">
        <v>115</v>
      </c>
      <c r="G2078" s="125">
        <v>229.43</v>
      </c>
      <c r="I2078" s="57">
        <v>813</v>
      </c>
      <c r="J2078" s="126">
        <v>2644.43</v>
      </c>
      <c r="K2078" s="126">
        <v>2644.43</v>
      </c>
      <c r="L2078" s="127">
        <v>45670</v>
      </c>
      <c r="N2078" s="127" t="str">
        <f t="array" ref="N2078">_xlfn.XLOOKUP(INDEX(I:I,ROW())&amp;"-"&amp;INDEX(K:K,ROW()),银行对账信息!J:J,银行对账信息!H:H,"")</f>
        <v/>
      </c>
      <c r="R2078" s="56" t="str">
        <f ca="1" t="array" ref="R2078">IF(AND(ISNUMBER(INDIRECT("L"&amp;ROW())),INDIRECT("L"&amp;ROW())&lt;INDIRECT("D"&amp;ROW())),1,"")</f>
        <v/>
      </c>
    </row>
    <row r="2079" hidden="1" spans="1:18">
      <c r="A2079" s="56" t="s">
        <v>82</v>
      </c>
      <c r="B2079" s="57" t="s">
        <v>37</v>
      </c>
      <c r="C2079" s="133">
        <v>257376</v>
      </c>
      <c r="D2079" s="124">
        <v>45666</v>
      </c>
      <c r="E2079" s="125">
        <v>7276.8</v>
      </c>
      <c r="F2079" s="125">
        <v>0</v>
      </c>
      <c r="G2079" s="125">
        <v>0</v>
      </c>
      <c r="H2079" s="125">
        <v>7276.8</v>
      </c>
      <c r="I2079" s="133">
        <v>913</v>
      </c>
      <c r="J2079" s="126">
        <v>7276.8</v>
      </c>
      <c r="K2079" s="126">
        <v>14476.8</v>
      </c>
      <c r="L2079" s="127">
        <v>45693</v>
      </c>
      <c r="N2079" s="127">
        <v>45717</v>
      </c>
      <c r="Q2079" s="127">
        <v>45792</v>
      </c>
      <c r="R2079" s="56" t="str">
        <f ca="1" t="array" ref="R2079">IF(AND(ISNUMBER(INDIRECT("L"&amp;ROW())),INDIRECT("L"&amp;ROW())&lt;INDIRECT("D"&amp;ROW())),1,"")</f>
        <v/>
      </c>
    </row>
    <row r="2080" hidden="1" spans="1:18">
      <c r="A2080" s="56" t="s">
        <v>853</v>
      </c>
      <c r="B2080" s="57" t="s">
        <v>854</v>
      </c>
      <c r="C2080" s="133">
        <v>1181816196</v>
      </c>
      <c r="D2080" s="124">
        <v>45561</v>
      </c>
      <c r="E2080" s="125">
        <v>-149.68</v>
      </c>
      <c r="F2080" s="125">
        <v>-5.55</v>
      </c>
      <c r="G2080" s="125">
        <v>-11.08</v>
      </c>
      <c r="H2080" s="125">
        <v>-133.05</v>
      </c>
      <c r="I2080" s="57" t="s">
        <v>855</v>
      </c>
      <c r="J2080" s="126">
        <v>-149.68</v>
      </c>
      <c r="K2080" s="126">
        <v>-149.68</v>
      </c>
      <c r="L2080" s="127">
        <v>45571</v>
      </c>
      <c r="N2080" s="127">
        <v>45584</v>
      </c>
      <c r="Q2080" s="127">
        <v>45792</v>
      </c>
      <c r="R2080" s="56" t="str">
        <f ca="1" t="array" ref="R2080">IF(AND(ISNUMBER(INDIRECT("L"&amp;ROW())),INDIRECT("L"&amp;ROW())&lt;INDIRECT("D"&amp;ROW())),1,"")</f>
        <v/>
      </c>
    </row>
    <row r="2081" hidden="1" spans="1:18">
      <c r="A2081" s="56" t="s">
        <v>853</v>
      </c>
      <c r="B2081" s="57" t="s">
        <v>854</v>
      </c>
      <c r="C2081" s="133">
        <v>4007833341</v>
      </c>
      <c r="D2081" s="124">
        <v>45566</v>
      </c>
      <c r="E2081" s="125">
        <v>2261.87</v>
      </c>
      <c r="F2081" s="125">
        <v>6.21</v>
      </c>
      <c r="G2081" s="125">
        <v>12.39</v>
      </c>
      <c r="H2081" s="125">
        <v>2243.27</v>
      </c>
      <c r="I2081" s="57" t="s">
        <v>855</v>
      </c>
      <c r="J2081" s="126">
        <v>2261.87</v>
      </c>
      <c r="K2081" s="126">
        <v>2261.87</v>
      </c>
      <c r="L2081" s="127">
        <v>45576</v>
      </c>
      <c r="N2081" s="127">
        <v>45584</v>
      </c>
      <c r="Q2081" s="127">
        <v>45792</v>
      </c>
      <c r="R2081" s="56" t="str">
        <f ca="1" t="array" ref="R2081">IF(AND(ISNUMBER(INDIRECT("L"&amp;ROW())),INDIRECT("L"&amp;ROW())&lt;INDIRECT("D"&amp;ROW())),1,"")</f>
        <v/>
      </c>
    </row>
    <row r="2082" hidden="1" spans="1:18">
      <c r="A2082" s="56" t="s">
        <v>96</v>
      </c>
      <c r="B2082" s="57" t="s">
        <v>19</v>
      </c>
      <c r="C2082" s="123">
        <v>64596</v>
      </c>
      <c r="D2082" s="124">
        <v>45666</v>
      </c>
      <c r="E2082" s="125">
        <v>5184</v>
      </c>
      <c r="F2082" s="125">
        <v>0</v>
      </c>
      <c r="G2082" s="125">
        <v>0</v>
      </c>
      <c r="I2082" s="133">
        <v>1062</v>
      </c>
      <c r="J2082" s="126">
        <v>5184</v>
      </c>
      <c r="K2082" s="126">
        <v>34572.95</v>
      </c>
      <c r="L2082" s="127">
        <v>45727</v>
      </c>
      <c r="N2082" s="127">
        <v>45748</v>
      </c>
      <c r="R2082" s="56" t="str">
        <f ca="1" t="array" ref="R2082">IF(AND(ISNUMBER(INDIRECT("L"&amp;ROW())),INDIRECT("L"&amp;ROW())&lt;INDIRECT("D"&amp;ROW())),1,"")</f>
        <v/>
      </c>
    </row>
    <row r="2083" hidden="1" spans="1:18">
      <c r="A2083" s="56" t="s">
        <v>255</v>
      </c>
      <c r="B2083" s="57" t="s">
        <v>19</v>
      </c>
      <c r="C2083" s="133">
        <v>469533</v>
      </c>
      <c r="D2083" s="124">
        <v>45666</v>
      </c>
      <c r="E2083" s="125">
        <v>2788.05</v>
      </c>
      <c r="F2083" s="125">
        <v>0</v>
      </c>
      <c r="G2083" s="125">
        <v>0</v>
      </c>
      <c r="I2083" s="133">
        <v>853</v>
      </c>
      <c r="J2083" s="126">
        <v>2788.05</v>
      </c>
      <c r="K2083" s="126">
        <v>14743.19</v>
      </c>
      <c r="L2083" s="127">
        <v>45671</v>
      </c>
      <c r="N2083" s="127">
        <v>45658</v>
      </c>
      <c r="R2083" s="56" t="str">
        <f ca="1" t="array" ref="R2083">IF(AND(ISNUMBER(INDIRECT("L"&amp;ROW())),INDIRECT("L"&amp;ROW())&lt;INDIRECT("D"&amp;ROW())),1,"")</f>
        <v/>
      </c>
    </row>
    <row r="2084" hidden="1" spans="1:18">
      <c r="A2084" s="56" t="s">
        <v>282</v>
      </c>
      <c r="B2084" s="57" t="s">
        <v>110</v>
      </c>
      <c r="C2084" s="133">
        <v>96782</v>
      </c>
      <c r="D2084" s="124">
        <v>45666</v>
      </c>
      <c r="E2084" s="125">
        <v>3453.3</v>
      </c>
      <c r="F2084" s="125">
        <v>0</v>
      </c>
      <c r="G2084" s="125">
        <v>0</v>
      </c>
      <c r="H2084" s="125">
        <v>3453.3</v>
      </c>
      <c r="I2084" s="57">
        <v>872</v>
      </c>
      <c r="J2084" s="126">
        <v>3453.3</v>
      </c>
      <c r="K2084" s="126">
        <v>9795</v>
      </c>
      <c r="L2084" s="127">
        <v>45674</v>
      </c>
      <c r="N2084" s="127">
        <v>45689</v>
      </c>
      <c r="O2084" s="56">
        <v>0</v>
      </c>
      <c r="Q2084" s="127">
        <v>45805</v>
      </c>
      <c r="R2084" s="56" t="str">
        <f ca="1" t="array" ref="R2084">IF(AND(ISNUMBER(INDIRECT("L"&amp;ROW())),INDIRECT("L"&amp;ROW())&lt;INDIRECT("D"&amp;ROW())),1,"")</f>
        <v/>
      </c>
    </row>
    <row r="2085" hidden="1" spans="1:18">
      <c r="A2085" s="56" t="s">
        <v>104</v>
      </c>
      <c r="B2085" s="57" t="s">
        <v>65</v>
      </c>
      <c r="C2085" s="133">
        <v>59118399642</v>
      </c>
      <c r="D2085" s="124">
        <v>45666</v>
      </c>
      <c r="E2085" s="125">
        <v>1487.31</v>
      </c>
      <c r="F2085" s="125">
        <v>0</v>
      </c>
      <c r="G2085" s="125">
        <v>0</v>
      </c>
      <c r="H2085" s="125">
        <v>1487.31</v>
      </c>
      <c r="I2085" s="133">
        <v>1074</v>
      </c>
      <c r="J2085" s="126">
        <v>1487.31</v>
      </c>
      <c r="K2085" s="126">
        <v>47446.38</v>
      </c>
      <c r="L2085" s="127">
        <v>45728</v>
      </c>
      <c r="N2085" s="127">
        <v>45717</v>
      </c>
      <c r="O2085" s="56">
        <v>0</v>
      </c>
      <c r="Q2085" s="127">
        <v>45784</v>
      </c>
      <c r="R2085" s="56" t="str">
        <f ca="1" t="array" ref="R2085">IF(AND(ISNUMBER(INDIRECT("L"&amp;ROW())),INDIRECT("L"&amp;ROW())&lt;INDIRECT("D"&amp;ROW())),1,"")</f>
        <v/>
      </c>
    </row>
    <row r="2086" hidden="1" spans="1:18">
      <c r="A2086" s="56" t="s">
        <v>104</v>
      </c>
      <c r="B2086" s="57" t="s">
        <v>65</v>
      </c>
      <c r="C2086" s="133">
        <v>59118468536</v>
      </c>
      <c r="D2086" s="124">
        <v>45666</v>
      </c>
      <c r="E2086" s="125">
        <v>2232.13</v>
      </c>
      <c r="F2086" s="125">
        <v>0</v>
      </c>
      <c r="G2086" s="125">
        <v>0</v>
      </c>
      <c r="H2086" s="125">
        <v>2232.13</v>
      </c>
      <c r="I2086" s="133">
        <v>1074</v>
      </c>
      <c r="J2086" s="126">
        <v>2232.13</v>
      </c>
      <c r="K2086" s="126">
        <v>47446.38</v>
      </c>
      <c r="L2086" s="127">
        <v>45728</v>
      </c>
      <c r="N2086" s="127">
        <v>45717</v>
      </c>
      <c r="O2086" s="56">
        <v>0</v>
      </c>
      <c r="Q2086" s="127">
        <v>45784</v>
      </c>
      <c r="R2086" s="56" t="str">
        <f ca="1" t="array" ref="R2086">IF(AND(ISNUMBER(INDIRECT("L"&amp;ROW())),INDIRECT("L"&amp;ROW())&lt;INDIRECT("D"&amp;ROW())),1,"")</f>
        <v/>
      </c>
    </row>
    <row r="2087" hidden="1" spans="1:18">
      <c r="A2087" s="56" t="s">
        <v>104</v>
      </c>
      <c r="B2087" s="57" t="s">
        <v>65</v>
      </c>
      <c r="C2087" s="133">
        <v>59118478260</v>
      </c>
      <c r="D2087" s="124">
        <v>45666</v>
      </c>
      <c r="E2087" s="125">
        <v>2220</v>
      </c>
      <c r="F2087" s="125">
        <v>0</v>
      </c>
      <c r="G2087" s="125">
        <v>0</v>
      </c>
      <c r="H2087" s="125">
        <v>2220</v>
      </c>
      <c r="I2087" s="133">
        <v>1074</v>
      </c>
      <c r="J2087" s="126">
        <v>2220</v>
      </c>
      <c r="K2087" s="126">
        <v>47446.38</v>
      </c>
      <c r="L2087" s="127">
        <v>45728</v>
      </c>
      <c r="N2087" s="127">
        <v>45717</v>
      </c>
      <c r="O2087" s="56">
        <v>0</v>
      </c>
      <c r="Q2087" s="127">
        <v>45784</v>
      </c>
      <c r="R2087" s="56" t="str">
        <f ca="1" t="array" ref="R2087">IF(AND(ISNUMBER(INDIRECT("L"&amp;ROW())),INDIRECT("L"&amp;ROW())&lt;INDIRECT("D"&amp;ROW())),1,"")</f>
        <v/>
      </c>
    </row>
    <row r="2088" hidden="1" spans="1:18">
      <c r="A2088" s="56" t="s">
        <v>104</v>
      </c>
      <c r="B2088" s="57" t="s">
        <v>124</v>
      </c>
      <c r="C2088" s="133">
        <v>59118404874</v>
      </c>
      <c r="D2088" s="124">
        <v>45666</v>
      </c>
      <c r="E2088" s="125">
        <v>3362.51</v>
      </c>
      <c r="F2088" s="125">
        <v>0</v>
      </c>
      <c r="G2088" s="125">
        <v>0</v>
      </c>
      <c r="H2088" s="125">
        <v>3362.51</v>
      </c>
      <c r="I2088" s="133">
        <v>1074</v>
      </c>
      <c r="J2088" s="126">
        <v>3362.51</v>
      </c>
      <c r="K2088" s="126">
        <v>47446.38</v>
      </c>
      <c r="L2088" s="127">
        <v>45728</v>
      </c>
      <c r="N2088" s="127">
        <v>45717</v>
      </c>
      <c r="O2088" s="56">
        <v>0</v>
      </c>
      <c r="Q2088" s="127">
        <v>45784</v>
      </c>
      <c r="R2088" s="56" t="str">
        <f ca="1" t="array" ref="R2088">IF(AND(ISNUMBER(INDIRECT("L"&amp;ROW())),INDIRECT("L"&amp;ROW())&lt;INDIRECT("D"&amp;ROW())),1,"")</f>
        <v/>
      </c>
    </row>
    <row r="2089" hidden="1" spans="1:18">
      <c r="A2089" s="56" t="s">
        <v>104</v>
      </c>
      <c r="B2089" s="57" t="s">
        <v>124</v>
      </c>
      <c r="C2089" s="133">
        <v>59118408018</v>
      </c>
      <c r="D2089" s="124">
        <v>45666</v>
      </c>
      <c r="E2089" s="125">
        <v>948</v>
      </c>
      <c r="F2089" s="125">
        <v>0</v>
      </c>
      <c r="G2089" s="125">
        <v>0</v>
      </c>
      <c r="H2089" s="125">
        <v>948</v>
      </c>
      <c r="I2089" s="133">
        <v>1074</v>
      </c>
      <c r="J2089" s="126">
        <v>948</v>
      </c>
      <c r="K2089" s="126">
        <v>47446.38</v>
      </c>
      <c r="L2089" s="127">
        <v>45728</v>
      </c>
      <c r="N2089" s="127">
        <v>45717</v>
      </c>
      <c r="O2089" s="56">
        <v>0</v>
      </c>
      <c r="Q2089" s="127">
        <v>45784</v>
      </c>
      <c r="R2089" s="56" t="str">
        <f ca="1" t="array" ref="R2089">IF(AND(ISNUMBER(INDIRECT("L"&amp;ROW())),INDIRECT("L"&amp;ROW())&lt;INDIRECT("D"&amp;ROW())),1,"")</f>
        <v/>
      </c>
    </row>
    <row r="2090" hidden="1" spans="1:18">
      <c r="A2090" s="56" t="s">
        <v>104</v>
      </c>
      <c r="B2090" s="57" t="s">
        <v>163</v>
      </c>
      <c r="C2090" s="133">
        <v>59118408541</v>
      </c>
      <c r="D2090" s="124">
        <v>45666</v>
      </c>
      <c r="E2090" s="125">
        <v>220</v>
      </c>
      <c r="F2090" s="125">
        <v>0</v>
      </c>
      <c r="G2090" s="125">
        <v>0</v>
      </c>
      <c r="H2090" s="125">
        <v>220</v>
      </c>
      <c r="I2090" s="133">
        <v>1074</v>
      </c>
      <c r="J2090" s="126">
        <v>220</v>
      </c>
      <c r="K2090" s="126">
        <v>47446.38</v>
      </c>
      <c r="L2090" s="127">
        <v>45728</v>
      </c>
      <c r="N2090" s="127">
        <v>45717</v>
      </c>
      <c r="O2090" s="56">
        <v>0</v>
      </c>
      <c r="Q2090" s="127">
        <v>45784</v>
      </c>
      <c r="R2090" s="56" t="str">
        <f ca="1" t="array" ref="R2090">IF(AND(ISNUMBER(INDIRECT("L"&amp;ROW())),INDIRECT("L"&amp;ROW())&lt;INDIRECT("D"&amp;ROW())),1,"")</f>
        <v/>
      </c>
    </row>
    <row r="2091" hidden="1" spans="1:18">
      <c r="A2091" s="56" t="s">
        <v>358</v>
      </c>
      <c r="B2091" s="57" t="s">
        <v>110</v>
      </c>
      <c r="C2091" s="123">
        <v>91599</v>
      </c>
      <c r="D2091" s="124">
        <v>45666</v>
      </c>
      <c r="E2091" s="125">
        <v>1588</v>
      </c>
      <c r="F2091" s="125">
        <v>0</v>
      </c>
      <c r="G2091" s="125">
        <v>0</v>
      </c>
      <c r="I2091" s="57">
        <v>1120</v>
      </c>
      <c r="J2091" s="126">
        <v>1588</v>
      </c>
      <c r="K2091" s="126">
        <v>13520</v>
      </c>
      <c r="L2091" s="127">
        <v>45750</v>
      </c>
      <c r="N2091" s="127">
        <v>45748</v>
      </c>
      <c r="R2091" s="56" t="str">
        <f ca="1" t="array" ref="R2091">IF(AND(ISNUMBER(INDIRECT("L"&amp;ROW())),INDIRECT("L"&amp;ROW())&lt;INDIRECT("D"&amp;ROW())),1,"")</f>
        <v/>
      </c>
    </row>
    <row r="2092" hidden="1" spans="1:18">
      <c r="A2092" s="56" t="s">
        <v>72</v>
      </c>
      <c r="B2092" s="57" t="s">
        <v>19</v>
      </c>
      <c r="C2092" s="133">
        <v>2429129</v>
      </c>
      <c r="D2092" s="124">
        <v>45667</v>
      </c>
      <c r="E2092" s="125">
        <v>6275.8</v>
      </c>
      <c r="F2092" s="125">
        <v>168.4</v>
      </c>
      <c r="G2092" s="125">
        <v>0</v>
      </c>
      <c r="I2092" s="57">
        <v>960</v>
      </c>
      <c r="J2092" s="126">
        <v>6275.8</v>
      </c>
      <c r="K2092" s="126">
        <v>6275.8</v>
      </c>
      <c r="L2092" s="127">
        <v>45716</v>
      </c>
      <c r="N2092" s="127">
        <v>45717</v>
      </c>
      <c r="O2092" s="147"/>
      <c r="R2092" s="56" t="str">
        <f ca="1" t="array" ref="R2092">IF(AND(ISNUMBER(INDIRECT("L"&amp;ROW())),INDIRECT("L"&amp;ROW())&lt;INDIRECT("D"&amp;ROW())),1,"")</f>
        <v/>
      </c>
    </row>
    <row r="2093" hidden="1" spans="1:18">
      <c r="A2093" s="56" t="s">
        <v>146</v>
      </c>
      <c r="B2093" s="57" t="s">
        <v>124</v>
      </c>
      <c r="C2093" s="123" t="s">
        <v>897</v>
      </c>
      <c r="D2093" s="124">
        <v>45667</v>
      </c>
      <c r="E2093" s="125">
        <v>9669.89</v>
      </c>
      <c r="F2093" s="125">
        <v>12.3</v>
      </c>
      <c r="G2093" s="125">
        <v>24.54</v>
      </c>
      <c r="H2093" s="125">
        <v>9633.05</v>
      </c>
      <c r="I2093" s="133">
        <v>919</v>
      </c>
      <c r="J2093" s="126">
        <v>9669.89</v>
      </c>
      <c r="K2093" s="126">
        <v>27435.73</v>
      </c>
      <c r="L2093" s="127">
        <v>45695</v>
      </c>
      <c r="N2093" s="127">
        <v>45689</v>
      </c>
      <c r="Q2093" s="127">
        <v>45793</v>
      </c>
      <c r="R2093" s="56" t="str">
        <f ca="1" t="array" ref="R2093">IF(AND(ISNUMBER(INDIRECT("L"&amp;ROW())),INDIRECT("L"&amp;ROW())&lt;INDIRECT("D"&amp;ROW())),1,"")</f>
        <v/>
      </c>
    </row>
    <row r="2094" hidden="1" spans="1:18">
      <c r="A2094" s="56" t="s">
        <v>164</v>
      </c>
      <c r="B2094" s="57" t="s">
        <v>110</v>
      </c>
      <c r="C2094" s="133">
        <v>6131804</v>
      </c>
      <c r="D2094" s="124">
        <v>45667</v>
      </c>
      <c r="E2094" s="125">
        <v>4770.5</v>
      </c>
      <c r="F2094" s="125">
        <v>0</v>
      </c>
      <c r="G2094" s="125">
        <v>0</v>
      </c>
      <c r="H2094" s="125">
        <v>4770.5</v>
      </c>
      <c r="I2094" s="57">
        <v>884</v>
      </c>
      <c r="J2094" s="126">
        <v>4770.5</v>
      </c>
      <c r="K2094" s="126">
        <v>30837.5</v>
      </c>
      <c r="L2094" s="127">
        <v>45679</v>
      </c>
      <c r="N2094" s="127">
        <v>45658</v>
      </c>
      <c r="Q2094" s="127">
        <v>45798</v>
      </c>
      <c r="R2094" s="56" t="str">
        <f ca="1" t="array" ref="R2094">IF(AND(ISNUMBER(INDIRECT("L"&amp;ROW())),INDIRECT("L"&amp;ROW())&lt;INDIRECT("D"&amp;ROW())),1,"")</f>
        <v/>
      </c>
    </row>
    <row r="2095" hidden="1" spans="1:18">
      <c r="A2095" s="56" t="s">
        <v>853</v>
      </c>
      <c r="B2095" s="57" t="s">
        <v>854</v>
      </c>
      <c r="C2095" s="133">
        <v>1181816238</v>
      </c>
      <c r="D2095" s="124">
        <v>45573</v>
      </c>
      <c r="E2095" s="125">
        <v>-212.81</v>
      </c>
      <c r="F2095" s="125">
        <v>-8.4</v>
      </c>
      <c r="G2095" s="125">
        <v>-16.76</v>
      </c>
      <c r="H2095" s="125">
        <v>-187.65</v>
      </c>
      <c r="I2095" s="57" t="s">
        <v>855</v>
      </c>
      <c r="J2095" s="126">
        <v>-212.81</v>
      </c>
      <c r="K2095" s="126">
        <v>-212.81</v>
      </c>
      <c r="L2095" s="127">
        <v>45583</v>
      </c>
      <c r="N2095" s="127">
        <v>45584</v>
      </c>
      <c r="Q2095" s="127">
        <v>45792</v>
      </c>
      <c r="R2095" s="56" t="str">
        <f ca="1" t="array" ref="R2095">IF(AND(ISNUMBER(INDIRECT("L"&amp;ROW())),INDIRECT("L"&amp;ROW())&lt;INDIRECT("D"&amp;ROW())),1,"")</f>
        <v/>
      </c>
    </row>
    <row r="2096" hidden="1" spans="1:18">
      <c r="A2096" s="56" t="s">
        <v>394</v>
      </c>
      <c r="B2096" s="57" t="s">
        <v>110</v>
      </c>
      <c r="C2096" s="133">
        <v>2731794</v>
      </c>
      <c r="D2096" s="124">
        <v>45667</v>
      </c>
      <c r="E2096" s="125">
        <v>2971</v>
      </c>
      <c r="F2096" s="125">
        <v>0</v>
      </c>
      <c r="G2096" s="125">
        <v>0</v>
      </c>
      <c r="H2096" s="125">
        <v>2971</v>
      </c>
      <c r="I2096" s="57">
        <v>879</v>
      </c>
      <c r="J2096" s="126">
        <v>2971</v>
      </c>
      <c r="K2096" s="126">
        <v>17759</v>
      </c>
      <c r="L2096" s="127">
        <v>45677</v>
      </c>
      <c r="N2096" s="127">
        <v>45689</v>
      </c>
      <c r="Q2096" s="127">
        <v>45799</v>
      </c>
      <c r="R2096" s="56" t="str">
        <f ca="1" t="array" ref="R2096">IF(AND(ISNUMBER(INDIRECT("L"&amp;ROW())),INDIRECT("L"&amp;ROW())&lt;INDIRECT("D"&amp;ROW())),1,"")</f>
        <v/>
      </c>
    </row>
    <row r="2097" hidden="1" spans="1:18">
      <c r="A2097" s="56" t="s">
        <v>225</v>
      </c>
      <c r="B2097" s="57" t="s">
        <v>65</v>
      </c>
      <c r="C2097" s="133">
        <v>149268</v>
      </c>
      <c r="D2097" s="124">
        <v>45667</v>
      </c>
      <c r="E2097" s="125">
        <v>947.5</v>
      </c>
      <c r="F2097" s="125">
        <v>0</v>
      </c>
      <c r="G2097" s="125">
        <v>0</v>
      </c>
      <c r="H2097" s="125">
        <v>947.5</v>
      </c>
      <c r="I2097" s="133">
        <v>927</v>
      </c>
      <c r="J2097" s="126">
        <v>947.5</v>
      </c>
      <c r="K2097" s="126">
        <v>3814.33</v>
      </c>
      <c r="L2097" s="127">
        <v>45699</v>
      </c>
      <c r="N2097" s="127">
        <v>45689</v>
      </c>
      <c r="O2097" s="147">
        <v>0</v>
      </c>
      <c r="Q2097" s="127">
        <v>45784</v>
      </c>
      <c r="R2097" s="56" t="str">
        <f ca="1" t="array" ref="R2097">IF(AND(ISNUMBER(INDIRECT("L"&amp;ROW())),INDIRECT("L"&amp;ROW())&lt;INDIRECT("D"&amp;ROW())),1,"")</f>
        <v/>
      </c>
    </row>
    <row r="2098" hidden="1" spans="1:18">
      <c r="A2098" s="56" t="s">
        <v>164</v>
      </c>
      <c r="B2098" s="57" t="s">
        <v>110</v>
      </c>
      <c r="C2098" s="123" t="s">
        <v>898</v>
      </c>
      <c r="D2098" s="124">
        <v>45668</v>
      </c>
      <c r="E2098" s="125">
        <v>-18</v>
      </c>
      <c r="F2098" s="125">
        <v>0</v>
      </c>
      <c r="G2098" s="125">
        <v>0</v>
      </c>
      <c r="H2098" s="125">
        <v>-18</v>
      </c>
      <c r="I2098" s="57">
        <v>884</v>
      </c>
      <c r="J2098" s="126">
        <v>-18</v>
      </c>
      <c r="K2098" s="126">
        <v>30837.5</v>
      </c>
      <c r="L2098" s="127">
        <v>45679</v>
      </c>
      <c r="N2098" s="127">
        <v>45658</v>
      </c>
      <c r="Q2098" s="127">
        <v>45798</v>
      </c>
      <c r="R2098" s="56" t="str">
        <f ca="1" t="array" ref="R2098">IF(AND(ISNUMBER(INDIRECT("L"&amp;ROW())),INDIRECT("L"&amp;ROW())&lt;INDIRECT("D"&amp;ROW())),1,"")</f>
        <v/>
      </c>
    </row>
    <row r="2099" hidden="1" spans="1:18">
      <c r="A2099" s="56" t="s">
        <v>164</v>
      </c>
      <c r="B2099" s="57" t="s">
        <v>110</v>
      </c>
      <c r="C2099" s="123" t="s">
        <v>899</v>
      </c>
      <c r="D2099" s="124">
        <v>45668</v>
      </c>
      <c r="E2099" s="125">
        <v>-319</v>
      </c>
      <c r="F2099" s="125">
        <v>0</v>
      </c>
      <c r="G2099" s="125">
        <v>0</v>
      </c>
      <c r="H2099" s="125">
        <v>-319</v>
      </c>
      <c r="I2099" s="57">
        <v>884</v>
      </c>
      <c r="J2099" s="126">
        <v>-319</v>
      </c>
      <c r="K2099" s="126">
        <v>30837.5</v>
      </c>
      <c r="L2099" s="127">
        <v>45679</v>
      </c>
      <c r="N2099" s="127">
        <v>45658</v>
      </c>
      <c r="Q2099" s="127">
        <v>45798</v>
      </c>
      <c r="R2099" s="56" t="str">
        <f ca="1" t="array" ref="R2099">IF(AND(ISNUMBER(INDIRECT("L"&amp;ROW())),INDIRECT("L"&amp;ROW())&lt;INDIRECT("D"&amp;ROW())),1,"")</f>
        <v/>
      </c>
    </row>
    <row r="2100" hidden="1" spans="1:18">
      <c r="A2100" s="56" t="s">
        <v>45</v>
      </c>
      <c r="B2100" s="57" t="s">
        <v>19</v>
      </c>
      <c r="C2100" s="123">
        <v>69254</v>
      </c>
      <c r="D2100" s="124">
        <v>45668</v>
      </c>
      <c r="E2100" s="125">
        <v>9033.84</v>
      </c>
      <c r="F2100" s="125">
        <v>1.9</v>
      </c>
      <c r="G2100" s="125">
        <v>27.79</v>
      </c>
      <c r="I2100" s="133">
        <v>932</v>
      </c>
      <c r="J2100" s="126">
        <v>9033.84</v>
      </c>
      <c r="K2100" s="126">
        <v>9033.84</v>
      </c>
      <c r="L2100" s="127">
        <v>45700</v>
      </c>
      <c r="N2100" s="127">
        <v>45717</v>
      </c>
      <c r="R2100" s="56" t="str">
        <f ca="1" t="array" ref="R2100">IF(AND(ISNUMBER(INDIRECT("L"&amp;ROW())),INDIRECT("L"&amp;ROW())&lt;INDIRECT("D"&amp;ROW())),1,"")</f>
        <v/>
      </c>
    </row>
    <row r="2101" hidden="1" spans="1:18">
      <c r="A2101" s="56" t="s">
        <v>164</v>
      </c>
      <c r="B2101" s="57" t="s">
        <v>110</v>
      </c>
      <c r="C2101" s="133">
        <v>6132375</v>
      </c>
      <c r="D2101" s="124">
        <v>45669</v>
      </c>
      <c r="E2101" s="125">
        <v>3695</v>
      </c>
      <c r="F2101" s="125">
        <v>0</v>
      </c>
      <c r="G2101" s="125">
        <v>0</v>
      </c>
      <c r="H2101" s="125">
        <v>3695</v>
      </c>
      <c r="I2101" s="57">
        <v>918</v>
      </c>
      <c r="J2101" s="126">
        <v>3695</v>
      </c>
      <c r="K2101" s="126">
        <v>21950</v>
      </c>
      <c r="L2101" s="127">
        <v>45695</v>
      </c>
      <c r="N2101" s="127">
        <v>45689</v>
      </c>
      <c r="Q2101" s="127">
        <v>45798</v>
      </c>
      <c r="R2101" s="56" t="str">
        <f ca="1" t="array" ref="R2101">IF(AND(ISNUMBER(INDIRECT("L"&amp;ROW())),INDIRECT("L"&amp;ROW())&lt;INDIRECT("D"&amp;ROW())),1,"")</f>
        <v/>
      </c>
    </row>
    <row r="2102" hidden="1" spans="1:18">
      <c r="A2102" s="56" t="s">
        <v>394</v>
      </c>
      <c r="B2102" s="57" t="s">
        <v>110</v>
      </c>
      <c r="C2102" s="133">
        <v>501660</v>
      </c>
      <c r="D2102" s="124">
        <v>45669</v>
      </c>
      <c r="E2102" s="125">
        <v>-210</v>
      </c>
      <c r="F2102" s="125">
        <v>0</v>
      </c>
      <c r="G2102" s="125">
        <v>0</v>
      </c>
      <c r="H2102" s="125">
        <v>-210</v>
      </c>
      <c r="I2102" s="57">
        <v>879</v>
      </c>
      <c r="J2102" s="126">
        <v>-210</v>
      </c>
      <c r="K2102" s="126">
        <v>17759</v>
      </c>
      <c r="L2102" s="127">
        <v>45677</v>
      </c>
      <c r="N2102" s="127">
        <v>45689</v>
      </c>
      <c r="Q2102" s="127">
        <v>45799</v>
      </c>
      <c r="R2102" s="56" t="str">
        <f ca="1" t="array" ref="R2102">IF(AND(ISNUMBER(INDIRECT("L"&amp;ROW())),INDIRECT("L"&amp;ROW())&lt;INDIRECT("D"&amp;ROW())),1,"")</f>
        <v/>
      </c>
    </row>
    <row r="2103" hidden="1" spans="1:18">
      <c r="A2103" s="56" t="s">
        <v>394</v>
      </c>
      <c r="B2103" s="57" t="s">
        <v>110</v>
      </c>
      <c r="C2103" s="133">
        <v>2726068</v>
      </c>
      <c r="D2103" s="124">
        <v>45670</v>
      </c>
      <c r="E2103" s="125">
        <v>4265</v>
      </c>
      <c r="F2103" s="125">
        <v>0</v>
      </c>
      <c r="G2103" s="125">
        <v>0</v>
      </c>
      <c r="H2103" s="125">
        <v>4265</v>
      </c>
      <c r="I2103" s="57">
        <v>879</v>
      </c>
      <c r="J2103" s="126">
        <v>4265</v>
      </c>
      <c r="K2103" s="126">
        <v>17759</v>
      </c>
      <c r="L2103" s="127">
        <v>45677</v>
      </c>
      <c r="N2103" s="127">
        <v>45689</v>
      </c>
      <c r="Q2103" s="127">
        <v>45799</v>
      </c>
      <c r="R2103" s="56" t="str">
        <f ca="1" t="array" ref="R2103">IF(AND(ISNUMBER(INDIRECT("L"&amp;ROW())),INDIRECT("L"&amp;ROW())&lt;INDIRECT("D"&amp;ROW())),1,"")</f>
        <v/>
      </c>
    </row>
    <row r="2104" hidden="1" spans="1:18">
      <c r="A2104" s="56" t="s">
        <v>56</v>
      </c>
      <c r="B2104" s="57" t="s">
        <v>19</v>
      </c>
      <c r="C2104" s="133" t="s">
        <v>900</v>
      </c>
      <c r="D2104" s="124">
        <v>45670</v>
      </c>
      <c r="E2104" s="125">
        <v>-110</v>
      </c>
      <c r="F2104" s="125">
        <v>0</v>
      </c>
      <c r="G2104" s="125">
        <v>0</v>
      </c>
      <c r="I2104" s="57">
        <v>1059</v>
      </c>
      <c r="J2104" s="126">
        <v>-110</v>
      </c>
      <c r="K2104" s="126">
        <v>39535.12</v>
      </c>
      <c r="L2104" s="127">
        <v>45727</v>
      </c>
      <c r="N2104" s="127">
        <v>45748</v>
      </c>
      <c r="R2104" s="56" t="str">
        <f ca="1" t="array" ref="R2104">IF(AND(ISNUMBER(INDIRECT("L"&amp;ROW())),INDIRECT("L"&amp;ROW())&lt;INDIRECT("D"&amp;ROW())),1,"")</f>
        <v/>
      </c>
    </row>
    <row r="2105" hidden="1" spans="1:18">
      <c r="A2105" s="56" t="s">
        <v>31</v>
      </c>
      <c r="B2105" s="57" t="s">
        <v>19</v>
      </c>
      <c r="C2105" s="123">
        <v>358176</v>
      </c>
      <c r="D2105" s="124">
        <v>45670</v>
      </c>
      <c r="E2105" s="125">
        <v>1540.96</v>
      </c>
      <c r="F2105" s="125">
        <v>22.5</v>
      </c>
      <c r="G2105" s="125">
        <v>88.78</v>
      </c>
      <c r="I2105" s="57">
        <v>1127</v>
      </c>
      <c r="J2105" s="126">
        <v>1540.96</v>
      </c>
      <c r="K2105" s="126">
        <v>33011.62</v>
      </c>
      <c r="L2105" s="127">
        <v>45751</v>
      </c>
      <c r="N2105" s="127">
        <v>45748</v>
      </c>
      <c r="R2105" s="56" t="str">
        <f ca="1" t="array" ref="R2105">IF(AND(ISNUMBER(INDIRECT("L"&amp;ROW())),INDIRECT("L"&amp;ROW())&lt;INDIRECT("D"&amp;ROW())),1,"")</f>
        <v/>
      </c>
    </row>
    <row r="2106" hidden="1" spans="1:18">
      <c r="A2106" s="56" t="s">
        <v>386</v>
      </c>
      <c r="B2106" s="57" t="s">
        <v>110</v>
      </c>
      <c r="C2106" s="133">
        <v>4958</v>
      </c>
      <c r="D2106" s="124">
        <v>45670</v>
      </c>
      <c r="E2106" s="125">
        <v>2369</v>
      </c>
      <c r="F2106" s="125">
        <v>0</v>
      </c>
      <c r="G2106" s="125">
        <v>0</v>
      </c>
      <c r="H2106" s="125">
        <v>2369</v>
      </c>
      <c r="I2106" s="133">
        <v>866</v>
      </c>
      <c r="J2106" s="126">
        <v>2369</v>
      </c>
      <c r="K2106" s="126">
        <v>2369</v>
      </c>
      <c r="L2106" s="127">
        <v>45673</v>
      </c>
      <c r="N2106" s="127">
        <v>45689</v>
      </c>
      <c r="Q2106" s="127">
        <v>45800</v>
      </c>
      <c r="R2106" s="56" t="str">
        <f ca="1" t="array" ref="R2106">IF(AND(ISNUMBER(INDIRECT("L"&amp;ROW())),INDIRECT("L"&amp;ROW())&lt;INDIRECT("D"&amp;ROW())),1,"")</f>
        <v/>
      </c>
    </row>
    <row r="2107" hidden="1" spans="1:18">
      <c r="A2107" s="56" t="s">
        <v>853</v>
      </c>
      <c r="B2107" s="57" t="s">
        <v>854</v>
      </c>
      <c r="C2107" s="133">
        <v>4007886565</v>
      </c>
      <c r="D2107" s="124">
        <v>45573</v>
      </c>
      <c r="E2107" s="125">
        <v>1627.13</v>
      </c>
      <c r="F2107" s="125">
        <v>3.45</v>
      </c>
      <c r="G2107" s="125">
        <v>6.89</v>
      </c>
      <c r="H2107" s="125">
        <v>1616.79</v>
      </c>
      <c r="I2107" s="57" t="s">
        <v>855</v>
      </c>
      <c r="J2107" s="126">
        <v>1627.13</v>
      </c>
      <c r="K2107" s="126">
        <v>1627.13</v>
      </c>
      <c r="L2107" s="127">
        <v>45583</v>
      </c>
      <c r="N2107" s="127">
        <v>45584</v>
      </c>
      <c r="Q2107" s="127">
        <v>45792</v>
      </c>
      <c r="R2107" s="56" t="str">
        <f ca="1" t="array" ref="R2107">IF(AND(ISNUMBER(INDIRECT("L"&amp;ROW())),INDIRECT("L"&amp;ROW())&lt;INDIRECT("D"&amp;ROW())),1,"")</f>
        <v/>
      </c>
    </row>
    <row r="2108" hidden="1" spans="1:18">
      <c r="A2108" s="56" t="s">
        <v>853</v>
      </c>
      <c r="B2108" s="57" t="s">
        <v>854</v>
      </c>
      <c r="C2108" s="133">
        <v>1181816252</v>
      </c>
      <c r="D2108" s="124">
        <v>45575</v>
      </c>
      <c r="E2108" s="125">
        <v>-49.26</v>
      </c>
      <c r="F2108" s="125">
        <v>-0.3</v>
      </c>
      <c r="G2108" s="125">
        <v>-0.6</v>
      </c>
      <c r="H2108" s="125">
        <v>-48.36</v>
      </c>
      <c r="I2108" s="57" t="s">
        <v>855</v>
      </c>
      <c r="J2108" s="126">
        <v>-49.26</v>
      </c>
      <c r="K2108" s="126">
        <v>-49.26</v>
      </c>
      <c r="L2108" s="127">
        <v>45585</v>
      </c>
      <c r="N2108" s="127">
        <v>45584</v>
      </c>
      <c r="Q2108" s="127">
        <v>45792</v>
      </c>
      <c r="R2108" s="56" t="str">
        <f ca="1" t="array" ref="R2108">IF(AND(ISNUMBER(INDIRECT("L"&amp;ROW())),INDIRECT("L"&amp;ROW())&lt;INDIRECT("D"&amp;ROW())),1,"")</f>
        <v/>
      </c>
    </row>
    <row r="2109" hidden="1" spans="1:18">
      <c r="A2109" s="56" t="s">
        <v>853</v>
      </c>
      <c r="B2109" s="57" t="s">
        <v>854</v>
      </c>
      <c r="C2109" s="133">
        <v>4007904533</v>
      </c>
      <c r="D2109" s="124">
        <v>45575</v>
      </c>
      <c r="E2109" s="125">
        <v>722.42</v>
      </c>
      <c r="F2109" s="125">
        <v>3.27</v>
      </c>
      <c r="G2109" s="125">
        <v>6.53</v>
      </c>
      <c r="H2109" s="125">
        <v>712.62</v>
      </c>
      <c r="I2109" s="57" t="s">
        <v>855</v>
      </c>
      <c r="J2109" s="126">
        <v>722.42</v>
      </c>
      <c r="K2109" s="126">
        <v>722.42</v>
      </c>
      <c r="L2109" s="127">
        <v>45585</v>
      </c>
      <c r="N2109" s="127">
        <v>45584</v>
      </c>
      <c r="Q2109" s="127">
        <v>45792</v>
      </c>
      <c r="R2109" s="56" t="str">
        <f ca="1" t="array" ref="R2109">IF(AND(ISNUMBER(INDIRECT("L"&amp;ROW())),INDIRECT("L"&amp;ROW())&lt;INDIRECT("D"&amp;ROW())),1,"")</f>
        <v/>
      </c>
    </row>
    <row r="2110" hidden="1" spans="1:18">
      <c r="A2110" s="56" t="s">
        <v>63</v>
      </c>
      <c r="B2110" s="57" t="s">
        <v>19</v>
      </c>
      <c r="C2110" s="133">
        <v>1319177</v>
      </c>
      <c r="D2110" s="124">
        <v>45670</v>
      </c>
      <c r="E2110" s="125">
        <v>3700.75</v>
      </c>
      <c r="F2110" s="125">
        <v>0</v>
      </c>
      <c r="G2110" s="125">
        <v>0</v>
      </c>
      <c r="H2110" s="125">
        <v>3700.75</v>
      </c>
      <c r="I2110" s="133">
        <v>1159</v>
      </c>
      <c r="J2110" s="126">
        <v>3700.75</v>
      </c>
      <c r="K2110" s="126">
        <v>9880.11</v>
      </c>
      <c r="L2110" s="127">
        <v>45762</v>
      </c>
      <c r="N2110" s="127">
        <v>45778</v>
      </c>
      <c r="Q2110" s="127">
        <v>45793</v>
      </c>
      <c r="R2110" s="56" t="str">
        <f ca="1" t="array" ref="R2110">IF(AND(ISNUMBER(INDIRECT("L"&amp;ROW())),INDIRECT("L"&amp;ROW())&lt;INDIRECT("D"&amp;ROW())),1,"")</f>
        <v/>
      </c>
    </row>
    <row r="2111" hidden="1" spans="1:18">
      <c r="A2111" s="56" t="s">
        <v>63</v>
      </c>
      <c r="B2111" s="57" t="s">
        <v>19</v>
      </c>
      <c r="C2111" s="133">
        <v>1319145</v>
      </c>
      <c r="D2111" s="124">
        <v>45670</v>
      </c>
      <c r="E2111" s="125">
        <v>2397.5</v>
      </c>
      <c r="F2111" s="125">
        <v>0</v>
      </c>
      <c r="G2111" s="125">
        <v>0</v>
      </c>
      <c r="H2111" s="125">
        <v>2397.5</v>
      </c>
      <c r="I2111" s="133">
        <v>1159</v>
      </c>
      <c r="J2111" s="126">
        <v>2397.5</v>
      </c>
      <c r="K2111" s="126">
        <v>9880.11</v>
      </c>
      <c r="L2111" s="127">
        <v>45762</v>
      </c>
      <c r="N2111" s="127">
        <v>45778</v>
      </c>
      <c r="Q2111" s="127">
        <v>45793</v>
      </c>
      <c r="R2111" s="56" t="str">
        <f ca="1" t="array" ref="R2111">IF(AND(ISNUMBER(INDIRECT("L"&amp;ROW())),INDIRECT("L"&amp;ROW())&lt;INDIRECT("D"&amp;ROW())),1,"")</f>
        <v/>
      </c>
    </row>
    <row r="2112" hidden="1" spans="1:18">
      <c r="A2112" s="56" t="s">
        <v>376</v>
      </c>
      <c r="B2112" s="57" t="s">
        <v>124</v>
      </c>
      <c r="C2112" s="133">
        <v>877090</v>
      </c>
      <c r="D2112" s="124">
        <v>45670</v>
      </c>
      <c r="E2112" s="125">
        <v>10794.52</v>
      </c>
      <c r="F2112" s="125">
        <v>0</v>
      </c>
      <c r="G2112" s="125">
        <v>0</v>
      </c>
      <c r="H2112" s="125">
        <v>10794.52</v>
      </c>
      <c r="I2112" s="133">
        <v>902</v>
      </c>
      <c r="J2112" s="126">
        <v>10794.52</v>
      </c>
      <c r="K2112" s="126">
        <v>21185.41</v>
      </c>
      <c r="L2112" s="127">
        <v>45687</v>
      </c>
      <c r="N2112" s="127">
        <v>45689</v>
      </c>
      <c r="Q2112" s="127">
        <v>45793</v>
      </c>
      <c r="R2112" s="56" t="str">
        <f ca="1" t="array" ref="R2112">IF(AND(ISNUMBER(INDIRECT("L"&amp;ROW())),INDIRECT("L"&amp;ROW())&lt;INDIRECT("D"&amp;ROW())),1,"")</f>
        <v/>
      </c>
    </row>
    <row r="2113" hidden="1" spans="1:18">
      <c r="A2113" s="56" t="s">
        <v>634</v>
      </c>
      <c r="B2113" s="57" t="s">
        <v>95</v>
      </c>
      <c r="C2113" s="133">
        <v>11181</v>
      </c>
      <c r="D2113" s="124">
        <v>45671</v>
      </c>
      <c r="E2113" s="125">
        <v>1966.07</v>
      </c>
      <c r="F2113" s="125">
        <v>85.5</v>
      </c>
      <c r="G2113" s="125">
        <v>170.57</v>
      </c>
      <c r="I2113" s="57">
        <v>1019</v>
      </c>
      <c r="J2113" s="126">
        <v>1966.07</v>
      </c>
      <c r="K2113" s="126">
        <v>1966.07</v>
      </c>
      <c r="L2113" s="127">
        <v>45749</v>
      </c>
      <c r="R2113" s="56" t="str">
        <f ca="1" t="array" ref="R2113">IF(AND(ISNUMBER(INDIRECT("L"&amp;ROW())),INDIRECT("L"&amp;ROW())&lt;INDIRECT("D"&amp;ROW())),1,"")</f>
        <v/>
      </c>
    </row>
    <row r="2114" hidden="1" spans="1:18">
      <c r="A2114" s="56" t="s">
        <v>237</v>
      </c>
      <c r="B2114" s="57" t="s">
        <v>110</v>
      </c>
      <c r="C2114" s="133">
        <v>273810</v>
      </c>
      <c r="D2114" s="124">
        <v>45671</v>
      </c>
      <c r="E2114" s="125">
        <v>1849.05</v>
      </c>
      <c r="F2114" s="125">
        <v>0</v>
      </c>
      <c r="G2114" s="125">
        <v>0</v>
      </c>
      <c r="H2114" s="125">
        <v>1849.05</v>
      </c>
      <c r="I2114" s="133">
        <v>975</v>
      </c>
      <c r="J2114" s="126">
        <v>1849.05</v>
      </c>
      <c r="K2114" s="126">
        <v>6140.72</v>
      </c>
      <c r="L2114" s="127">
        <v>45719</v>
      </c>
      <c r="N2114" s="127">
        <v>45717</v>
      </c>
      <c r="Q2114" s="127">
        <v>45798</v>
      </c>
      <c r="R2114" s="56" t="str">
        <f ca="1" t="array" ref="R2114">IF(AND(ISNUMBER(INDIRECT("L"&amp;ROW())),INDIRECT("L"&amp;ROW())&lt;INDIRECT("D"&amp;ROW())),1,"")</f>
        <v/>
      </c>
    </row>
    <row r="2115" hidden="1" spans="1:18">
      <c r="A2115" s="56" t="s">
        <v>853</v>
      </c>
      <c r="B2115" s="57" t="s">
        <v>854</v>
      </c>
      <c r="C2115" s="133">
        <v>4007952855</v>
      </c>
      <c r="D2115" s="124">
        <v>45582</v>
      </c>
      <c r="E2115" s="125">
        <v>173.15</v>
      </c>
      <c r="F2115" s="125">
        <v>1.65</v>
      </c>
      <c r="G2115" s="125">
        <v>3.3</v>
      </c>
      <c r="H2115" s="125">
        <v>168.2</v>
      </c>
      <c r="I2115" s="57" t="s">
        <v>855</v>
      </c>
      <c r="J2115" s="126">
        <v>173.15</v>
      </c>
      <c r="K2115" s="126">
        <v>173.15</v>
      </c>
      <c r="L2115" s="127">
        <v>45592</v>
      </c>
      <c r="N2115" s="127">
        <v>45584</v>
      </c>
      <c r="Q2115" s="127">
        <v>45792</v>
      </c>
      <c r="R2115" s="56" t="str">
        <f ca="1" t="array" ref="R2115">IF(AND(ISNUMBER(INDIRECT("L"&amp;ROW())),INDIRECT("L"&amp;ROW())&lt;INDIRECT("D"&amp;ROW())),1,"")</f>
        <v/>
      </c>
    </row>
    <row r="2116" hidden="1" spans="1:18">
      <c r="A2116" s="109" t="s">
        <v>40</v>
      </c>
      <c r="B2116" s="138" t="s">
        <v>19</v>
      </c>
      <c r="C2116" s="155" t="s">
        <v>901</v>
      </c>
      <c r="D2116" s="140">
        <v>45671</v>
      </c>
      <c r="E2116" s="141">
        <v>10282</v>
      </c>
      <c r="F2116" s="141">
        <v>0</v>
      </c>
      <c r="G2116" s="141">
        <v>0</v>
      </c>
      <c r="H2116" s="141"/>
      <c r="I2116" s="138">
        <v>978</v>
      </c>
      <c r="J2116" s="145">
        <v>10282</v>
      </c>
      <c r="K2116" s="145">
        <v>18454</v>
      </c>
      <c r="L2116" s="146">
        <v>45719</v>
      </c>
      <c r="M2116" s="146"/>
      <c r="N2116" s="146">
        <v>45717</v>
      </c>
      <c r="O2116" s="109"/>
      <c r="P2116" s="109"/>
      <c r="Q2116" s="146"/>
      <c r="R2116" s="56" t="str">
        <f ca="1" t="array" ref="R2116">IF(AND(ISNUMBER(INDIRECT("L"&amp;ROW())),INDIRECT("L"&amp;ROW())&lt;INDIRECT("D"&amp;ROW())),1,"")</f>
        <v/>
      </c>
    </row>
    <row r="2117" hidden="1" spans="1:18">
      <c r="A2117" s="56" t="s">
        <v>853</v>
      </c>
      <c r="B2117" s="57" t="s">
        <v>854</v>
      </c>
      <c r="C2117" s="133">
        <v>4007952854</v>
      </c>
      <c r="D2117" s="124">
        <v>45582</v>
      </c>
      <c r="E2117" s="125">
        <v>2560.21</v>
      </c>
      <c r="F2117" s="125">
        <v>6.6</v>
      </c>
      <c r="G2117" s="125">
        <v>13.17</v>
      </c>
      <c r="H2117" s="125">
        <v>2540.44</v>
      </c>
      <c r="I2117" s="57" t="s">
        <v>855</v>
      </c>
      <c r="J2117" s="126">
        <v>2560.21</v>
      </c>
      <c r="K2117" s="126">
        <v>2560.21</v>
      </c>
      <c r="L2117" s="127">
        <v>45592</v>
      </c>
      <c r="N2117" s="127">
        <v>45584</v>
      </c>
      <c r="Q2117" s="127">
        <v>45792</v>
      </c>
      <c r="R2117" s="56" t="str">
        <f ca="1" t="array" ref="R2117">IF(AND(ISNUMBER(INDIRECT("L"&amp;ROW())),INDIRECT("L"&amp;ROW())&lt;INDIRECT("D"&amp;ROW())),1,"")</f>
        <v/>
      </c>
    </row>
    <row r="2118" s="116" customFormat="1" hidden="1" spans="1:18">
      <c r="A2118" s="116" t="s">
        <v>395</v>
      </c>
      <c r="B2118" s="190" t="s">
        <v>110</v>
      </c>
      <c r="C2118" s="139">
        <v>237549</v>
      </c>
      <c r="D2118" s="191">
        <v>45671</v>
      </c>
      <c r="E2118" s="192">
        <v>3333</v>
      </c>
      <c r="F2118" s="192">
        <v>0</v>
      </c>
      <c r="G2118" s="192">
        <v>0</v>
      </c>
      <c r="H2118" s="192"/>
      <c r="I2118" s="190">
        <v>594</v>
      </c>
      <c r="J2118" s="193">
        <v>3000</v>
      </c>
      <c r="K2118" s="193">
        <v>10000</v>
      </c>
      <c r="L2118" s="194">
        <v>45653</v>
      </c>
      <c r="M2118" s="194"/>
      <c r="N2118" s="194">
        <f t="array" ref="N2118">_xlfn.XLOOKUP(INDEX(I:I,ROW())&amp;"-"&amp;INDEX(K:K,ROW()),银行对账信息!J:J,银行对账信息!H:H,"")</f>
        <v>45658</v>
      </c>
      <c r="Q2118" s="194"/>
      <c r="R2118" s="116">
        <f ca="1" t="array" ref="R2118">IF(AND(ISNUMBER(INDIRECT("L"&amp;ROW())),INDIRECT("L"&amp;ROW())&lt;INDIRECT("D"&amp;ROW())),1,"")</f>
        <v>1</v>
      </c>
    </row>
    <row r="2119" hidden="1" spans="1:18">
      <c r="A2119" s="56" t="s">
        <v>853</v>
      </c>
      <c r="B2119" s="57" t="s">
        <v>854</v>
      </c>
      <c r="C2119" s="133">
        <v>1181816277</v>
      </c>
      <c r="D2119" s="124">
        <v>45582</v>
      </c>
      <c r="E2119" s="125">
        <v>-175.92</v>
      </c>
      <c r="F2119" s="125">
        <v>-7.65</v>
      </c>
      <c r="G2119" s="125">
        <v>-15.27</v>
      </c>
      <c r="H2119" s="125">
        <v>-153</v>
      </c>
      <c r="I2119" s="57" t="s">
        <v>855</v>
      </c>
      <c r="J2119" s="126">
        <v>-175.92</v>
      </c>
      <c r="K2119" s="126">
        <v>-175.92</v>
      </c>
      <c r="L2119" s="127">
        <v>45592</v>
      </c>
      <c r="N2119" s="127">
        <v>45584</v>
      </c>
      <c r="Q2119" s="127">
        <v>45792</v>
      </c>
      <c r="R2119" s="56" t="str">
        <f ca="1" t="array" ref="R2119">IF(AND(ISNUMBER(INDIRECT("L"&amp;ROW())),INDIRECT("L"&amp;ROW())&lt;INDIRECT("D"&amp;ROW())),1,"")</f>
        <v/>
      </c>
    </row>
    <row r="2120" hidden="1" spans="1:18">
      <c r="A2120" s="56" t="s">
        <v>202</v>
      </c>
      <c r="B2120" s="57" t="s">
        <v>65</v>
      </c>
      <c r="C2120" s="133">
        <v>12624</v>
      </c>
      <c r="D2120" s="124">
        <v>45671</v>
      </c>
      <c r="E2120" s="125">
        <v>966.35</v>
      </c>
      <c r="F2120" s="125">
        <v>0</v>
      </c>
      <c r="G2120" s="125">
        <v>0</v>
      </c>
      <c r="H2120" s="125">
        <v>966.35</v>
      </c>
      <c r="I2120" s="133">
        <v>976</v>
      </c>
      <c r="J2120" s="126">
        <v>966.35</v>
      </c>
      <c r="K2120" s="126">
        <v>3828.16</v>
      </c>
      <c r="L2120" s="127">
        <v>45719</v>
      </c>
      <c r="N2120" s="127">
        <v>45717</v>
      </c>
      <c r="O2120" s="147">
        <v>0</v>
      </c>
      <c r="Q2120" s="127">
        <v>45785</v>
      </c>
      <c r="R2120" s="56" t="str">
        <f ca="1" t="array" ref="R2120">IF(AND(ISNUMBER(INDIRECT("L"&amp;ROW())),INDIRECT("L"&amp;ROW())&lt;INDIRECT("D"&amp;ROW())),1,"")</f>
        <v/>
      </c>
    </row>
    <row r="2121" spans="1:18">
      <c r="A2121" s="56" t="s">
        <v>42</v>
      </c>
      <c r="B2121" s="57" t="s">
        <v>19</v>
      </c>
      <c r="C2121" s="133">
        <v>122982</v>
      </c>
      <c r="D2121" s="124">
        <v>45671</v>
      </c>
      <c r="E2121" s="125">
        <v>3377</v>
      </c>
      <c r="F2121" s="125">
        <v>0</v>
      </c>
      <c r="G2121" s="125">
        <v>0</v>
      </c>
      <c r="I2121" s="57">
        <v>1156</v>
      </c>
      <c r="J2121" s="126">
        <v>3377</v>
      </c>
      <c r="K2121" s="126">
        <v>26801.7</v>
      </c>
      <c r="L2121" s="127">
        <v>45758</v>
      </c>
      <c r="N2121" s="127">
        <v>45748</v>
      </c>
      <c r="R2121" s="56" t="str">
        <f ca="1" t="array" ref="R2121">IF(AND(ISNUMBER(INDIRECT("L"&amp;ROW())),INDIRECT("L"&amp;ROW())&lt;INDIRECT("D"&amp;ROW())),1,"")</f>
        <v/>
      </c>
    </row>
    <row r="2122" hidden="1" spans="1:18">
      <c r="A2122" s="56" t="s">
        <v>164</v>
      </c>
      <c r="B2122" s="57" t="s">
        <v>110</v>
      </c>
      <c r="C2122" s="133">
        <v>6133176</v>
      </c>
      <c r="D2122" s="124">
        <v>45672</v>
      </c>
      <c r="E2122" s="125">
        <v>4947</v>
      </c>
      <c r="F2122" s="125">
        <v>0</v>
      </c>
      <c r="G2122" s="125">
        <v>0</v>
      </c>
      <c r="H2122" s="125">
        <v>4947</v>
      </c>
      <c r="I2122" s="57">
        <v>918</v>
      </c>
      <c r="J2122" s="126">
        <v>4947</v>
      </c>
      <c r="K2122" s="126">
        <v>21950</v>
      </c>
      <c r="L2122" s="127">
        <v>45695</v>
      </c>
      <c r="N2122" s="127">
        <v>45689</v>
      </c>
      <c r="Q2122" s="127">
        <v>45798</v>
      </c>
      <c r="R2122" s="56" t="str">
        <f ca="1" t="array" ref="R2122">IF(AND(ISNUMBER(INDIRECT("L"&amp;ROW())),INDIRECT("L"&amp;ROW())&lt;INDIRECT("D"&amp;ROW())),1,"")</f>
        <v/>
      </c>
    </row>
    <row r="2123" hidden="1" spans="1:18">
      <c r="A2123" s="56" t="s">
        <v>453</v>
      </c>
      <c r="B2123" s="57" t="s">
        <v>37</v>
      </c>
      <c r="C2123" s="133">
        <v>84909</v>
      </c>
      <c r="D2123" s="124">
        <v>45672</v>
      </c>
      <c r="E2123" s="125">
        <v>1134</v>
      </c>
      <c r="F2123" s="125">
        <v>0</v>
      </c>
      <c r="G2123" s="125">
        <v>0</v>
      </c>
      <c r="H2123" s="125">
        <v>1134</v>
      </c>
      <c r="I2123" s="133">
        <v>923</v>
      </c>
      <c r="J2123" s="126">
        <v>1134</v>
      </c>
      <c r="K2123" s="126">
        <v>1134</v>
      </c>
      <c r="L2123" s="127">
        <v>45699</v>
      </c>
      <c r="N2123" s="127">
        <v>45689</v>
      </c>
      <c r="Q2123" s="127">
        <v>45791</v>
      </c>
      <c r="R2123" s="56" t="str">
        <f ca="1" t="array" ref="R2123">IF(AND(ISNUMBER(INDIRECT("L"&amp;ROW())),INDIRECT("L"&amp;ROW())&lt;INDIRECT("D"&amp;ROW())),1,"")</f>
        <v/>
      </c>
    </row>
    <row r="2124" hidden="1" spans="1:18">
      <c r="A2124" s="56" t="s">
        <v>88</v>
      </c>
      <c r="B2124" s="132" t="s">
        <v>19</v>
      </c>
      <c r="C2124" s="133">
        <v>525010373</v>
      </c>
      <c r="D2124" s="124">
        <v>45672</v>
      </c>
      <c r="E2124" s="125">
        <v>17951.05</v>
      </c>
      <c r="F2124" s="125">
        <v>0</v>
      </c>
      <c r="G2124" s="125">
        <v>0</v>
      </c>
      <c r="I2124" s="57">
        <v>1199</v>
      </c>
      <c r="J2124" s="126">
        <v>17951.05</v>
      </c>
      <c r="K2124" s="126">
        <v>41031.51</v>
      </c>
      <c r="L2124" s="127">
        <v>45777</v>
      </c>
      <c r="N2124" s="127">
        <v>45778</v>
      </c>
      <c r="R2124" s="56" t="str">
        <f ca="1" t="array" ref="R2124">IF(AND(ISNUMBER(INDIRECT("L"&amp;ROW())),INDIRECT("L"&amp;ROW())&lt;INDIRECT("D"&amp;ROW())),1,"")</f>
        <v/>
      </c>
    </row>
    <row r="2125" hidden="1" spans="1:18">
      <c r="A2125" s="56" t="s">
        <v>88</v>
      </c>
      <c r="B2125" s="132" t="s">
        <v>19</v>
      </c>
      <c r="C2125" s="133">
        <v>250200029</v>
      </c>
      <c r="D2125" s="124">
        <v>45672</v>
      </c>
      <c r="E2125" s="125">
        <v>3248</v>
      </c>
      <c r="F2125" s="125">
        <v>0</v>
      </c>
      <c r="G2125" s="125">
        <v>0</v>
      </c>
      <c r="I2125" s="57">
        <v>1199</v>
      </c>
      <c r="J2125" s="126">
        <v>3248</v>
      </c>
      <c r="K2125" s="126">
        <v>41031.51</v>
      </c>
      <c r="L2125" s="127">
        <v>45778</v>
      </c>
      <c r="N2125" s="127">
        <v>45778</v>
      </c>
      <c r="R2125" s="56" t="str">
        <f ca="1" t="array" ref="R2125">IF(AND(ISNUMBER(INDIRECT("L"&amp;ROW())),INDIRECT("L"&amp;ROW())&lt;INDIRECT("D"&amp;ROW())),1,"")</f>
        <v/>
      </c>
    </row>
    <row r="2126" hidden="1" spans="1:18">
      <c r="A2126" s="56" t="s">
        <v>48</v>
      </c>
      <c r="B2126" s="57" t="s">
        <v>19</v>
      </c>
      <c r="C2126" s="123">
        <v>8828</v>
      </c>
      <c r="D2126" s="124">
        <v>45672</v>
      </c>
      <c r="E2126" s="125">
        <v>11463.5</v>
      </c>
      <c r="F2126" s="125">
        <v>653.9</v>
      </c>
      <c r="G2126" s="125">
        <v>0</v>
      </c>
      <c r="I2126" s="133">
        <v>1066</v>
      </c>
      <c r="J2126" s="126">
        <v>11463.5</v>
      </c>
      <c r="K2126" s="126">
        <v>25634.52</v>
      </c>
      <c r="L2126" s="127">
        <v>45727</v>
      </c>
      <c r="N2126" s="127">
        <v>45717</v>
      </c>
      <c r="R2126" s="56" t="str">
        <f ca="1" t="array" ref="R2126">IF(AND(ISNUMBER(INDIRECT("L"&amp;ROW())),INDIRECT("L"&amp;ROW())&lt;INDIRECT("D"&amp;ROW())),1,"")</f>
        <v/>
      </c>
    </row>
    <row r="2127" hidden="1" spans="1:18">
      <c r="A2127" s="56" t="s">
        <v>167</v>
      </c>
      <c r="B2127" s="57" t="s">
        <v>59</v>
      </c>
      <c r="C2127" s="133">
        <v>11823260</v>
      </c>
      <c r="D2127" s="124">
        <v>45672</v>
      </c>
      <c r="E2127" s="125">
        <v>1916.09</v>
      </c>
      <c r="F2127" s="125">
        <v>0</v>
      </c>
      <c r="G2127" s="125">
        <v>165.09</v>
      </c>
      <c r="H2127" s="125">
        <v>0</v>
      </c>
      <c r="I2127" s="133">
        <v>1053</v>
      </c>
      <c r="J2127" s="126">
        <v>1916.09</v>
      </c>
      <c r="K2127" s="126">
        <v>2299.21</v>
      </c>
      <c r="L2127" s="127">
        <v>45723</v>
      </c>
      <c r="N2127" s="127">
        <v>45748</v>
      </c>
      <c r="Q2127" s="127">
        <v>45798</v>
      </c>
      <c r="R2127" s="56" t="str">
        <f ca="1" t="array" ref="R2127">IF(AND(ISNUMBER(INDIRECT("L"&amp;ROW())),INDIRECT("L"&amp;ROW())&lt;INDIRECT("D"&amp;ROW())),1,"")</f>
        <v/>
      </c>
    </row>
    <row r="2128" hidden="1" spans="1:18">
      <c r="A2128" s="56" t="s">
        <v>853</v>
      </c>
      <c r="B2128" s="57" t="s">
        <v>854</v>
      </c>
      <c r="C2128" s="133">
        <v>1181816276</v>
      </c>
      <c r="D2128" s="124">
        <v>45582</v>
      </c>
      <c r="E2128" s="125">
        <v>-70.32</v>
      </c>
      <c r="F2128" s="125">
        <v>0</v>
      </c>
      <c r="G2128" s="125">
        <v>0</v>
      </c>
      <c r="H2128" s="125">
        <v>-70.32</v>
      </c>
      <c r="I2128" s="57" t="s">
        <v>855</v>
      </c>
      <c r="J2128" s="126">
        <v>-70.32</v>
      </c>
      <c r="K2128" s="126">
        <v>-70.32</v>
      </c>
      <c r="L2128" s="127">
        <v>45592</v>
      </c>
      <c r="N2128" s="127">
        <v>45584</v>
      </c>
      <c r="Q2128" s="127">
        <v>45792</v>
      </c>
      <c r="R2128" s="56" t="str">
        <f ca="1" t="array" ref="R2128">IF(AND(ISNUMBER(INDIRECT("L"&amp;ROW())),INDIRECT("L"&amp;ROW())&lt;INDIRECT("D"&amp;ROW())),1,"")</f>
        <v/>
      </c>
    </row>
    <row r="2129" hidden="1" spans="1:18">
      <c r="A2129" s="56" t="s">
        <v>219</v>
      </c>
      <c r="B2129" s="132" t="s">
        <v>19</v>
      </c>
      <c r="C2129" s="133">
        <v>400378</v>
      </c>
      <c r="D2129" s="124">
        <v>45672</v>
      </c>
      <c r="E2129" s="125">
        <v>3288</v>
      </c>
      <c r="F2129" s="125">
        <v>0</v>
      </c>
      <c r="G2129" s="125">
        <v>0</v>
      </c>
      <c r="I2129" s="57">
        <v>1153</v>
      </c>
      <c r="J2129" s="126">
        <v>3288</v>
      </c>
      <c r="K2129" s="126">
        <v>5123</v>
      </c>
      <c r="L2129" s="127">
        <v>45758</v>
      </c>
      <c r="N2129" s="127">
        <v>45778</v>
      </c>
      <c r="R2129" s="56" t="str">
        <f ca="1" t="array" ref="R2129">IF(AND(ISNUMBER(INDIRECT("L"&amp;ROW())),INDIRECT("L"&amp;ROW())&lt;INDIRECT("D"&amp;ROW())),1,"")</f>
        <v/>
      </c>
    </row>
    <row r="2130" hidden="1" spans="1:18">
      <c r="A2130" s="56" t="s">
        <v>173</v>
      </c>
      <c r="B2130" s="57" t="s">
        <v>163</v>
      </c>
      <c r="C2130" s="133">
        <v>3959</v>
      </c>
      <c r="D2130" s="124">
        <v>45672</v>
      </c>
      <c r="E2130" s="125">
        <v>7815.48</v>
      </c>
      <c r="F2130" s="125">
        <v>0</v>
      </c>
      <c r="G2130" s="125">
        <v>0</v>
      </c>
      <c r="H2130" s="125">
        <v>7815.48</v>
      </c>
      <c r="I2130" s="133">
        <v>1157</v>
      </c>
      <c r="J2130" s="126">
        <v>7815.48</v>
      </c>
      <c r="K2130" s="126">
        <v>22070.61</v>
      </c>
      <c r="L2130" s="127">
        <v>45719</v>
      </c>
      <c r="N2130" s="127">
        <v>45748</v>
      </c>
      <c r="Q2130" s="127">
        <v>45793</v>
      </c>
      <c r="R2130" s="56" t="str">
        <f ca="1" t="array" ref="R2130">IF(AND(ISNUMBER(INDIRECT("L"&amp;ROW())),INDIRECT("L"&amp;ROW())&lt;INDIRECT("D"&amp;ROW())),1,"")</f>
        <v/>
      </c>
    </row>
    <row r="2131" spans="1:18">
      <c r="A2131" s="56" t="s">
        <v>42</v>
      </c>
      <c r="B2131" s="57" t="s">
        <v>19</v>
      </c>
      <c r="C2131" s="133">
        <v>123030</v>
      </c>
      <c r="D2131" s="124">
        <v>45672</v>
      </c>
      <c r="E2131" s="125">
        <v>365</v>
      </c>
      <c r="F2131" s="125">
        <v>0</v>
      </c>
      <c r="G2131" s="125">
        <v>0</v>
      </c>
      <c r="I2131" s="57">
        <v>1156</v>
      </c>
      <c r="J2131" s="126">
        <v>365</v>
      </c>
      <c r="K2131" s="126">
        <v>26801.7</v>
      </c>
      <c r="L2131" s="127">
        <v>45758</v>
      </c>
      <c r="N2131" s="127">
        <v>45748</v>
      </c>
      <c r="R2131" s="56" t="str">
        <f ca="1" t="array" ref="R2131">IF(AND(ISNUMBER(INDIRECT("L"&amp;ROW())),INDIRECT("L"&amp;ROW())&lt;INDIRECT("D"&amp;ROW())),1,"")</f>
        <v/>
      </c>
    </row>
    <row r="2132" spans="1:18">
      <c r="A2132" s="56" t="s">
        <v>42</v>
      </c>
      <c r="B2132" s="57" t="s">
        <v>37</v>
      </c>
      <c r="C2132" s="133">
        <v>123029</v>
      </c>
      <c r="D2132" s="124">
        <v>45672</v>
      </c>
      <c r="E2132" s="125">
        <v>978</v>
      </c>
      <c r="F2132" s="125">
        <v>0</v>
      </c>
      <c r="G2132" s="125">
        <v>0</v>
      </c>
      <c r="I2132" s="57">
        <v>1156</v>
      </c>
      <c r="J2132" s="126">
        <v>978</v>
      </c>
      <c r="K2132" s="126">
        <v>26801.7</v>
      </c>
      <c r="L2132" s="127">
        <v>45758</v>
      </c>
      <c r="N2132" s="127">
        <v>45748</v>
      </c>
      <c r="R2132" s="56" t="str">
        <f ca="1" t="array" ref="R2132">IF(AND(ISNUMBER(INDIRECT("L"&amp;ROW())),INDIRECT("L"&amp;ROW())&lt;INDIRECT("D"&amp;ROW())),1,"")</f>
        <v/>
      </c>
    </row>
    <row r="2133" hidden="1" spans="1:18">
      <c r="A2133" s="56" t="s">
        <v>104</v>
      </c>
      <c r="B2133" s="57" t="s">
        <v>65</v>
      </c>
      <c r="C2133" s="133">
        <v>59118790217</v>
      </c>
      <c r="D2133" s="124">
        <v>45672</v>
      </c>
      <c r="E2133" s="125">
        <v>3665.92</v>
      </c>
      <c r="F2133" s="125">
        <v>0</v>
      </c>
      <c r="G2133" s="125">
        <v>0</v>
      </c>
      <c r="H2133" s="125">
        <v>3665.92</v>
      </c>
      <c r="I2133" s="133">
        <v>1074</v>
      </c>
      <c r="J2133" s="126">
        <v>3665.92</v>
      </c>
      <c r="K2133" s="126">
        <v>47446.38</v>
      </c>
      <c r="L2133" s="127">
        <v>45728</v>
      </c>
      <c r="N2133" s="127">
        <v>45717</v>
      </c>
      <c r="O2133" s="56">
        <v>0</v>
      </c>
      <c r="Q2133" s="127">
        <v>45784</v>
      </c>
      <c r="R2133" s="56" t="str">
        <f ca="1" t="array" ref="R2133">IF(AND(ISNUMBER(INDIRECT("L"&amp;ROW())),INDIRECT("L"&amp;ROW())&lt;INDIRECT("D"&amp;ROW())),1,"")</f>
        <v/>
      </c>
    </row>
    <row r="2134" hidden="1" spans="1:18">
      <c r="A2134" s="56" t="s">
        <v>211</v>
      </c>
      <c r="B2134" s="57" t="s">
        <v>37</v>
      </c>
      <c r="C2134" s="133">
        <v>5716</v>
      </c>
      <c r="D2134" s="124">
        <v>45672</v>
      </c>
      <c r="E2134" s="125">
        <v>2176.8</v>
      </c>
      <c r="F2134" s="125">
        <v>0</v>
      </c>
      <c r="G2134" s="125">
        <v>0</v>
      </c>
      <c r="H2134" s="125">
        <v>2176.8</v>
      </c>
      <c r="I2134" s="133">
        <v>1107</v>
      </c>
      <c r="J2134" s="126">
        <v>2176.8</v>
      </c>
      <c r="K2134" s="126">
        <v>8569.52</v>
      </c>
      <c r="L2134" s="127">
        <v>45742</v>
      </c>
      <c r="N2134" s="127">
        <v>45748</v>
      </c>
      <c r="Q2134" s="127">
        <v>45791</v>
      </c>
      <c r="R2134" s="56" t="str">
        <f ca="1" t="array" ref="R2134">IF(AND(ISNUMBER(INDIRECT("L"&amp;ROW())),INDIRECT("L"&amp;ROW())&lt;INDIRECT("D"&amp;ROW())),1,"")</f>
        <v/>
      </c>
    </row>
    <row r="2135" hidden="1" spans="1:18">
      <c r="A2135" s="56" t="s">
        <v>144</v>
      </c>
      <c r="B2135" s="57" t="s">
        <v>110</v>
      </c>
      <c r="C2135" s="133">
        <v>135422</v>
      </c>
      <c r="D2135" s="124">
        <v>45673</v>
      </c>
      <c r="E2135" s="125">
        <v>2573</v>
      </c>
      <c r="F2135" s="125">
        <v>0</v>
      </c>
      <c r="G2135" s="125">
        <v>0</v>
      </c>
      <c r="H2135" s="125">
        <v>2573</v>
      </c>
      <c r="I2135" s="57" t="s">
        <v>145</v>
      </c>
      <c r="J2135" s="126">
        <v>2573</v>
      </c>
      <c r="K2135" s="126">
        <v>2573</v>
      </c>
      <c r="L2135" s="127">
        <v>45681</v>
      </c>
      <c r="N2135" s="127">
        <v>45584</v>
      </c>
      <c r="Q2135" s="127">
        <v>45798</v>
      </c>
      <c r="R2135" s="56" t="str">
        <f ca="1" t="array" ref="R2135">IF(AND(ISNUMBER(INDIRECT("L"&amp;ROW())),INDIRECT("L"&amp;ROW())&lt;INDIRECT("D"&amp;ROW())),1,"")</f>
        <v/>
      </c>
    </row>
    <row r="2136" hidden="1" spans="1:18">
      <c r="A2136" s="56" t="s">
        <v>164</v>
      </c>
      <c r="B2136" s="57" t="s">
        <v>110</v>
      </c>
      <c r="C2136" s="123" t="s">
        <v>902</v>
      </c>
      <c r="D2136" s="124">
        <v>45673</v>
      </c>
      <c r="E2136" s="125">
        <v>-76</v>
      </c>
      <c r="F2136" s="125">
        <v>0</v>
      </c>
      <c r="G2136" s="125">
        <v>0</v>
      </c>
      <c r="H2136" s="125">
        <v>-76</v>
      </c>
      <c r="I2136" s="57">
        <v>918</v>
      </c>
      <c r="J2136" s="126">
        <v>-76</v>
      </c>
      <c r="K2136" s="126">
        <v>21950</v>
      </c>
      <c r="L2136" s="127">
        <v>45695</v>
      </c>
      <c r="N2136" s="127">
        <v>45689</v>
      </c>
      <c r="Q2136" s="127">
        <v>45798</v>
      </c>
      <c r="R2136" s="56" t="str">
        <f ca="1" t="array" ref="R2136">IF(AND(ISNUMBER(INDIRECT("L"&amp;ROW())),INDIRECT("L"&amp;ROW())&lt;INDIRECT("D"&amp;ROW())),1,"")</f>
        <v/>
      </c>
    </row>
    <row r="2137" hidden="1" spans="1:18">
      <c r="A2137" s="56" t="s">
        <v>853</v>
      </c>
      <c r="B2137" s="57" t="s">
        <v>854</v>
      </c>
      <c r="C2137" s="133">
        <v>4007985601</v>
      </c>
      <c r="D2137" s="124">
        <v>45587</v>
      </c>
      <c r="E2137" s="125">
        <v>1235.49</v>
      </c>
      <c r="F2137" s="125">
        <v>4.02</v>
      </c>
      <c r="G2137" s="125">
        <v>8.03</v>
      </c>
      <c r="H2137" s="125">
        <v>1223.44</v>
      </c>
      <c r="I2137" s="57" t="s">
        <v>855</v>
      </c>
      <c r="J2137" s="126">
        <v>1235.49</v>
      </c>
      <c r="K2137" s="126">
        <v>1235.49</v>
      </c>
      <c r="L2137" s="127">
        <v>45597</v>
      </c>
      <c r="N2137" s="127">
        <v>45584</v>
      </c>
      <c r="Q2137" s="127">
        <v>45792</v>
      </c>
      <c r="R2137" s="56" t="str">
        <f ca="1" t="array" ref="R2137">IF(AND(ISNUMBER(INDIRECT("L"&amp;ROW())),INDIRECT("L"&amp;ROW())&lt;INDIRECT("D"&amp;ROW())),1,"")</f>
        <v/>
      </c>
    </row>
    <row r="2138" hidden="1" spans="1:18">
      <c r="A2138" s="56" t="s">
        <v>853</v>
      </c>
      <c r="B2138" s="57" t="s">
        <v>854</v>
      </c>
      <c r="C2138" s="133">
        <v>1181816288</v>
      </c>
      <c r="D2138" s="124">
        <v>45587</v>
      </c>
      <c r="E2138" s="125">
        <v>-192.34</v>
      </c>
      <c r="F2138" s="125">
        <v>-6.9</v>
      </c>
      <c r="G2138" s="125">
        <v>-13.77</v>
      </c>
      <c r="H2138" s="125">
        <v>-171.67</v>
      </c>
      <c r="I2138" s="57" t="s">
        <v>855</v>
      </c>
      <c r="J2138" s="126">
        <v>-192.34</v>
      </c>
      <c r="K2138" s="126">
        <v>-192.34</v>
      </c>
      <c r="L2138" s="127">
        <v>45597</v>
      </c>
      <c r="N2138" s="127">
        <v>45584</v>
      </c>
      <c r="Q2138" s="127">
        <v>45792</v>
      </c>
      <c r="R2138" s="56" t="str">
        <f ca="1" t="array" ref="R2138">IF(AND(ISNUMBER(INDIRECT("L"&amp;ROW())),INDIRECT("L"&amp;ROW())&lt;INDIRECT("D"&amp;ROW())),1,"")</f>
        <v/>
      </c>
    </row>
    <row r="2139" hidden="1" spans="1:18">
      <c r="A2139" s="56" t="s">
        <v>233</v>
      </c>
      <c r="B2139" s="57" t="s">
        <v>124</v>
      </c>
      <c r="C2139" s="133">
        <v>216436</v>
      </c>
      <c r="D2139" s="124">
        <v>45673</v>
      </c>
      <c r="E2139" s="125">
        <v>1894.63</v>
      </c>
      <c r="F2139" s="125">
        <v>0</v>
      </c>
      <c r="G2139" s="125">
        <v>0</v>
      </c>
      <c r="H2139" s="125">
        <v>1894.63</v>
      </c>
      <c r="I2139" s="57" t="s">
        <v>234</v>
      </c>
      <c r="J2139" s="126">
        <v>1894.63</v>
      </c>
      <c r="K2139" s="126">
        <v>1894.63</v>
      </c>
      <c r="L2139" s="127">
        <v>45695</v>
      </c>
      <c r="N2139" s="127">
        <v>45584</v>
      </c>
      <c r="Q2139" s="127">
        <v>45793</v>
      </c>
      <c r="R2139" s="56" t="str">
        <f ca="1" t="array" ref="R2139">IF(AND(ISNUMBER(INDIRECT("L"&amp;ROW())),INDIRECT("L"&amp;ROW())&lt;INDIRECT("D"&amp;ROW())),1,"")</f>
        <v/>
      </c>
    </row>
    <row r="2140" hidden="1" spans="1:18">
      <c r="A2140" s="56" t="s">
        <v>394</v>
      </c>
      <c r="B2140" s="57" t="s">
        <v>110</v>
      </c>
      <c r="C2140" s="133">
        <v>502280</v>
      </c>
      <c r="D2140" s="124">
        <v>45673</v>
      </c>
      <c r="E2140" s="125">
        <v>-170</v>
      </c>
      <c r="F2140" s="125">
        <v>0</v>
      </c>
      <c r="G2140" s="125">
        <v>0</v>
      </c>
      <c r="H2140" s="125">
        <v>-170</v>
      </c>
      <c r="I2140" s="57">
        <v>879</v>
      </c>
      <c r="J2140" s="126">
        <v>-170</v>
      </c>
      <c r="K2140" s="126">
        <v>17759</v>
      </c>
      <c r="L2140" s="127">
        <v>45677</v>
      </c>
      <c r="N2140" s="127">
        <v>45689</v>
      </c>
      <c r="Q2140" s="127">
        <v>45799</v>
      </c>
      <c r="R2140" s="56" t="str">
        <f ca="1" t="array" ref="R2140">IF(AND(ISNUMBER(INDIRECT("L"&amp;ROW())),INDIRECT("L"&amp;ROW())&lt;INDIRECT("D"&amp;ROW())),1,"")</f>
        <v/>
      </c>
    </row>
    <row r="2141" hidden="1" spans="1:18">
      <c r="A2141" s="56" t="s">
        <v>903</v>
      </c>
      <c r="B2141" s="57" t="s">
        <v>19</v>
      </c>
      <c r="C2141" s="123">
        <v>180082</v>
      </c>
      <c r="D2141" s="124">
        <v>45673</v>
      </c>
      <c r="E2141" s="125">
        <v>1622</v>
      </c>
      <c r="F2141" s="125">
        <v>0</v>
      </c>
      <c r="G2141" s="125">
        <v>0</v>
      </c>
      <c r="I2141" s="133">
        <v>870</v>
      </c>
      <c r="J2141" s="126">
        <v>1622</v>
      </c>
      <c r="K2141" s="126">
        <v>1622</v>
      </c>
      <c r="L2141" s="127">
        <v>45704</v>
      </c>
      <c r="N2141" s="127">
        <v>45689</v>
      </c>
      <c r="R2141" s="56" t="str">
        <f ca="1" t="array" ref="R2141">IF(AND(ISNUMBER(INDIRECT("L"&amp;ROW())),INDIRECT("L"&amp;ROW())&lt;INDIRECT("D"&amp;ROW())),1,"")</f>
        <v/>
      </c>
    </row>
    <row r="2142" hidden="1" spans="1:18">
      <c r="A2142" s="56" t="s">
        <v>148</v>
      </c>
      <c r="B2142" s="132" t="s">
        <v>110</v>
      </c>
      <c r="C2142" s="133">
        <v>25223434</v>
      </c>
      <c r="D2142" s="124">
        <v>45673</v>
      </c>
      <c r="E2142" s="125">
        <v>7103</v>
      </c>
      <c r="F2142" s="125">
        <v>0</v>
      </c>
      <c r="G2142" s="125">
        <v>0</v>
      </c>
      <c r="I2142" s="57">
        <v>1183</v>
      </c>
      <c r="J2142" s="126">
        <v>7103</v>
      </c>
      <c r="K2142" s="126">
        <v>29145</v>
      </c>
      <c r="L2142" s="127">
        <v>45771</v>
      </c>
      <c r="N2142" s="127">
        <v>45778</v>
      </c>
      <c r="R2142" s="56" t="str">
        <f ca="1" t="array" ref="R2142">IF(AND(ISNUMBER(INDIRECT("L"&amp;ROW())),INDIRECT("L"&amp;ROW())&lt;INDIRECT("D"&amp;ROW())),1,"")</f>
        <v/>
      </c>
    </row>
    <row r="2143" hidden="1" spans="1:18">
      <c r="A2143" s="56" t="s">
        <v>149</v>
      </c>
      <c r="B2143" s="57" t="s">
        <v>110</v>
      </c>
      <c r="C2143" s="133">
        <v>110899</v>
      </c>
      <c r="D2143" s="124">
        <v>45673</v>
      </c>
      <c r="E2143" s="125">
        <v>2924</v>
      </c>
      <c r="F2143" s="125">
        <v>0</v>
      </c>
      <c r="G2143" s="125">
        <v>0</v>
      </c>
      <c r="I2143" s="133">
        <v>1099</v>
      </c>
      <c r="J2143" s="126">
        <v>2924</v>
      </c>
      <c r="K2143" s="126">
        <v>14448</v>
      </c>
      <c r="L2143" s="127">
        <v>45740</v>
      </c>
      <c r="N2143" s="127">
        <f t="array" ref="N2143">_xlfn.XLOOKUP(INDEX(I:I,ROW())&amp;"-"&amp;INDEX(K:K,ROW()),银行对账信息!J:J,银行对账信息!H:H,"")</f>
        <v>45748</v>
      </c>
      <c r="R2143" s="56" t="str">
        <f ca="1" t="array" ref="R2143">IF(AND(ISNUMBER(INDIRECT("L"&amp;ROW())),INDIRECT("L"&amp;ROW())&lt;INDIRECT("D"&amp;ROW())),1,"")</f>
        <v/>
      </c>
    </row>
    <row r="2144" hidden="1" spans="1:18">
      <c r="A2144" s="56" t="s">
        <v>77</v>
      </c>
      <c r="B2144" s="57" t="s">
        <v>19</v>
      </c>
      <c r="C2144" s="123" t="s">
        <v>904</v>
      </c>
      <c r="D2144" s="124">
        <v>45673</v>
      </c>
      <c r="E2144" s="125">
        <v>5340.5</v>
      </c>
      <c r="F2144" s="125">
        <v>0</v>
      </c>
      <c r="G2144" s="125">
        <v>0</v>
      </c>
      <c r="I2144" s="133">
        <v>1065</v>
      </c>
      <c r="J2144" s="126">
        <v>5340.5</v>
      </c>
      <c r="K2144" s="126">
        <v>5340.5</v>
      </c>
      <c r="L2144" s="127">
        <v>45727</v>
      </c>
      <c r="N2144" s="127">
        <v>45717</v>
      </c>
      <c r="R2144" s="56" t="str">
        <f ca="1" t="array" ref="R2144">IF(AND(ISNUMBER(INDIRECT("L"&amp;ROW())),INDIRECT("L"&amp;ROW())&lt;INDIRECT("D"&amp;ROW())),1,"")</f>
        <v/>
      </c>
    </row>
    <row r="2145" hidden="1" spans="1:18">
      <c r="A2145" s="56" t="s">
        <v>325</v>
      </c>
      <c r="B2145" s="57" t="s">
        <v>37</v>
      </c>
      <c r="C2145" s="133" t="s">
        <v>905</v>
      </c>
      <c r="D2145" s="124">
        <v>45673</v>
      </c>
      <c r="E2145" s="125">
        <v>5036.8</v>
      </c>
      <c r="F2145" s="125">
        <v>0</v>
      </c>
      <c r="G2145" s="125">
        <v>0</v>
      </c>
      <c r="I2145" s="57">
        <v>1086</v>
      </c>
      <c r="J2145" s="126">
        <v>5036.8</v>
      </c>
      <c r="K2145" s="126">
        <v>5036.8</v>
      </c>
      <c r="L2145" s="127">
        <v>45735</v>
      </c>
      <c r="N2145" s="127">
        <v>45717</v>
      </c>
      <c r="R2145" s="56" t="str">
        <f ca="1" t="array" ref="R2145">IF(AND(ISNUMBER(INDIRECT("L"&amp;ROW())),INDIRECT("L"&amp;ROW())&lt;INDIRECT("D"&amp;ROW())),1,"")</f>
        <v/>
      </c>
    </row>
    <row r="2146" hidden="1" spans="1:18">
      <c r="A2146" s="56" t="s">
        <v>349</v>
      </c>
      <c r="B2146" s="57" t="s">
        <v>37</v>
      </c>
      <c r="C2146" s="133">
        <v>3072</v>
      </c>
      <c r="D2146" s="124">
        <v>45673</v>
      </c>
      <c r="E2146" s="125">
        <v>4165</v>
      </c>
      <c r="F2146" s="125">
        <v>0</v>
      </c>
      <c r="G2146" s="125">
        <v>0</v>
      </c>
      <c r="H2146" s="125">
        <v>4165</v>
      </c>
      <c r="I2146" s="133">
        <v>876</v>
      </c>
      <c r="J2146" s="126">
        <v>4165</v>
      </c>
      <c r="K2146" s="126">
        <v>4165</v>
      </c>
      <c r="L2146" s="127">
        <v>45677</v>
      </c>
      <c r="N2146" s="127">
        <v>45717</v>
      </c>
      <c r="O2146" s="56">
        <v>0</v>
      </c>
      <c r="Q2146" s="127">
        <v>45792</v>
      </c>
      <c r="R2146" s="56" t="str">
        <f ca="1" t="array" ref="R2146">IF(AND(ISNUMBER(INDIRECT("L"&amp;ROW())),INDIRECT("L"&amp;ROW())&lt;INDIRECT("D"&amp;ROW())),1,"")</f>
        <v/>
      </c>
    </row>
    <row r="2147" hidden="1" spans="1:18">
      <c r="A2147" s="56" t="s">
        <v>151</v>
      </c>
      <c r="B2147" s="57" t="s">
        <v>110</v>
      </c>
      <c r="C2147" s="133">
        <v>174447</v>
      </c>
      <c r="D2147" s="124">
        <v>45673</v>
      </c>
      <c r="E2147" s="125">
        <v>9652.86</v>
      </c>
      <c r="F2147" s="141">
        <v>0</v>
      </c>
      <c r="G2147" s="141">
        <v>0</v>
      </c>
      <c r="I2147" s="57">
        <v>1143</v>
      </c>
      <c r="J2147" s="126">
        <v>9652.86</v>
      </c>
      <c r="K2147" s="126">
        <v>33206.14</v>
      </c>
      <c r="L2147" s="127">
        <v>45756</v>
      </c>
      <c r="N2147" s="127">
        <v>45778</v>
      </c>
      <c r="R2147" s="56" t="str">
        <f ca="1" t="array" ref="R2147">IF(AND(ISNUMBER(INDIRECT("L"&amp;ROW())),INDIRECT("L"&amp;ROW())&lt;INDIRECT("D"&amp;ROW())),1,"")</f>
        <v/>
      </c>
    </row>
    <row r="2148" hidden="1" spans="1:18">
      <c r="A2148" s="56" t="s">
        <v>789</v>
      </c>
      <c r="B2148" s="57" t="s">
        <v>110</v>
      </c>
      <c r="C2148" s="123" t="s">
        <v>906</v>
      </c>
      <c r="D2148" s="124">
        <v>45673</v>
      </c>
      <c r="E2148" s="125">
        <v>448.4</v>
      </c>
      <c r="F2148" s="125">
        <v>19.5</v>
      </c>
      <c r="G2148" s="125">
        <v>38.9</v>
      </c>
      <c r="H2148" s="125">
        <v>390</v>
      </c>
      <c r="I2148" s="133">
        <v>1079</v>
      </c>
      <c r="J2148" s="126">
        <v>448.4</v>
      </c>
      <c r="K2148" s="126">
        <v>6060.47</v>
      </c>
      <c r="L2148" s="127">
        <v>45730</v>
      </c>
      <c r="N2148" s="127">
        <v>45717</v>
      </c>
      <c r="Q2148" s="127">
        <v>45800</v>
      </c>
      <c r="R2148" s="56" t="str">
        <f ca="1" t="array" ref="R2148">IF(AND(ISNUMBER(INDIRECT("L"&amp;ROW())),INDIRECT("L"&amp;ROW())&lt;INDIRECT("D"&amp;ROW())),1,"")</f>
        <v/>
      </c>
    </row>
    <row r="2149" hidden="1" spans="1:18">
      <c r="A2149" s="56" t="s">
        <v>186</v>
      </c>
      <c r="B2149" s="57" t="s">
        <v>110</v>
      </c>
      <c r="C2149" s="133">
        <v>13107</v>
      </c>
      <c r="D2149" s="124">
        <v>45673</v>
      </c>
      <c r="E2149" s="125">
        <v>1356</v>
      </c>
      <c r="F2149" s="125">
        <v>156</v>
      </c>
      <c r="G2149" s="125">
        <v>0</v>
      </c>
      <c r="H2149" s="125">
        <v>1200</v>
      </c>
      <c r="I2149" s="133">
        <v>1121</v>
      </c>
      <c r="J2149" s="126">
        <v>1356</v>
      </c>
      <c r="K2149" s="126">
        <v>2712</v>
      </c>
      <c r="L2149" s="127">
        <v>45750</v>
      </c>
      <c r="N2149" s="127">
        <v>45748</v>
      </c>
      <c r="Q2149" s="127">
        <v>45800</v>
      </c>
      <c r="R2149" s="56" t="str">
        <f ca="1" t="array" ref="R2149">IF(AND(ISNUMBER(INDIRECT("L"&amp;ROW())),INDIRECT("L"&amp;ROW())&lt;INDIRECT("D"&amp;ROW())),1,"")</f>
        <v/>
      </c>
    </row>
    <row r="2150" hidden="1" spans="1:18">
      <c r="A2150" s="56" t="s">
        <v>853</v>
      </c>
      <c r="B2150" s="57" t="s">
        <v>854</v>
      </c>
      <c r="C2150" s="133">
        <v>4008036435</v>
      </c>
      <c r="D2150" s="124">
        <v>45594</v>
      </c>
      <c r="E2150" s="125">
        <v>2297.46</v>
      </c>
      <c r="F2150" s="125">
        <v>5.7</v>
      </c>
      <c r="G2150" s="125">
        <v>11.38</v>
      </c>
      <c r="H2150" s="125">
        <v>2280.38</v>
      </c>
      <c r="I2150" s="57" t="s">
        <v>855</v>
      </c>
      <c r="J2150" s="126">
        <v>2297.46</v>
      </c>
      <c r="K2150" s="126">
        <v>2297.46</v>
      </c>
      <c r="L2150" s="127">
        <v>45604</v>
      </c>
      <c r="N2150" s="127">
        <v>45584</v>
      </c>
      <c r="Q2150" s="127">
        <v>45792</v>
      </c>
      <c r="R2150" s="56" t="str">
        <f ca="1" t="array" ref="R2150">IF(AND(ISNUMBER(INDIRECT("L"&amp;ROW())),INDIRECT("L"&amp;ROW())&lt;INDIRECT("D"&amp;ROW())),1,"")</f>
        <v/>
      </c>
    </row>
    <row r="2151" hidden="1" spans="1:18">
      <c r="A2151" s="56" t="s">
        <v>853</v>
      </c>
      <c r="B2151" s="57" t="s">
        <v>854</v>
      </c>
      <c r="C2151" s="133">
        <v>1181816308</v>
      </c>
      <c r="D2151" s="124">
        <v>45594</v>
      </c>
      <c r="E2151" s="125">
        <v>-114.97</v>
      </c>
      <c r="F2151" s="125">
        <v>-3</v>
      </c>
      <c r="G2151" s="125">
        <v>-5.99</v>
      </c>
      <c r="H2151" s="125">
        <v>-105.98</v>
      </c>
      <c r="I2151" s="57" t="s">
        <v>855</v>
      </c>
      <c r="J2151" s="126">
        <v>-114.97</v>
      </c>
      <c r="K2151" s="126">
        <v>-114.97</v>
      </c>
      <c r="L2151" s="127">
        <v>45604</v>
      </c>
      <c r="N2151" s="127">
        <v>45584</v>
      </c>
      <c r="Q2151" s="127">
        <v>45792</v>
      </c>
      <c r="R2151" s="56" t="str">
        <f ca="1" t="array" ref="R2151">IF(AND(ISNUMBER(INDIRECT("L"&amp;ROW())),INDIRECT("L"&amp;ROW())&lt;INDIRECT("D"&amp;ROW())),1,"")</f>
        <v/>
      </c>
    </row>
    <row r="2152" hidden="1" spans="1:18">
      <c r="A2152" s="56" t="s">
        <v>26</v>
      </c>
      <c r="B2152" s="132" t="s">
        <v>19</v>
      </c>
      <c r="C2152" s="123" t="s">
        <v>907</v>
      </c>
      <c r="D2152" s="124">
        <v>45673</v>
      </c>
      <c r="E2152" s="125">
        <v>3645.9</v>
      </c>
      <c r="F2152" s="125">
        <v>3.7</v>
      </c>
      <c r="G2152" s="125">
        <v>7.38</v>
      </c>
      <c r="I2152" s="57">
        <v>1174</v>
      </c>
      <c r="J2152" s="126">
        <v>3645.9</v>
      </c>
      <c r="K2152" s="126">
        <v>12344.67</v>
      </c>
      <c r="L2152" s="127">
        <v>45769</v>
      </c>
      <c r="N2152" s="127">
        <v>45778</v>
      </c>
      <c r="R2152" s="56" t="str">
        <f ca="1" t="array" ref="R2152">IF(AND(ISNUMBER(INDIRECT("L"&amp;ROW())),INDIRECT("L"&amp;ROW())&lt;INDIRECT("D"&amp;ROW())),1,"")</f>
        <v/>
      </c>
    </row>
    <row r="2153" hidden="1" spans="1:18">
      <c r="A2153" s="56" t="s">
        <v>209</v>
      </c>
      <c r="B2153" s="57" t="s">
        <v>37</v>
      </c>
      <c r="C2153" s="123" t="s">
        <v>908</v>
      </c>
      <c r="D2153" s="124">
        <v>45673</v>
      </c>
      <c r="E2153" s="125">
        <v>1957.4</v>
      </c>
      <c r="F2153" s="125">
        <v>0</v>
      </c>
      <c r="G2153" s="125">
        <v>0</v>
      </c>
      <c r="H2153" s="125">
        <v>1957.4</v>
      </c>
      <c r="I2153" s="57">
        <v>1162</v>
      </c>
      <c r="J2153" s="126">
        <v>1957.4</v>
      </c>
      <c r="K2153" s="126">
        <v>3696.6</v>
      </c>
      <c r="L2153" s="127">
        <v>45716</v>
      </c>
      <c r="N2153" s="127">
        <v>45778</v>
      </c>
      <c r="Q2153" s="127">
        <v>45792</v>
      </c>
      <c r="R2153" s="56" t="str">
        <f ca="1" t="array" ref="R2153">IF(AND(ISNUMBER(INDIRECT("L"&amp;ROW())),INDIRECT("L"&amp;ROW())&lt;INDIRECT("D"&amp;ROW())),1,"")</f>
        <v/>
      </c>
    </row>
    <row r="2154" hidden="1" spans="1:18">
      <c r="A2154" s="56" t="s">
        <v>282</v>
      </c>
      <c r="B2154" s="57" t="s">
        <v>110</v>
      </c>
      <c r="C2154" s="133">
        <v>96972</v>
      </c>
      <c r="D2154" s="124">
        <v>45673</v>
      </c>
      <c r="E2154" s="125">
        <v>3130</v>
      </c>
      <c r="F2154" s="125">
        <v>0</v>
      </c>
      <c r="G2154" s="125">
        <v>0</v>
      </c>
      <c r="H2154" s="125">
        <v>3130</v>
      </c>
      <c r="I2154" s="57">
        <v>872</v>
      </c>
      <c r="J2154" s="126">
        <v>3130</v>
      </c>
      <c r="K2154" s="126">
        <v>9795</v>
      </c>
      <c r="L2154" s="127">
        <v>45674</v>
      </c>
      <c r="N2154" s="127">
        <v>45689</v>
      </c>
      <c r="O2154" s="56">
        <v>0</v>
      </c>
      <c r="Q2154" s="127">
        <v>45805</v>
      </c>
      <c r="R2154" s="56" t="str">
        <f ca="1" t="array" ref="R2154">IF(AND(ISNUMBER(INDIRECT("L"&amp;ROW())),INDIRECT("L"&amp;ROW())&lt;INDIRECT("D"&amp;ROW())),1,"")</f>
        <v/>
      </c>
    </row>
    <row r="2155" hidden="1" spans="1:18">
      <c r="A2155" s="56" t="s">
        <v>104</v>
      </c>
      <c r="B2155" s="57" t="s">
        <v>65</v>
      </c>
      <c r="C2155" s="133">
        <v>59118781982</v>
      </c>
      <c r="D2155" s="124">
        <v>45673</v>
      </c>
      <c r="E2155" s="125">
        <v>935.88</v>
      </c>
      <c r="F2155" s="125">
        <v>0</v>
      </c>
      <c r="G2155" s="125">
        <v>0</v>
      </c>
      <c r="H2155" s="125">
        <v>935.88</v>
      </c>
      <c r="I2155" s="133">
        <v>1074</v>
      </c>
      <c r="J2155" s="126">
        <v>935.88</v>
      </c>
      <c r="K2155" s="126">
        <v>47446.38</v>
      </c>
      <c r="L2155" s="127">
        <v>45728</v>
      </c>
      <c r="N2155" s="127">
        <v>45717</v>
      </c>
      <c r="O2155" s="56">
        <v>0</v>
      </c>
      <c r="Q2155" s="127">
        <v>45784</v>
      </c>
      <c r="R2155" s="56" t="str">
        <f ca="1" t="array" ref="R2155">IF(AND(ISNUMBER(INDIRECT("L"&amp;ROW())),INDIRECT("L"&amp;ROW())&lt;INDIRECT("D"&amp;ROW())),1,"")</f>
        <v/>
      </c>
    </row>
    <row r="2156" hidden="1" spans="1:18">
      <c r="A2156" s="56" t="s">
        <v>104</v>
      </c>
      <c r="B2156" s="57" t="s">
        <v>65</v>
      </c>
      <c r="C2156" s="133">
        <v>59118791036</v>
      </c>
      <c r="D2156" s="124">
        <v>45673</v>
      </c>
      <c r="E2156" s="125">
        <v>1694</v>
      </c>
      <c r="F2156" s="125">
        <v>0</v>
      </c>
      <c r="G2156" s="125">
        <v>0</v>
      </c>
      <c r="H2156" s="125">
        <v>1694</v>
      </c>
      <c r="I2156" s="133">
        <v>1074</v>
      </c>
      <c r="J2156" s="126">
        <v>1694</v>
      </c>
      <c r="K2156" s="126">
        <v>47446.38</v>
      </c>
      <c r="L2156" s="127">
        <v>45728</v>
      </c>
      <c r="N2156" s="127">
        <v>45717</v>
      </c>
      <c r="O2156" s="56">
        <v>0</v>
      </c>
      <c r="Q2156" s="127">
        <v>45784</v>
      </c>
      <c r="R2156" s="56" t="str">
        <f ca="1" t="array" ref="R2156">IF(AND(ISNUMBER(INDIRECT("L"&amp;ROW())),INDIRECT("L"&amp;ROW())&lt;INDIRECT("D"&amp;ROW())),1,"")</f>
        <v/>
      </c>
    </row>
    <row r="2157" hidden="1" spans="1:18">
      <c r="A2157" s="56" t="s">
        <v>104</v>
      </c>
      <c r="B2157" s="57" t="s">
        <v>65</v>
      </c>
      <c r="C2157" s="133">
        <v>59118833867</v>
      </c>
      <c r="D2157" s="124">
        <v>45673</v>
      </c>
      <c r="E2157" s="125">
        <v>276</v>
      </c>
      <c r="F2157" s="125">
        <v>0</v>
      </c>
      <c r="G2157" s="125">
        <v>0</v>
      </c>
      <c r="H2157" s="125">
        <v>276</v>
      </c>
      <c r="I2157" s="133">
        <v>1074</v>
      </c>
      <c r="J2157" s="126">
        <v>276</v>
      </c>
      <c r="K2157" s="126">
        <v>47446.38</v>
      </c>
      <c r="L2157" s="127">
        <v>45728</v>
      </c>
      <c r="N2157" s="127">
        <v>45717</v>
      </c>
      <c r="O2157" s="56">
        <v>0</v>
      </c>
      <c r="Q2157" s="127">
        <v>45784</v>
      </c>
      <c r="R2157" s="56" t="str">
        <f ca="1" t="array" ref="R2157">IF(AND(ISNUMBER(INDIRECT("L"&amp;ROW())),INDIRECT("L"&amp;ROW())&lt;INDIRECT("D"&amp;ROW())),1,"")</f>
        <v/>
      </c>
    </row>
    <row r="2158" hidden="1" spans="1:18">
      <c r="A2158" s="56" t="s">
        <v>104</v>
      </c>
      <c r="B2158" s="57" t="s">
        <v>124</v>
      </c>
      <c r="C2158" s="133">
        <v>59115631821</v>
      </c>
      <c r="D2158" s="124">
        <v>45673</v>
      </c>
      <c r="E2158" s="125">
        <v>3432</v>
      </c>
      <c r="F2158" s="125">
        <v>0</v>
      </c>
      <c r="G2158" s="125">
        <v>0</v>
      </c>
      <c r="H2158" s="125">
        <v>3432</v>
      </c>
      <c r="I2158" s="133">
        <v>1074</v>
      </c>
      <c r="J2158" s="126">
        <v>3432</v>
      </c>
      <c r="K2158" s="126">
        <v>47446.38</v>
      </c>
      <c r="L2158" s="127">
        <v>45728</v>
      </c>
      <c r="N2158" s="127">
        <v>45717</v>
      </c>
      <c r="O2158" s="56">
        <v>0</v>
      </c>
      <c r="Q2158" s="127">
        <v>45784</v>
      </c>
      <c r="R2158" s="56" t="str">
        <f ca="1" t="array" ref="R2158">IF(AND(ISNUMBER(INDIRECT("L"&amp;ROW())),INDIRECT("L"&amp;ROW())&lt;INDIRECT("D"&amp;ROW())),1,"")</f>
        <v/>
      </c>
    </row>
    <row r="2159" hidden="1" spans="1:18">
      <c r="A2159" s="56" t="s">
        <v>104</v>
      </c>
      <c r="B2159" s="57" t="s">
        <v>124</v>
      </c>
      <c r="C2159" s="133">
        <v>59118777265</v>
      </c>
      <c r="D2159" s="124">
        <v>45673</v>
      </c>
      <c r="E2159" s="125">
        <v>1783.2</v>
      </c>
      <c r="F2159" s="125">
        <v>0</v>
      </c>
      <c r="G2159" s="125">
        <v>0</v>
      </c>
      <c r="H2159" s="125">
        <v>1783.2</v>
      </c>
      <c r="I2159" s="133">
        <v>1074</v>
      </c>
      <c r="J2159" s="126">
        <v>1783.2</v>
      </c>
      <c r="K2159" s="126">
        <v>47446.38</v>
      </c>
      <c r="L2159" s="127">
        <v>45728</v>
      </c>
      <c r="N2159" s="127">
        <v>45717</v>
      </c>
      <c r="O2159" s="56">
        <v>0</v>
      </c>
      <c r="Q2159" s="127">
        <v>45784</v>
      </c>
      <c r="R2159" s="56" t="str">
        <f ca="1" t="array" ref="R2159">IF(AND(ISNUMBER(INDIRECT("L"&amp;ROW())),INDIRECT("L"&amp;ROW())&lt;INDIRECT("D"&amp;ROW())),1,"")</f>
        <v/>
      </c>
    </row>
    <row r="2160" hidden="1" spans="1:18">
      <c r="A2160" s="56" t="s">
        <v>104</v>
      </c>
      <c r="B2160" s="57" t="s">
        <v>65</v>
      </c>
      <c r="C2160" s="133">
        <v>59118782055</v>
      </c>
      <c r="D2160" s="124">
        <v>45673</v>
      </c>
      <c r="E2160" s="125">
        <v>120</v>
      </c>
      <c r="F2160" s="125">
        <v>0</v>
      </c>
      <c r="G2160" s="125">
        <v>0</v>
      </c>
      <c r="H2160" s="125">
        <v>120</v>
      </c>
      <c r="I2160" s="133">
        <v>1074</v>
      </c>
      <c r="J2160" s="126">
        <v>120</v>
      </c>
      <c r="K2160" s="126">
        <v>47446.38</v>
      </c>
      <c r="L2160" s="127">
        <v>45728</v>
      </c>
      <c r="N2160" s="127">
        <v>45717</v>
      </c>
      <c r="O2160" s="56">
        <v>0</v>
      </c>
      <c r="Q2160" s="127">
        <v>45784</v>
      </c>
      <c r="R2160" s="56" t="str">
        <f ca="1" t="array" ref="R2160">IF(AND(ISNUMBER(INDIRECT("L"&amp;ROW())),INDIRECT("L"&amp;ROW())&lt;INDIRECT("D"&amp;ROW())),1,"")</f>
        <v/>
      </c>
    </row>
    <row r="2161" hidden="1" spans="1:18">
      <c r="A2161" s="56" t="s">
        <v>853</v>
      </c>
      <c r="B2161" s="57" t="s">
        <v>854</v>
      </c>
      <c r="C2161" s="133">
        <v>1181816321</v>
      </c>
      <c r="D2161" s="124">
        <v>45601</v>
      </c>
      <c r="E2161" s="125">
        <v>-93.13</v>
      </c>
      <c r="F2161" s="125">
        <v>-4.05</v>
      </c>
      <c r="G2161" s="125">
        <v>-8.08</v>
      </c>
      <c r="H2161" s="125">
        <v>-81</v>
      </c>
      <c r="I2161" s="57" t="s">
        <v>855</v>
      </c>
      <c r="J2161" s="126">
        <v>-93.13</v>
      </c>
      <c r="K2161" s="126">
        <v>-93.13</v>
      </c>
      <c r="L2161" s="127">
        <v>45611</v>
      </c>
      <c r="N2161" s="127">
        <v>45584</v>
      </c>
      <c r="Q2161" s="127">
        <v>45792</v>
      </c>
      <c r="R2161" s="56" t="str">
        <f ca="1" t="array" ref="R2161">IF(AND(ISNUMBER(INDIRECT("L"&amp;ROW())),INDIRECT("L"&amp;ROW())&lt;INDIRECT("D"&amp;ROW())),1,"")</f>
        <v/>
      </c>
    </row>
    <row r="2162" hidden="1" spans="1:18">
      <c r="A2162" s="56" t="s">
        <v>358</v>
      </c>
      <c r="B2162" s="57" t="s">
        <v>110</v>
      </c>
      <c r="C2162" s="123">
        <v>91680</v>
      </c>
      <c r="D2162" s="124">
        <v>45673</v>
      </c>
      <c r="E2162" s="125">
        <v>1387</v>
      </c>
      <c r="F2162" s="125">
        <v>0</v>
      </c>
      <c r="G2162" s="125">
        <v>0</v>
      </c>
      <c r="I2162" s="57">
        <v>1120</v>
      </c>
      <c r="J2162" s="126">
        <v>1387</v>
      </c>
      <c r="K2162" s="126">
        <v>13520</v>
      </c>
      <c r="L2162" s="127">
        <v>45750</v>
      </c>
      <c r="N2162" s="127">
        <v>45748</v>
      </c>
      <c r="R2162" s="56" t="str">
        <f ca="1" t="array" ref="R2162">IF(AND(ISNUMBER(INDIRECT("L"&amp;ROW())),INDIRECT("L"&amp;ROW())&lt;INDIRECT("D"&amp;ROW())),1,"")</f>
        <v/>
      </c>
    </row>
    <row r="2163" hidden="1" spans="1:18">
      <c r="A2163" s="56" t="s">
        <v>146</v>
      </c>
      <c r="B2163" s="57" t="s">
        <v>124</v>
      </c>
      <c r="C2163" s="123" t="s">
        <v>909</v>
      </c>
      <c r="D2163" s="124">
        <v>45674</v>
      </c>
      <c r="E2163" s="125">
        <v>11192.48</v>
      </c>
      <c r="F2163" s="125">
        <v>16.4</v>
      </c>
      <c r="G2163" s="125">
        <v>32.72</v>
      </c>
      <c r="H2163" s="125">
        <v>11143.36</v>
      </c>
      <c r="I2163" s="133">
        <v>919</v>
      </c>
      <c r="J2163" s="126">
        <v>11192.48</v>
      </c>
      <c r="K2163" s="126">
        <v>27435.73</v>
      </c>
      <c r="L2163" s="127">
        <v>45695</v>
      </c>
      <c r="N2163" s="127">
        <v>45689</v>
      </c>
      <c r="Q2163" s="127">
        <v>45793</v>
      </c>
      <c r="R2163" s="56" t="str">
        <f ca="1" t="array" ref="R2163">IF(AND(ISNUMBER(INDIRECT("L"&amp;ROW())),INDIRECT("L"&amp;ROW())&lt;INDIRECT("D"&amp;ROW())),1,"")</f>
        <v/>
      </c>
    </row>
    <row r="2164" hidden="1" spans="1:18">
      <c r="A2164" s="56" t="s">
        <v>164</v>
      </c>
      <c r="B2164" s="57" t="s">
        <v>110</v>
      </c>
      <c r="C2164" s="123" t="s">
        <v>910</v>
      </c>
      <c r="D2164" s="124">
        <v>45674</v>
      </c>
      <c r="E2164" s="125">
        <v>-192</v>
      </c>
      <c r="F2164" s="125">
        <v>0</v>
      </c>
      <c r="G2164" s="125">
        <v>0</v>
      </c>
      <c r="H2164" s="125">
        <v>-192</v>
      </c>
      <c r="I2164" s="57">
        <v>918</v>
      </c>
      <c r="J2164" s="126">
        <v>-192</v>
      </c>
      <c r="K2164" s="126">
        <v>21950</v>
      </c>
      <c r="L2164" s="127">
        <v>45695</v>
      </c>
      <c r="N2164" s="127">
        <v>45689</v>
      </c>
      <c r="Q2164" s="127">
        <v>45798</v>
      </c>
      <c r="R2164" s="56" t="str">
        <f ca="1" t="array" ref="R2164">IF(AND(ISNUMBER(INDIRECT("L"&amp;ROW())),INDIRECT("L"&amp;ROW())&lt;INDIRECT("D"&amp;ROW())),1,"")</f>
        <v/>
      </c>
    </row>
    <row r="2165" hidden="1" spans="1:18">
      <c r="A2165" s="56" t="s">
        <v>164</v>
      </c>
      <c r="B2165" s="57" t="s">
        <v>110</v>
      </c>
      <c r="C2165" s="133">
        <v>6133859</v>
      </c>
      <c r="D2165" s="124">
        <v>45674</v>
      </c>
      <c r="E2165" s="125">
        <v>6448</v>
      </c>
      <c r="F2165" s="125">
        <v>0</v>
      </c>
      <c r="G2165" s="125">
        <v>0</v>
      </c>
      <c r="H2165" s="125">
        <v>6448</v>
      </c>
      <c r="I2165" s="57">
        <v>918</v>
      </c>
      <c r="J2165" s="126">
        <v>6448</v>
      </c>
      <c r="K2165" s="126">
        <v>21950</v>
      </c>
      <c r="L2165" s="127">
        <v>45695</v>
      </c>
      <c r="N2165" s="127">
        <v>45689</v>
      </c>
      <c r="Q2165" s="127">
        <v>45798</v>
      </c>
      <c r="R2165" s="56" t="str">
        <f ca="1" t="array" ref="R2165">IF(AND(ISNUMBER(INDIRECT("L"&amp;ROW())),INDIRECT("L"&amp;ROW())&lt;INDIRECT("D"&amp;ROW())),1,"")</f>
        <v/>
      </c>
    </row>
    <row r="2166" hidden="1" spans="1:18">
      <c r="A2166" s="56" t="s">
        <v>853</v>
      </c>
      <c r="B2166" s="57" t="s">
        <v>854</v>
      </c>
      <c r="C2166" s="133">
        <v>4008088082</v>
      </c>
      <c r="D2166" s="124">
        <v>45601</v>
      </c>
      <c r="E2166" s="125">
        <v>609.02</v>
      </c>
      <c r="F2166" s="125">
        <v>0.9</v>
      </c>
      <c r="G2166" s="125">
        <v>1.8</v>
      </c>
      <c r="H2166" s="125">
        <v>606.32</v>
      </c>
      <c r="I2166" s="57" t="s">
        <v>855</v>
      </c>
      <c r="J2166" s="126">
        <v>609.02</v>
      </c>
      <c r="K2166" s="126">
        <v>609.02</v>
      </c>
      <c r="L2166" s="127">
        <v>45611</v>
      </c>
      <c r="N2166" s="127">
        <v>45584</v>
      </c>
      <c r="Q2166" s="127">
        <v>45792</v>
      </c>
      <c r="R2166" s="56" t="str">
        <f ca="1" t="array" ref="R2166">IF(AND(ISNUMBER(INDIRECT("L"&amp;ROW())),INDIRECT("L"&amp;ROW())&lt;INDIRECT("D"&amp;ROW())),1,"")</f>
        <v/>
      </c>
    </row>
    <row r="2167" hidden="1" spans="1:18">
      <c r="A2167" s="56" t="s">
        <v>394</v>
      </c>
      <c r="B2167" s="57" t="s">
        <v>110</v>
      </c>
      <c r="C2167" s="133">
        <v>502482</v>
      </c>
      <c r="D2167" s="124">
        <v>45674</v>
      </c>
      <c r="E2167" s="125">
        <v>-168</v>
      </c>
      <c r="F2167" s="125">
        <v>0</v>
      </c>
      <c r="G2167" s="125">
        <v>0</v>
      </c>
      <c r="H2167" s="125">
        <v>-168</v>
      </c>
      <c r="I2167" s="57">
        <v>879</v>
      </c>
      <c r="J2167" s="126">
        <v>-168</v>
      </c>
      <c r="K2167" s="126">
        <v>17759</v>
      </c>
      <c r="L2167" s="127">
        <v>45677</v>
      </c>
      <c r="N2167" s="127">
        <v>45689</v>
      </c>
      <c r="Q2167" s="127">
        <v>45799</v>
      </c>
      <c r="R2167" s="56" t="str">
        <f ca="1" t="array" ref="R2167">IF(AND(ISNUMBER(INDIRECT("L"&amp;ROW())),INDIRECT("L"&amp;ROW())&lt;INDIRECT("D"&amp;ROW())),1,"")</f>
        <v/>
      </c>
    </row>
    <row r="2168" hidden="1" spans="1:18">
      <c r="A2168" s="56" t="s">
        <v>225</v>
      </c>
      <c r="B2168" s="57" t="s">
        <v>65</v>
      </c>
      <c r="C2168" s="133">
        <v>152165</v>
      </c>
      <c r="D2168" s="124">
        <v>45674</v>
      </c>
      <c r="E2168" s="125">
        <v>911.52</v>
      </c>
      <c r="F2168" s="125">
        <v>0</v>
      </c>
      <c r="G2168" s="125">
        <v>0</v>
      </c>
      <c r="H2168" s="125">
        <v>911.52</v>
      </c>
      <c r="I2168" s="133">
        <v>927</v>
      </c>
      <c r="J2168" s="126">
        <v>911.52</v>
      </c>
      <c r="K2168" s="126">
        <v>3814.33</v>
      </c>
      <c r="L2168" s="127">
        <v>45699</v>
      </c>
      <c r="N2168" s="127">
        <v>45689</v>
      </c>
      <c r="O2168" s="147">
        <v>0</v>
      </c>
      <c r="Q2168" s="127">
        <v>45784</v>
      </c>
      <c r="R2168" s="56" t="str">
        <f ca="1" t="array" ref="R2168">IF(AND(ISNUMBER(INDIRECT("L"&amp;ROW())),INDIRECT("L"&amp;ROW())&lt;INDIRECT("D"&amp;ROW())),1,"")</f>
        <v/>
      </c>
    </row>
    <row r="2169" hidden="1" spans="1:18">
      <c r="A2169" s="56" t="s">
        <v>151</v>
      </c>
      <c r="B2169" s="57" t="s">
        <v>110</v>
      </c>
      <c r="C2169" s="133">
        <v>174555</v>
      </c>
      <c r="D2169" s="124">
        <v>45674</v>
      </c>
      <c r="E2169" s="125">
        <v>1000</v>
      </c>
      <c r="F2169" s="141">
        <v>0</v>
      </c>
      <c r="G2169" s="141">
        <v>0</v>
      </c>
      <c r="I2169" s="57">
        <v>1143</v>
      </c>
      <c r="J2169" s="126">
        <v>1000</v>
      </c>
      <c r="K2169" s="126">
        <v>33206.14</v>
      </c>
      <c r="L2169" s="127">
        <v>45756</v>
      </c>
      <c r="N2169" s="127">
        <v>45778</v>
      </c>
      <c r="R2169" s="56" t="str">
        <f ca="1" t="array" ref="R2169">IF(AND(ISNUMBER(INDIRECT("L"&amp;ROW())),INDIRECT("L"&amp;ROW())&lt;INDIRECT("D"&amp;ROW())),1,"")</f>
        <v/>
      </c>
    </row>
    <row r="2170" hidden="1" spans="1:18">
      <c r="A2170" s="56" t="s">
        <v>853</v>
      </c>
      <c r="B2170" s="57" t="s">
        <v>854</v>
      </c>
      <c r="C2170" s="133">
        <v>40081023274</v>
      </c>
      <c r="D2170" s="124">
        <v>45602</v>
      </c>
      <c r="E2170" s="125">
        <v>-49.2</v>
      </c>
      <c r="H2170" s="125">
        <v>-49.2</v>
      </c>
      <c r="I2170" s="57" t="s">
        <v>855</v>
      </c>
      <c r="J2170" s="126">
        <v>-49.2</v>
      </c>
      <c r="K2170" s="126">
        <v>-49.2</v>
      </c>
      <c r="L2170" s="127">
        <v>45612</v>
      </c>
      <c r="N2170" s="127">
        <v>45584</v>
      </c>
      <c r="Q2170" s="127">
        <v>45792</v>
      </c>
      <c r="R2170" s="56" t="str">
        <f ca="1" t="array" ref="R2170">IF(AND(ISNUMBER(INDIRECT("L"&amp;ROW())),INDIRECT("L"&amp;ROW())&lt;INDIRECT("D"&amp;ROW())),1,"")</f>
        <v/>
      </c>
    </row>
    <row r="2171" hidden="1" spans="1:18">
      <c r="A2171" s="56" t="s">
        <v>52</v>
      </c>
      <c r="B2171" s="57" t="s">
        <v>37</v>
      </c>
      <c r="C2171" s="133">
        <v>279297</v>
      </c>
      <c r="D2171" s="124">
        <v>45674</v>
      </c>
      <c r="E2171" s="125">
        <v>950</v>
      </c>
      <c r="F2171" s="125">
        <v>0</v>
      </c>
      <c r="G2171" s="125">
        <v>0</v>
      </c>
      <c r="I2171" s="133">
        <v>1122</v>
      </c>
      <c r="J2171" s="126">
        <v>950</v>
      </c>
      <c r="K2171" s="126">
        <v>27856.69</v>
      </c>
      <c r="L2171" s="127">
        <v>45750</v>
      </c>
      <c r="N2171" s="127">
        <v>45748</v>
      </c>
      <c r="Q2171" s="127">
        <v>45791</v>
      </c>
      <c r="R2171" s="56" t="str">
        <f ca="1" t="array" ref="R2171">IF(AND(ISNUMBER(INDIRECT("L"&amp;ROW())),INDIRECT("L"&amp;ROW())&lt;INDIRECT("D"&amp;ROW())),1,"")</f>
        <v/>
      </c>
    </row>
    <row r="2172" hidden="1" spans="1:18">
      <c r="A2172" s="56" t="s">
        <v>164</v>
      </c>
      <c r="B2172" s="57" t="s">
        <v>110</v>
      </c>
      <c r="C2172" s="123" t="s">
        <v>911</v>
      </c>
      <c r="D2172" s="124">
        <v>45675</v>
      </c>
      <c r="E2172" s="125">
        <v>-434</v>
      </c>
      <c r="F2172" s="125">
        <v>0</v>
      </c>
      <c r="G2172" s="125">
        <v>0</v>
      </c>
      <c r="H2172" s="125">
        <v>-434</v>
      </c>
      <c r="I2172" s="57">
        <v>918</v>
      </c>
      <c r="J2172" s="126">
        <v>-434</v>
      </c>
      <c r="K2172" s="126">
        <v>21950</v>
      </c>
      <c r="L2172" s="127">
        <v>45695</v>
      </c>
      <c r="N2172" s="127">
        <v>45689</v>
      </c>
      <c r="Q2172" s="127">
        <v>45798</v>
      </c>
      <c r="R2172" s="56" t="str">
        <f ca="1" t="array" ref="R2172">IF(AND(ISNUMBER(INDIRECT("L"&amp;ROW())),INDIRECT("L"&amp;ROW())&lt;INDIRECT("D"&amp;ROW())),1,"")</f>
        <v/>
      </c>
    </row>
    <row r="2173" hidden="1" spans="1:18">
      <c r="A2173" s="56" t="s">
        <v>287</v>
      </c>
      <c r="B2173" s="57" t="s">
        <v>37</v>
      </c>
      <c r="C2173" s="123">
        <v>5052</v>
      </c>
      <c r="D2173" s="124">
        <v>45675</v>
      </c>
      <c r="E2173" s="125">
        <v>1124.8</v>
      </c>
      <c r="F2173" s="125">
        <v>0</v>
      </c>
      <c r="G2173" s="125">
        <v>0</v>
      </c>
      <c r="H2173" s="125">
        <v>1124.8</v>
      </c>
      <c r="I2173" s="57">
        <v>941</v>
      </c>
      <c r="J2173" s="126">
        <v>1124.8</v>
      </c>
      <c r="K2173" s="126">
        <v>5651</v>
      </c>
      <c r="L2173" s="127">
        <v>45716</v>
      </c>
      <c r="N2173" s="127">
        <v>45717</v>
      </c>
      <c r="Q2173" s="127">
        <v>45791</v>
      </c>
      <c r="R2173" s="56" t="str">
        <f ca="1" t="array" ref="R2173">IF(AND(ISNUMBER(INDIRECT("L"&amp;ROW())),INDIRECT("L"&amp;ROW())&lt;INDIRECT("D"&amp;ROW())),1,"")</f>
        <v/>
      </c>
    </row>
    <row r="2174" hidden="1" spans="1:18">
      <c r="A2174" s="56" t="s">
        <v>374</v>
      </c>
      <c r="B2174" s="57" t="s">
        <v>110</v>
      </c>
      <c r="C2174" s="133">
        <v>380984</v>
      </c>
      <c r="D2174" s="124">
        <v>45675</v>
      </c>
      <c r="E2174" s="125">
        <v>860</v>
      </c>
      <c r="F2174" s="125">
        <v>0</v>
      </c>
      <c r="G2174" s="125">
        <v>0</v>
      </c>
      <c r="H2174" s="125">
        <v>860</v>
      </c>
      <c r="I2174" s="57">
        <v>924</v>
      </c>
      <c r="J2174" s="126">
        <v>860</v>
      </c>
      <c r="K2174" s="126">
        <v>6537</v>
      </c>
      <c r="L2174" s="127">
        <v>45698</v>
      </c>
      <c r="N2174" s="127">
        <v>45689</v>
      </c>
      <c r="O2174" s="147">
        <v>0</v>
      </c>
      <c r="R2174" s="56" t="str">
        <f ca="1" t="array" ref="R2174">IF(AND(ISNUMBER(INDIRECT("L"&amp;ROW())),INDIRECT("L"&amp;ROW())&lt;INDIRECT("D"&amp;ROW())),1,"")</f>
        <v/>
      </c>
    </row>
    <row r="2175" hidden="1" spans="1:18">
      <c r="A2175" s="56" t="s">
        <v>562</v>
      </c>
      <c r="B2175" s="57" t="s">
        <v>407</v>
      </c>
      <c r="C2175" s="133">
        <v>945</v>
      </c>
      <c r="D2175" s="124">
        <v>45677</v>
      </c>
      <c r="E2175" s="125">
        <v>10076.59</v>
      </c>
      <c r="F2175" s="125">
        <v>438.21</v>
      </c>
      <c r="G2175" s="125">
        <v>874.22</v>
      </c>
      <c r="I2175" s="57">
        <v>827</v>
      </c>
      <c r="J2175" s="126">
        <v>10076.59</v>
      </c>
      <c r="K2175" s="126">
        <v>10076.59</v>
      </c>
      <c r="L2175" s="127">
        <v>45678</v>
      </c>
      <c r="R2175" s="56" t="str">
        <f ca="1" t="array" ref="R2175">IF(AND(ISNUMBER(INDIRECT("L"&amp;ROW())),INDIRECT("L"&amp;ROW())&lt;INDIRECT("D"&amp;ROW())),1,"")</f>
        <v/>
      </c>
    </row>
    <row r="2176" hidden="1" spans="1:18">
      <c r="A2176" s="56" t="s">
        <v>225</v>
      </c>
      <c r="B2176" s="57" t="s">
        <v>65</v>
      </c>
      <c r="C2176" s="133">
        <v>145709</v>
      </c>
      <c r="D2176" s="124">
        <v>45677</v>
      </c>
      <c r="E2176" s="125">
        <v>1296.7</v>
      </c>
      <c r="F2176" s="125">
        <v>0</v>
      </c>
      <c r="G2176" s="125">
        <v>0</v>
      </c>
      <c r="H2176" s="125">
        <v>1296.7</v>
      </c>
      <c r="I2176" s="133">
        <v>888</v>
      </c>
      <c r="J2176" s="126">
        <v>1296.7</v>
      </c>
      <c r="K2176" s="126">
        <v>3188.63</v>
      </c>
      <c r="L2176" s="127">
        <v>45679</v>
      </c>
      <c r="N2176" s="127">
        <v>45689</v>
      </c>
      <c r="O2176" s="147">
        <v>0</v>
      </c>
      <c r="Q2176" s="127">
        <v>45784</v>
      </c>
      <c r="R2176" s="56" t="str">
        <f ca="1" t="array" ref="R2176">IF(AND(ISNUMBER(INDIRECT("L"&amp;ROW())),INDIRECT("L"&amp;ROW())&lt;INDIRECT("D"&amp;ROW())),1,"")</f>
        <v/>
      </c>
    </row>
    <row r="2177" hidden="1" spans="1:18">
      <c r="A2177" s="56" t="s">
        <v>538</v>
      </c>
      <c r="B2177" s="57" t="s">
        <v>37</v>
      </c>
      <c r="C2177" s="133">
        <v>892624</v>
      </c>
      <c r="D2177" s="124">
        <v>45677</v>
      </c>
      <c r="E2177" s="125">
        <v>1156.92</v>
      </c>
      <c r="F2177" s="125">
        <v>0</v>
      </c>
      <c r="G2177" s="125">
        <v>0</v>
      </c>
      <c r="I2177" s="133">
        <v>988</v>
      </c>
      <c r="J2177" s="126">
        <v>1156.92</v>
      </c>
      <c r="K2177" s="126">
        <v>1350.42</v>
      </c>
      <c r="L2177" s="127">
        <v>45722</v>
      </c>
      <c r="N2177" s="127">
        <v>45717</v>
      </c>
      <c r="R2177" s="56" t="str">
        <f ca="1" t="array" ref="R2177">IF(AND(ISNUMBER(INDIRECT("L"&amp;ROW())),INDIRECT("L"&amp;ROW())&lt;INDIRECT("D"&amp;ROW())),1,"")</f>
        <v/>
      </c>
    </row>
    <row r="2178" hidden="1" spans="1:18">
      <c r="A2178" s="56" t="s">
        <v>538</v>
      </c>
      <c r="B2178" s="57" t="s">
        <v>37</v>
      </c>
      <c r="C2178" s="133">
        <v>892626</v>
      </c>
      <c r="D2178" s="124">
        <v>45677</v>
      </c>
      <c r="E2178" s="125">
        <v>193.5</v>
      </c>
      <c r="F2178" s="125">
        <v>0</v>
      </c>
      <c r="G2178" s="125">
        <v>0</v>
      </c>
      <c r="I2178" s="133">
        <v>988</v>
      </c>
      <c r="J2178" s="126">
        <v>193.5</v>
      </c>
      <c r="K2178" s="126">
        <v>1350.42</v>
      </c>
      <c r="L2178" s="127">
        <v>45722</v>
      </c>
      <c r="N2178" s="127">
        <v>45717</v>
      </c>
      <c r="R2178" s="56" t="str">
        <f ca="1" t="array" ref="R2178">IF(AND(ISNUMBER(INDIRECT("L"&amp;ROW())),INDIRECT("L"&amp;ROW())&lt;INDIRECT("D"&amp;ROW())),1,"")</f>
        <v/>
      </c>
    </row>
    <row r="2179" hidden="1" spans="1:18">
      <c r="A2179" s="56" t="s">
        <v>849</v>
      </c>
      <c r="B2179" s="57" t="s">
        <v>19</v>
      </c>
      <c r="C2179" s="123">
        <v>2089</v>
      </c>
      <c r="D2179" s="124">
        <v>45677</v>
      </c>
      <c r="E2179" s="125">
        <v>500</v>
      </c>
      <c r="F2179" s="125">
        <v>0</v>
      </c>
      <c r="G2179" s="125">
        <v>0</v>
      </c>
      <c r="I2179" s="133">
        <v>896</v>
      </c>
      <c r="J2179" s="126">
        <v>500</v>
      </c>
      <c r="K2179" s="126">
        <v>500</v>
      </c>
      <c r="L2179" s="127">
        <v>45684</v>
      </c>
      <c r="N2179" s="127">
        <v>45689</v>
      </c>
      <c r="R2179" s="56" t="str">
        <f ca="1" t="array" ref="R2179">IF(AND(ISNUMBER(INDIRECT("L"&amp;ROW())),INDIRECT("L"&amp;ROW())&lt;INDIRECT("D"&amp;ROW())),1,"")</f>
        <v/>
      </c>
    </row>
    <row r="2180" hidden="1" spans="1:18">
      <c r="A2180" s="56" t="s">
        <v>33</v>
      </c>
      <c r="B2180" s="57" t="s">
        <v>19</v>
      </c>
      <c r="C2180" s="123" t="s">
        <v>912</v>
      </c>
      <c r="D2180" s="124">
        <v>45677</v>
      </c>
      <c r="E2180" s="125">
        <v>392</v>
      </c>
      <c r="F2180" s="125">
        <v>0</v>
      </c>
      <c r="G2180" s="125">
        <v>0</v>
      </c>
      <c r="I2180" s="57">
        <v>971</v>
      </c>
      <c r="J2180" s="126">
        <v>392</v>
      </c>
      <c r="K2180" s="126">
        <v>25242.82</v>
      </c>
      <c r="L2180" s="127">
        <v>45716</v>
      </c>
      <c r="N2180" s="127">
        <v>45717</v>
      </c>
      <c r="R2180" s="56" t="str">
        <f ca="1" t="array" ref="R2180">IF(AND(ISNUMBER(INDIRECT("L"&amp;ROW())),INDIRECT("L"&amp;ROW())&lt;INDIRECT("D"&amp;ROW())),1,"")</f>
        <v/>
      </c>
    </row>
    <row r="2181" hidden="1" spans="1:18">
      <c r="A2181" s="56" t="s">
        <v>33</v>
      </c>
      <c r="B2181" s="57" t="s">
        <v>19</v>
      </c>
      <c r="C2181" s="123" t="s">
        <v>913</v>
      </c>
      <c r="D2181" s="124">
        <v>45677</v>
      </c>
      <c r="E2181" s="125">
        <v>575.04</v>
      </c>
      <c r="F2181" s="125">
        <v>0.45</v>
      </c>
      <c r="G2181" s="125">
        <v>23.09</v>
      </c>
      <c r="I2181" s="57">
        <v>971</v>
      </c>
      <c r="J2181" s="126">
        <v>575.04</v>
      </c>
      <c r="K2181" s="126">
        <v>25242.82</v>
      </c>
      <c r="L2181" s="127">
        <v>45716</v>
      </c>
      <c r="N2181" s="127">
        <v>45717</v>
      </c>
      <c r="R2181" s="56" t="str">
        <f ca="1" t="array" ref="R2181">IF(AND(ISNUMBER(INDIRECT("L"&amp;ROW())),INDIRECT("L"&amp;ROW())&lt;INDIRECT("D"&amp;ROW())),1,"")</f>
        <v/>
      </c>
    </row>
    <row r="2182" hidden="1" spans="1:18">
      <c r="A2182" s="56" t="s">
        <v>33</v>
      </c>
      <c r="B2182" s="57" t="s">
        <v>19</v>
      </c>
      <c r="C2182" s="123" t="s">
        <v>914</v>
      </c>
      <c r="D2182" s="124">
        <v>45677</v>
      </c>
      <c r="E2182" s="125">
        <v>9006.86</v>
      </c>
      <c r="F2182" s="125">
        <v>0.45</v>
      </c>
      <c r="G2182" s="125">
        <v>105.41</v>
      </c>
      <c r="I2182" s="57">
        <v>971</v>
      </c>
      <c r="J2182" s="126">
        <v>9006.86</v>
      </c>
      <c r="K2182" s="126">
        <v>25242.82</v>
      </c>
      <c r="L2182" s="127">
        <v>45716</v>
      </c>
      <c r="N2182" s="127">
        <v>45717</v>
      </c>
      <c r="R2182" s="56" t="str">
        <f ca="1" t="array" ref="R2182">IF(AND(ISNUMBER(INDIRECT("L"&amp;ROW())),INDIRECT("L"&amp;ROW())&lt;INDIRECT("D"&amp;ROW())),1,"")</f>
        <v/>
      </c>
    </row>
    <row r="2183" hidden="1" spans="1:18">
      <c r="A2183" s="56" t="s">
        <v>33</v>
      </c>
      <c r="B2183" s="57" t="s">
        <v>19</v>
      </c>
      <c r="C2183" s="123" t="s">
        <v>915</v>
      </c>
      <c r="D2183" s="124">
        <v>45677</v>
      </c>
      <c r="E2183" s="125">
        <v>84</v>
      </c>
      <c r="F2183" s="125">
        <v>0</v>
      </c>
      <c r="G2183" s="125">
        <v>30.62</v>
      </c>
      <c r="I2183" s="57">
        <v>971</v>
      </c>
      <c r="J2183" s="126">
        <v>84</v>
      </c>
      <c r="K2183" s="126">
        <v>25242.82</v>
      </c>
      <c r="L2183" s="127">
        <v>45716</v>
      </c>
      <c r="N2183" s="127">
        <v>45717</v>
      </c>
      <c r="R2183" s="56" t="str">
        <f ca="1" t="array" ref="R2183">IF(AND(ISNUMBER(INDIRECT("L"&amp;ROW())),INDIRECT("L"&amp;ROW())&lt;INDIRECT("D"&amp;ROW())),1,"")</f>
        <v/>
      </c>
    </row>
    <row r="2184" hidden="1" spans="1:18">
      <c r="A2184" s="56" t="s">
        <v>31</v>
      </c>
      <c r="B2184" s="57" t="s">
        <v>19</v>
      </c>
      <c r="C2184" s="123">
        <v>358943</v>
      </c>
      <c r="D2184" s="124">
        <v>45677</v>
      </c>
      <c r="E2184" s="125">
        <v>672.6</v>
      </c>
      <c r="F2184" s="125">
        <v>29.25</v>
      </c>
      <c r="G2184" s="125">
        <v>58.35</v>
      </c>
      <c r="I2184" s="57">
        <v>1127</v>
      </c>
      <c r="J2184" s="126">
        <v>672.6</v>
      </c>
      <c r="K2184" s="126">
        <v>33011.62</v>
      </c>
      <c r="L2184" s="127">
        <v>45751</v>
      </c>
      <c r="N2184" s="127">
        <v>45748</v>
      </c>
      <c r="R2184" s="56" t="str">
        <f ca="1" t="array" ref="R2184">IF(AND(ISNUMBER(INDIRECT("L"&amp;ROW())),INDIRECT("L"&amp;ROW())&lt;INDIRECT("D"&amp;ROW())),1,"")</f>
        <v/>
      </c>
    </row>
    <row r="2185" hidden="1" spans="1:18">
      <c r="A2185" s="56" t="s">
        <v>386</v>
      </c>
      <c r="B2185" s="57" t="s">
        <v>110</v>
      </c>
      <c r="C2185" s="133">
        <v>4971</v>
      </c>
      <c r="D2185" s="124">
        <v>45677</v>
      </c>
      <c r="E2185" s="125">
        <v>2109</v>
      </c>
      <c r="F2185" s="125">
        <v>0</v>
      </c>
      <c r="G2185" s="125">
        <v>0</v>
      </c>
      <c r="I2185" s="133">
        <v>1104</v>
      </c>
      <c r="J2185" s="126">
        <v>2109</v>
      </c>
      <c r="K2185" s="126">
        <v>8644</v>
      </c>
      <c r="L2185" s="127">
        <v>45741</v>
      </c>
      <c r="N2185" s="127">
        <v>45748</v>
      </c>
      <c r="R2185" s="56" t="str">
        <f ca="1" t="array" ref="R2185">IF(AND(ISNUMBER(INDIRECT("L"&amp;ROW())),INDIRECT("L"&amp;ROW())&lt;INDIRECT("D"&amp;ROW())),1,"")</f>
        <v/>
      </c>
    </row>
    <row r="2186" hidden="1" spans="1:18">
      <c r="A2186" s="56" t="s">
        <v>376</v>
      </c>
      <c r="B2186" s="57" t="s">
        <v>124</v>
      </c>
      <c r="C2186" s="133">
        <v>877702</v>
      </c>
      <c r="D2186" s="124">
        <v>45677</v>
      </c>
      <c r="E2186" s="125">
        <v>9060.46</v>
      </c>
      <c r="F2186" s="125">
        <v>0</v>
      </c>
      <c r="G2186" s="125">
        <v>0</v>
      </c>
      <c r="H2186" s="125">
        <v>9060.46</v>
      </c>
      <c r="I2186" s="133">
        <v>945</v>
      </c>
      <c r="J2186" s="126">
        <v>9060.46</v>
      </c>
      <c r="K2186" s="126">
        <v>35053.6</v>
      </c>
      <c r="L2186" s="127">
        <v>45706</v>
      </c>
      <c r="N2186" s="127">
        <v>45717</v>
      </c>
      <c r="Q2186" s="127">
        <v>45793</v>
      </c>
      <c r="R2186" s="56" t="str">
        <f ca="1" t="array" ref="R2186">IF(AND(ISNUMBER(INDIRECT("L"&amp;ROW())),INDIRECT("L"&amp;ROW())&lt;INDIRECT("D"&amp;ROW())),1,"")</f>
        <v/>
      </c>
    </row>
    <row r="2187" hidden="1" spans="1:18">
      <c r="A2187" s="56" t="s">
        <v>164</v>
      </c>
      <c r="B2187" s="57" t="s">
        <v>110</v>
      </c>
      <c r="C2187" s="133">
        <v>6134460</v>
      </c>
      <c r="D2187" s="124">
        <v>45678</v>
      </c>
      <c r="E2187" s="125">
        <v>4477</v>
      </c>
      <c r="F2187" s="125">
        <v>0</v>
      </c>
      <c r="G2187" s="125">
        <v>0</v>
      </c>
      <c r="H2187" s="125">
        <v>4477</v>
      </c>
      <c r="I2187" s="57">
        <v>918</v>
      </c>
      <c r="J2187" s="126">
        <v>4477</v>
      </c>
      <c r="K2187" s="126">
        <v>21950</v>
      </c>
      <c r="L2187" s="127">
        <v>45695</v>
      </c>
      <c r="N2187" s="127">
        <v>45689</v>
      </c>
      <c r="Q2187" s="127">
        <v>45798</v>
      </c>
      <c r="R2187" s="56" t="str">
        <f ca="1" t="array" ref="R2187">IF(AND(ISNUMBER(INDIRECT("L"&amp;ROW())),INDIRECT("L"&amp;ROW())&lt;INDIRECT("D"&amp;ROW())),1,"")</f>
        <v/>
      </c>
    </row>
    <row r="2188" hidden="1" spans="1:18">
      <c r="A2188" s="56" t="s">
        <v>164</v>
      </c>
      <c r="B2188" s="57" t="s">
        <v>110</v>
      </c>
      <c r="C2188" s="123" t="s">
        <v>916</v>
      </c>
      <c r="D2188" s="124">
        <v>45678</v>
      </c>
      <c r="E2188" s="125">
        <v>-432</v>
      </c>
      <c r="F2188" s="125">
        <v>0</v>
      </c>
      <c r="G2188" s="125">
        <v>0</v>
      </c>
      <c r="H2188" s="125">
        <v>-432</v>
      </c>
      <c r="I2188" s="57">
        <v>918</v>
      </c>
      <c r="J2188" s="126">
        <v>-432</v>
      </c>
      <c r="K2188" s="126">
        <v>21950</v>
      </c>
      <c r="L2188" s="127">
        <v>45695</v>
      </c>
      <c r="N2188" s="127">
        <v>45689</v>
      </c>
      <c r="Q2188" s="127">
        <v>45798</v>
      </c>
      <c r="R2188" s="56" t="str">
        <f ca="1" t="array" ref="R2188">IF(AND(ISNUMBER(INDIRECT("L"&amp;ROW())),INDIRECT("L"&amp;ROW())&lt;INDIRECT("D"&amp;ROW())),1,"")</f>
        <v/>
      </c>
    </row>
    <row r="2189" hidden="1" spans="1:18">
      <c r="A2189" s="56" t="s">
        <v>237</v>
      </c>
      <c r="B2189" s="57" t="s">
        <v>110</v>
      </c>
      <c r="C2189" s="133">
        <v>274058</v>
      </c>
      <c r="D2189" s="124">
        <v>45678</v>
      </c>
      <c r="E2189" s="125">
        <v>1513.44</v>
      </c>
      <c r="F2189" s="125">
        <v>0</v>
      </c>
      <c r="G2189" s="125">
        <v>0</v>
      </c>
      <c r="H2189" s="125">
        <v>1513.44</v>
      </c>
      <c r="I2189" s="133">
        <v>975</v>
      </c>
      <c r="J2189" s="126">
        <v>1513.44</v>
      </c>
      <c r="K2189" s="126">
        <v>6140.72</v>
      </c>
      <c r="L2189" s="127">
        <v>45719</v>
      </c>
      <c r="N2189" s="127">
        <v>45717</v>
      </c>
      <c r="Q2189" s="127">
        <v>45798</v>
      </c>
      <c r="R2189" s="56" t="str">
        <f ca="1" t="array" ref="R2189">IF(AND(ISNUMBER(INDIRECT("L"&amp;ROW())),INDIRECT("L"&amp;ROW())&lt;INDIRECT("D"&amp;ROW())),1,"")</f>
        <v/>
      </c>
    </row>
    <row r="2190" hidden="1" spans="1:18">
      <c r="A2190" s="56" t="s">
        <v>853</v>
      </c>
      <c r="B2190" s="57" t="s">
        <v>854</v>
      </c>
      <c r="C2190" s="133">
        <v>4008106062</v>
      </c>
      <c r="D2190" s="124">
        <v>45603</v>
      </c>
      <c r="E2190" s="125">
        <v>1382.99</v>
      </c>
      <c r="F2190" s="125">
        <v>5.55</v>
      </c>
      <c r="G2190" s="125">
        <v>11.08</v>
      </c>
      <c r="H2190" s="125">
        <v>1366.36</v>
      </c>
      <c r="I2190" s="57" t="s">
        <v>855</v>
      </c>
      <c r="J2190" s="126">
        <v>1382.99</v>
      </c>
      <c r="K2190" s="126">
        <v>1382.99</v>
      </c>
      <c r="L2190" s="127">
        <v>45613</v>
      </c>
      <c r="N2190" s="127">
        <v>45584</v>
      </c>
      <c r="Q2190" s="127">
        <v>45792</v>
      </c>
      <c r="R2190" s="56" t="str">
        <f ca="1" t="array" ref="R2190">IF(AND(ISNUMBER(INDIRECT("L"&amp;ROW())),INDIRECT("L"&amp;ROW())&lt;INDIRECT("D"&amp;ROW())),1,"")</f>
        <v/>
      </c>
    </row>
    <row r="2191" hidden="1" spans="1:18">
      <c r="A2191" s="56" t="s">
        <v>853</v>
      </c>
      <c r="B2191" s="57" t="s">
        <v>854</v>
      </c>
      <c r="C2191" s="133">
        <v>4008106063</v>
      </c>
      <c r="D2191" s="124">
        <v>45603</v>
      </c>
      <c r="E2191" s="125">
        <v>998.36</v>
      </c>
      <c r="F2191" s="125">
        <v>0</v>
      </c>
      <c r="G2191" s="125">
        <v>0</v>
      </c>
      <c r="H2191" s="125">
        <v>998.36</v>
      </c>
      <c r="I2191" s="57" t="s">
        <v>855</v>
      </c>
      <c r="J2191" s="126">
        <v>998.36</v>
      </c>
      <c r="K2191" s="126">
        <v>998.36</v>
      </c>
      <c r="L2191" s="127">
        <v>45613</v>
      </c>
      <c r="N2191" s="127">
        <v>45584</v>
      </c>
      <c r="Q2191" s="127">
        <v>45792</v>
      </c>
      <c r="R2191" s="56" t="str">
        <f ca="1" t="array" ref="R2191">IF(AND(ISNUMBER(INDIRECT("L"&amp;ROW())),INDIRECT("L"&amp;ROW())&lt;INDIRECT("D"&amp;ROW())),1,"")</f>
        <v/>
      </c>
    </row>
    <row r="2192" hidden="1" spans="1:18">
      <c r="A2192" s="56" t="s">
        <v>917</v>
      </c>
      <c r="B2192" s="57" t="s">
        <v>918</v>
      </c>
      <c r="C2192" s="123" t="s">
        <v>919</v>
      </c>
      <c r="D2192" s="124">
        <v>45678</v>
      </c>
      <c r="E2192" s="125">
        <v>238.45</v>
      </c>
      <c r="F2192" s="125">
        <v>10.37</v>
      </c>
      <c r="G2192" s="125">
        <v>20.69</v>
      </c>
      <c r="I2192" s="57">
        <v>828</v>
      </c>
      <c r="J2192" s="126">
        <v>238.45</v>
      </c>
      <c r="K2192" s="126">
        <v>238.45</v>
      </c>
      <c r="L2192" s="127">
        <v>45678</v>
      </c>
      <c r="N2192" s="127" t="str">
        <f t="array" ref="N2192">_xlfn.XLOOKUP(INDEX(I:I,ROW())&amp;"-"&amp;INDEX(K:K,ROW()),银行对账信息!J:J,银行对账信息!H:H,"")</f>
        <v/>
      </c>
      <c r="R2192" s="56" t="str">
        <f ca="1" t="array" ref="R2192">IF(AND(ISNUMBER(INDIRECT("L"&amp;ROW())),INDIRECT("L"&amp;ROW())&lt;INDIRECT("D"&amp;ROW())),1,"")</f>
        <v/>
      </c>
    </row>
    <row r="2193" hidden="1" spans="1:18">
      <c r="A2193" s="56" t="s">
        <v>33</v>
      </c>
      <c r="B2193" s="57" t="s">
        <v>19</v>
      </c>
      <c r="C2193" s="123" t="s">
        <v>920</v>
      </c>
      <c r="D2193" s="124">
        <v>45678</v>
      </c>
      <c r="E2193" s="125">
        <v>1361.66</v>
      </c>
      <c r="F2193" s="125">
        <v>0</v>
      </c>
      <c r="G2193" s="125">
        <v>0</v>
      </c>
      <c r="I2193" s="57">
        <v>971</v>
      </c>
      <c r="J2193" s="126">
        <v>1361.66</v>
      </c>
      <c r="K2193" s="126">
        <v>25242.82</v>
      </c>
      <c r="L2193" s="127">
        <v>45716</v>
      </c>
      <c r="N2193" s="127">
        <v>45717</v>
      </c>
      <c r="R2193" s="56" t="str">
        <f ca="1" t="array" ref="R2193">IF(AND(ISNUMBER(INDIRECT("L"&amp;ROW())),INDIRECT("L"&amp;ROW())&lt;INDIRECT("D"&amp;ROW())),1,"")</f>
        <v/>
      </c>
    </row>
    <row r="2194" hidden="1" spans="1:18">
      <c r="A2194" s="56" t="s">
        <v>80</v>
      </c>
      <c r="B2194" s="57" t="s">
        <v>19</v>
      </c>
      <c r="C2194" s="123">
        <v>76366</v>
      </c>
      <c r="D2194" s="124">
        <v>45678</v>
      </c>
      <c r="E2194" s="125">
        <v>6610.7</v>
      </c>
      <c r="F2194" s="125">
        <v>0</v>
      </c>
      <c r="G2194" s="125">
        <v>0</v>
      </c>
      <c r="I2194" s="133">
        <v>1068</v>
      </c>
      <c r="J2194" s="126">
        <v>6610.7</v>
      </c>
      <c r="K2194" s="126">
        <v>6610.7</v>
      </c>
      <c r="L2194" s="127">
        <v>45728</v>
      </c>
      <c r="N2194" s="127">
        <v>45748</v>
      </c>
      <c r="R2194" s="56" t="str">
        <f ca="1" t="array" ref="R2194">IF(AND(ISNUMBER(INDIRECT("L"&amp;ROW())),INDIRECT("L"&amp;ROW())&lt;INDIRECT("D"&amp;ROW())),1,"")</f>
        <v/>
      </c>
    </row>
    <row r="2195" hidden="1" spans="1:7">
      <c r="A2195" s="56" t="s">
        <v>80</v>
      </c>
      <c r="B2195" s="57" t="s">
        <v>19</v>
      </c>
      <c r="C2195" s="133">
        <v>77301</v>
      </c>
      <c r="D2195" s="124">
        <v>45729</v>
      </c>
      <c r="E2195" s="125">
        <v>2510</v>
      </c>
      <c r="F2195" s="141"/>
      <c r="G2195" s="141"/>
    </row>
    <row r="2196" hidden="1" spans="1:7">
      <c r="A2196" s="56" t="s">
        <v>80</v>
      </c>
      <c r="B2196" s="57" t="s">
        <v>19</v>
      </c>
      <c r="C2196" s="133">
        <v>77925</v>
      </c>
      <c r="D2196" s="124">
        <v>45750</v>
      </c>
      <c r="E2196" s="125">
        <v>4087.38</v>
      </c>
      <c r="F2196" s="141"/>
      <c r="G2196" s="141"/>
    </row>
    <row r="2197" hidden="1" spans="1:7">
      <c r="A2197" s="56" t="s">
        <v>80</v>
      </c>
      <c r="B2197" s="57" t="s">
        <v>19</v>
      </c>
      <c r="C2197" s="133">
        <v>78244</v>
      </c>
      <c r="D2197" s="124">
        <v>45758</v>
      </c>
      <c r="E2197" s="125">
        <v>1554.8</v>
      </c>
      <c r="F2197" s="141"/>
      <c r="G2197" s="141"/>
    </row>
    <row r="2198" hidden="1" spans="1:18">
      <c r="A2198" s="56" t="s">
        <v>151</v>
      </c>
      <c r="B2198" s="57" t="s">
        <v>110</v>
      </c>
      <c r="C2198" s="133">
        <v>174770</v>
      </c>
      <c r="D2198" s="124">
        <v>45678</v>
      </c>
      <c r="E2198" s="125">
        <v>1912</v>
      </c>
      <c r="F2198" s="141">
        <v>0</v>
      </c>
      <c r="G2198" s="141">
        <v>0</v>
      </c>
      <c r="I2198" s="57">
        <v>1143</v>
      </c>
      <c r="J2198" s="126">
        <v>1912</v>
      </c>
      <c r="K2198" s="126">
        <v>33206.14</v>
      </c>
      <c r="L2198" s="127">
        <v>45756</v>
      </c>
      <c r="N2198" s="127">
        <v>45778</v>
      </c>
      <c r="R2198" s="56" t="str">
        <f ca="1" t="array" ref="R2198">IF(AND(ISNUMBER(INDIRECT("L"&amp;ROW())),INDIRECT("L"&amp;ROW())&lt;INDIRECT("D"&amp;ROW())),1,"")</f>
        <v/>
      </c>
    </row>
    <row r="2199" s="116" customFormat="1" hidden="1" spans="1:18">
      <c r="A2199" s="116" t="s">
        <v>395</v>
      </c>
      <c r="B2199" s="190" t="s">
        <v>110</v>
      </c>
      <c r="C2199" s="139">
        <v>237751</v>
      </c>
      <c r="D2199" s="191">
        <v>45678</v>
      </c>
      <c r="E2199" s="192">
        <v>2657</v>
      </c>
      <c r="F2199" s="192">
        <v>0</v>
      </c>
      <c r="G2199" s="192">
        <v>0</v>
      </c>
      <c r="H2199" s="192"/>
      <c r="I2199" s="190">
        <v>594</v>
      </c>
      <c r="J2199" s="193">
        <v>4000</v>
      </c>
      <c r="K2199" s="193">
        <v>10000</v>
      </c>
      <c r="L2199" s="194">
        <v>45653</v>
      </c>
      <c r="M2199" s="194"/>
      <c r="N2199" s="194">
        <f t="array" ref="N2199">_xlfn.XLOOKUP(INDEX(I:I,ROW())&amp;"-"&amp;INDEX(K:K,ROW()),银行对账信息!J:J,银行对账信息!H:H,"")</f>
        <v>45658</v>
      </c>
      <c r="Q2199" s="194"/>
      <c r="R2199" s="116">
        <f ca="1" t="array" ref="R2199">IF(AND(ISNUMBER(INDIRECT("L"&amp;ROW())),INDIRECT("L"&amp;ROW())&lt;INDIRECT("D"&amp;ROW())),1,"")</f>
        <v>1</v>
      </c>
    </row>
    <row r="2200" hidden="1" spans="1:18">
      <c r="A2200" s="56" t="s">
        <v>406</v>
      </c>
      <c r="B2200" s="57" t="s">
        <v>407</v>
      </c>
      <c r="C2200" s="133">
        <v>501210</v>
      </c>
      <c r="D2200" s="124">
        <v>45678</v>
      </c>
      <c r="E2200" s="125">
        <v>3219.3</v>
      </c>
      <c r="F2200" s="125">
        <v>140</v>
      </c>
      <c r="G2200" s="125">
        <v>279.3</v>
      </c>
      <c r="I2200" s="57">
        <v>829</v>
      </c>
      <c r="J2200" s="126">
        <v>3219.3</v>
      </c>
      <c r="K2200" s="126">
        <v>3219.3</v>
      </c>
      <c r="L2200" s="127">
        <v>45678</v>
      </c>
      <c r="N2200" s="127" t="str">
        <f t="array" ref="N2200">_xlfn.XLOOKUP(INDEX(I:I,ROW())&amp;"-"&amp;INDEX(K:K,ROW()),银行对账信息!J:J,银行对账信息!H:H,"")</f>
        <v/>
      </c>
      <c r="R2200" s="56" t="str">
        <f ca="1" t="array" ref="R2200">IF(AND(ISNUMBER(INDIRECT("L"&amp;ROW())),INDIRECT("L"&amp;ROW())&lt;INDIRECT("D"&amp;ROW())),1,"")</f>
        <v/>
      </c>
    </row>
    <row r="2201" hidden="1" spans="1:18">
      <c r="A2201" s="56" t="s">
        <v>173</v>
      </c>
      <c r="B2201" s="57" t="s">
        <v>163</v>
      </c>
      <c r="C2201" s="133">
        <v>4093</v>
      </c>
      <c r="D2201" s="124">
        <v>45678</v>
      </c>
      <c r="E2201" s="125">
        <v>3110.17</v>
      </c>
      <c r="F2201" s="125">
        <v>0</v>
      </c>
      <c r="G2201" s="125">
        <v>0</v>
      </c>
      <c r="H2201" s="125">
        <v>3110.17</v>
      </c>
      <c r="I2201" s="133">
        <v>1157</v>
      </c>
      <c r="J2201" s="126">
        <v>3110.17</v>
      </c>
      <c r="K2201" s="126">
        <v>22070.61</v>
      </c>
      <c r="L2201" s="127">
        <v>45719</v>
      </c>
      <c r="N2201" s="127">
        <v>45748</v>
      </c>
      <c r="Q2201" s="127">
        <v>45793</v>
      </c>
      <c r="R2201" s="56" t="str">
        <f ca="1" t="array" ref="R2201">IF(AND(ISNUMBER(INDIRECT("L"&amp;ROW())),INDIRECT("L"&amp;ROW())&lt;INDIRECT("D"&amp;ROW())),1,"")</f>
        <v/>
      </c>
    </row>
    <row r="2202" hidden="1" spans="1:18">
      <c r="A2202" s="56" t="s">
        <v>853</v>
      </c>
      <c r="B2202" s="57" t="s">
        <v>854</v>
      </c>
      <c r="C2202" s="133">
        <v>1181816328</v>
      </c>
      <c r="D2202" s="124">
        <v>45604</v>
      </c>
      <c r="E2202" s="125">
        <v>-62.09</v>
      </c>
      <c r="F2202" s="125">
        <v>-2.7</v>
      </c>
      <c r="G2202" s="125">
        <v>-5.39</v>
      </c>
      <c r="H2202" s="125">
        <v>-54</v>
      </c>
      <c r="I2202" s="57" t="s">
        <v>855</v>
      </c>
      <c r="J2202" s="126">
        <v>-62.09</v>
      </c>
      <c r="K2202" s="126">
        <v>-62.09</v>
      </c>
      <c r="L2202" s="127">
        <v>45614</v>
      </c>
      <c r="N2202" s="127">
        <v>45584</v>
      </c>
      <c r="Q2202" s="127">
        <v>45792</v>
      </c>
      <c r="R2202" s="56" t="str">
        <f ca="1" t="array" ref="R2202">IF(AND(ISNUMBER(INDIRECT("L"&amp;ROW())),INDIRECT("L"&amp;ROW())&lt;INDIRECT("D"&amp;ROW())),1,"")</f>
        <v/>
      </c>
    </row>
    <row r="2203" hidden="1" spans="1:18">
      <c r="A2203" s="56" t="s">
        <v>921</v>
      </c>
      <c r="B2203" s="132" t="s">
        <v>177</v>
      </c>
      <c r="C2203" s="133">
        <v>30082</v>
      </c>
      <c r="D2203" s="124">
        <v>45678</v>
      </c>
      <c r="E2203" s="125">
        <v>351.92</v>
      </c>
      <c r="F2203" s="125">
        <v>0</v>
      </c>
      <c r="G2203" s="125">
        <v>31.92</v>
      </c>
      <c r="I2203" s="57">
        <v>830</v>
      </c>
      <c r="J2203" s="126">
        <v>351.92</v>
      </c>
      <c r="K2203" s="126">
        <v>351.92</v>
      </c>
      <c r="L2203" s="127">
        <v>45679</v>
      </c>
      <c r="N2203" s="127" t="str">
        <f t="array" ref="N2203">_xlfn.XLOOKUP(INDEX(I:I,ROW())&amp;"-"&amp;INDEX(K:K,ROW()),银行对账信息!J:J,银行对账信息!H:H,"")</f>
        <v/>
      </c>
      <c r="R2203" s="56" t="str">
        <f ca="1" t="array" ref="R2203">IF(AND(ISNUMBER(INDIRECT("L"&amp;ROW())),INDIRECT("L"&amp;ROW())&lt;INDIRECT("D"&amp;ROW())),1,"")</f>
        <v/>
      </c>
    </row>
    <row r="2204" hidden="1" spans="1:18">
      <c r="A2204" s="56" t="s">
        <v>64</v>
      </c>
      <c r="B2204" s="57" t="s">
        <v>110</v>
      </c>
      <c r="C2204" s="133">
        <v>261402</v>
      </c>
      <c r="D2204" s="124">
        <v>45679</v>
      </c>
      <c r="E2204" s="125">
        <v>7094.95</v>
      </c>
      <c r="F2204" s="125">
        <v>0</v>
      </c>
      <c r="G2204" s="125">
        <v>0</v>
      </c>
      <c r="I2204" s="57">
        <v>956</v>
      </c>
      <c r="J2204" s="126">
        <v>7094.95</v>
      </c>
      <c r="K2204" s="126">
        <v>44641.82</v>
      </c>
      <c r="L2204" s="127">
        <v>45708</v>
      </c>
      <c r="N2204" s="127">
        <v>45717</v>
      </c>
      <c r="R2204" s="56" t="str">
        <f ca="1" t="array" ref="R2204">IF(AND(ISNUMBER(INDIRECT("L"&amp;ROW())),INDIRECT("L"&amp;ROW())&lt;INDIRECT("D"&amp;ROW())),1,"")</f>
        <v/>
      </c>
    </row>
    <row r="2205" hidden="1" spans="1:18">
      <c r="A2205" s="56" t="s">
        <v>164</v>
      </c>
      <c r="B2205" s="57" t="s">
        <v>110</v>
      </c>
      <c r="C2205" s="133">
        <v>6135153</v>
      </c>
      <c r="D2205" s="124">
        <v>45679</v>
      </c>
      <c r="E2205" s="125">
        <v>3699</v>
      </c>
      <c r="F2205" s="125">
        <v>0</v>
      </c>
      <c r="G2205" s="125">
        <v>0</v>
      </c>
      <c r="H2205" s="125">
        <v>3699</v>
      </c>
      <c r="I2205" s="57">
        <v>918</v>
      </c>
      <c r="J2205" s="126">
        <v>3699</v>
      </c>
      <c r="K2205" s="126">
        <v>21950</v>
      </c>
      <c r="L2205" s="127">
        <v>45695</v>
      </c>
      <c r="N2205" s="127">
        <v>45689</v>
      </c>
      <c r="Q2205" s="127">
        <v>45798</v>
      </c>
      <c r="R2205" s="56" t="str">
        <f ca="1" t="array" ref="R2205">IF(AND(ISNUMBER(INDIRECT("L"&amp;ROW())),INDIRECT("L"&amp;ROW())&lt;INDIRECT("D"&amp;ROW())),1,"")</f>
        <v/>
      </c>
    </row>
    <row r="2206" hidden="1" spans="1:18">
      <c r="A2206" s="56" t="s">
        <v>777</v>
      </c>
      <c r="B2206" s="57" t="s">
        <v>37</v>
      </c>
      <c r="C2206" s="123" t="s">
        <v>922</v>
      </c>
      <c r="D2206" s="124">
        <v>45679</v>
      </c>
      <c r="E2206" s="125">
        <v>1954.4</v>
      </c>
      <c r="F2206" s="125">
        <v>0</v>
      </c>
      <c r="G2206" s="125">
        <v>0</v>
      </c>
      <c r="H2206" s="125">
        <v>1954.4</v>
      </c>
      <c r="I2206" s="133">
        <v>946</v>
      </c>
      <c r="J2206" s="126">
        <v>1954.4</v>
      </c>
      <c r="K2206" s="126">
        <v>4736.9</v>
      </c>
      <c r="L2206" s="127">
        <v>45706</v>
      </c>
      <c r="N2206" s="127">
        <v>45689</v>
      </c>
      <c r="Q2206" s="127">
        <v>45791</v>
      </c>
      <c r="R2206" s="56" t="str">
        <f ca="1" t="array" ref="R2206">IF(AND(ISNUMBER(INDIRECT("L"&amp;ROW())),INDIRECT("L"&amp;ROW())&lt;INDIRECT("D"&amp;ROW())),1,"")</f>
        <v/>
      </c>
    </row>
    <row r="2207" hidden="1" spans="1:18">
      <c r="A2207" s="56" t="s">
        <v>111</v>
      </c>
      <c r="B2207" s="132" t="s">
        <v>19</v>
      </c>
      <c r="C2207" s="123" t="s">
        <v>923</v>
      </c>
      <c r="D2207" s="124">
        <v>45679</v>
      </c>
      <c r="E2207" s="125">
        <v>4533.41</v>
      </c>
      <c r="F2207" s="125">
        <v>0</v>
      </c>
      <c r="G2207" s="125">
        <v>0</v>
      </c>
      <c r="I2207" s="57">
        <v>1165</v>
      </c>
      <c r="J2207" s="126">
        <v>4533.41</v>
      </c>
      <c r="K2207" s="126">
        <v>4533.41</v>
      </c>
      <c r="L2207" s="127">
        <v>45764</v>
      </c>
      <c r="N2207" s="127">
        <v>45778</v>
      </c>
      <c r="R2207" s="56" t="str">
        <f ca="1" t="array" ref="R2207">IF(AND(ISNUMBER(INDIRECT("L"&amp;ROW())),INDIRECT("L"&amp;ROW())&lt;INDIRECT("D"&amp;ROW())),1,"")</f>
        <v/>
      </c>
    </row>
    <row r="2208" hidden="1" spans="1:18">
      <c r="A2208" s="56" t="s">
        <v>40</v>
      </c>
      <c r="B2208" s="57" t="s">
        <v>19</v>
      </c>
      <c r="C2208" s="123" t="s">
        <v>924</v>
      </c>
      <c r="D2208" s="124">
        <v>45679</v>
      </c>
      <c r="E2208" s="125">
        <v>2087</v>
      </c>
      <c r="F2208" s="125">
        <v>0</v>
      </c>
      <c r="G2208" s="125">
        <v>0</v>
      </c>
      <c r="I2208" s="57">
        <v>978</v>
      </c>
      <c r="J2208" s="126">
        <v>2087</v>
      </c>
      <c r="K2208" s="126">
        <v>18454</v>
      </c>
      <c r="L2208" s="127">
        <v>45719</v>
      </c>
      <c r="N2208" s="127">
        <v>45717</v>
      </c>
      <c r="R2208" s="56" t="str">
        <f ca="1" t="array" ref="R2208">IF(AND(ISNUMBER(INDIRECT("L"&amp;ROW())),INDIRECT("L"&amp;ROW())&lt;INDIRECT("D"&amp;ROW())),1,"")</f>
        <v/>
      </c>
    </row>
    <row r="2209" hidden="1" spans="1:18">
      <c r="A2209" s="56" t="s">
        <v>369</v>
      </c>
      <c r="B2209" s="57" t="s">
        <v>37</v>
      </c>
      <c r="C2209" s="123" t="s">
        <v>925</v>
      </c>
      <c r="D2209" s="124">
        <v>45679</v>
      </c>
      <c r="E2209" s="125">
        <v>1296.5</v>
      </c>
      <c r="F2209" s="125">
        <v>0</v>
      </c>
      <c r="G2209" s="125">
        <v>0</v>
      </c>
      <c r="H2209" s="125">
        <v>1296.5</v>
      </c>
      <c r="I2209" s="133">
        <v>942</v>
      </c>
      <c r="J2209" s="126">
        <v>1296.5</v>
      </c>
      <c r="K2209" s="126">
        <v>3824.5</v>
      </c>
      <c r="L2209" s="127">
        <v>45706</v>
      </c>
      <c r="N2209" s="127">
        <v>45689</v>
      </c>
      <c r="Q2209" s="127">
        <v>45790</v>
      </c>
      <c r="R2209" s="56" t="str">
        <f ca="1" t="array" ref="R2209">IF(AND(ISNUMBER(INDIRECT("L"&amp;ROW())),INDIRECT("L"&amp;ROW())&lt;INDIRECT("D"&amp;ROW())),1,"")</f>
        <v/>
      </c>
    </row>
    <row r="2210" hidden="1" spans="1:18">
      <c r="A2210" s="56" t="s">
        <v>853</v>
      </c>
      <c r="B2210" s="57" t="s">
        <v>854</v>
      </c>
      <c r="C2210" s="133">
        <v>4008138144</v>
      </c>
      <c r="D2210" s="124">
        <v>45608</v>
      </c>
      <c r="E2210" s="125">
        <v>1518.1</v>
      </c>
      <c r="F2210" s="125">
        <v>5.4</v>
      </c>
      <c r="G2210" s="125">
        <v>10.78</v>
      </c>
      <c r="H2210" s="125">
        <v>1501.92</v>
      </c>
      <c r="I2210" s="57" t="s">
        <v>855</v>
      </c>
      <c r="J2210" s="126">
        <v>1518.1</v>
      </c>
      <c r="K2210" s="126">
        <v>1518.1</v>
      </c>
      <c r="L2210" s="127">
        <v>45618</v>
      </c>
      <c r="N2210" s="127">
        <v>45584</v>
      </c>
      <c r="Q2210" s="127">
        <v>45792</v>
      </c>
      <c r="R2210" s="56" t="str">
        <f ca="1" t="array" ref="R2210">IF(AND(ISNUMBER(INDIRECT("L"&amp;ROW())),INDIRECT("L"&amp;ROW())&lt;INDIRECT("D"&amp;ROW())),1,"")</f>
        <v/>
      </c>
    </row>
    <row r="2211" hidden="1" spans="1:18">
      <c r="A2211" s="56" t="s">
        <v>141</v>
      </c>
      <c r="B2211" s="57" t="s">
        <v>59</v>
      </c>
      <c r="C2211" s="133">
        <v>53032457</v>
      </c>
      <c r="D2211" s="124">
        <v>45679</v>
      </c>
      <c r="E2211" s="125">
        <v>4432.95</v>
      </c>
      <c r="F2211" s="125">
        <v>0</v>
      </c>
      <c r="G2211" s="125">
        <v>381.39</v>
      </c>
      <c r="H2211" s="125">
        <v>4051.56</v>
      </c>
      <c r="I2211" s="133">
        <v>1070</v>
      </c>
      <c r="J2211" s="126">
        <v>4432.95</v>
      </c>
      <c r="K2211" s="126">
        <v>6971.01</v>
      </c>
      <c r="L2211" s="127">
        <v>45728</v>
      </c>
      <c r="N2211" s="127">
        <v>45748</v>
      </c>
      <c r="Q2211" s="127">
        <v>45798</v>
      </c>
      <c r="R2211" s="56" t="str">
        <f ca="1" t="array" ref="R2211">IF(AND(ISNUMBER(INDIRECT("L"&amp;ROW())),INDIRECT("L"&amp;ROW())&lt;INDIRECT("D"&amp;ROW())),1,"")</f>
        <v/>
      </c>
    </row>
    <row r="2212" hidden="1" spans="1:18">
      <c r="A2212" s="56" t="s">
        <v>141</v>
      </c>
      <c r="B2212" s="57" t="s">
        <v>59</v>
      </c>
      <c r="C2212" s="133">
        <v>53032458</v>
      </c>
      <c r="D2212" s="124">
        <v>45679</v>
      </c>
      <c r="E2212" s="125">
        <v>-1449.28</v>
      </c>
      <c r="F2212" s="125">
        <v>0</v>
      </c>
      <c r="G2212" s="125">
        <v>-123.21</v>
      </c>
      <c r="H2212" s="125">
        <v>-1326.07</v>
      </c>
      <c r="I2212" s="133">
        <v>1070</v>
      </c>
      <c r="J2212" s="126">
        <v>-1449.28</v>
      </c>
      <c r="K2212" s="126">
        <v>6971.01</v>
      </c>
      <c r="L2212" s="127">
        <v>45728</v>
      </c>
      <c r="N2212" s="127">
        <v>45748</v>
      </c>
      <c r="Q2212" s="127">
        <v>45798</v>
      </c>
      <c r="R2212" s="56" t="str">
        <f ca="1" t="array" ref="R2212">IF(AND(ISNUMBER(INDIRECT("L"&amp;ROW())),INDIRECT("L"&amp;ROW())&lt;INDIRECT("D"&amp;ROW())),1,"")</f>
        <v/>
      </c>
    </row>
    <row r="2213" hidden="1" spans="1:18">
      <c r="A2213" s="56" t="s">
        <v>287</v>
      </c>
      <c r="B2213" s="57" t="s">
        <v>37</v>
      </c>
      <c r="C2213" s="123">
        <v>5069</v>
      </c>
      <c r="D2213" s="124">
        <v>45679</v>
      </c>
      <c r="E2213" s="125">
        <v>1300.8</v>
      </c>
      <c r="F2213" s="125">
        <v>0</v>
      </c>
      <c r="G2213" s="125">
        <v>0</v>
      </c>
      <c r="H2213" s="125">
        <v>1300.8</v>
      </c>
      <c r="I2213" s="57">
        <v>941</v>
      </c>
      <c r="J2213" s="126">
        <v>1300.8</v>
      </c>
      <c r="K2213" s="126">
        <v>5651</v>
      </c>
      <c r="L2213" s="127">
        <v>45716</v>
      </c>
      <c r="N2213" s="127">
        <v>45717</v>
      </c>
      <c r="Q2213" s="127">
        <v>45791</v>
      </c>
      <c r="R2213" s="56" t="str">
        <f ca="1" t="array" ref="R2213">IF(AND(ISNUMBER(INDIRECT("L"&amp;ROW())),INDIRECT("L"&amp;ROW())&lt;INDIRECT("D"&amp;ROW())),1,"")</f>
        <v/>
      </c>
    </row>
    <row r="2214" hidden="1" spans="1:18">
      <c r="A2214" s="56" t="s">
        <v>853</v>
      </c>
      <c r="B2214" s="57" t="s">
        <v>854</v>
      </c>
      <c r="C2214" s="133">
        <v>1181816341</v>
      </c>
      <c r="D2214" s="124">
        <v>45609</v>
      </c>
      <c r="E2214" s="125">
        <v>-31.37</v>
      </c>
      <c r="F2214" s="125">
        <v>0</v>
      </c>
      <c r="G2214" s="125">
        <v>0</v>
      </c>
      <c r="H2214" s="125">
        <v>-31.37</v>
      </c>
      <c r="I2214" s="57" t="s">
        <v>855</v>
      </c>
      <c r="J2214" s="126">
        <v>-31.37</v>
      </c>
      <c r="K2214" s="126">
        <v>-31.37</v>
      </c>
      <c r="L2214" s="127">
        <v>45619</v>
      </c>
      <c r="N2214" s="127">
        <v>45584</v>
      </c>
      <c r="Q2214" s="127">
        <v>45792</v>
      </c>
      <c r="R2214" s="56" t="str">
        <f ca="1" t="array" ref="R2214">IF(AND(ISNUMBER(INDIRECT("L"&amp;ROW())),INDIRECT("L"&amp;ROW())&lt;INDIRECT("D"&amp;ROW())),1,"")</f>
        <v/>
      </c>
    </row>
    <row r="2215" hidden="1" spans="1:18">
      <c r="A2215" s="56" t="s">
        <v>96</v>
      </c>
      <c r="B2215" s="57" t="s">
        <v>37</v>
      </c>
      <c r="C2215" s="133">
        <v>65273</v>
      </c>
      <c r="D2215" s="124">
        <v>45679</v>
      </c>
      <c r="E2215" s="125">
        <v>1337</v>
      </c>
      <c r="F2215" s="125">
        <v>0</v>
      </c>
      <c r="G2215" s="125">
        <v>0</v>
      </c>
      <c r="I2215" s="57">
        <v>1062</v>
      </c>
      <c r="J2215" s="126">
        <v>1337</v>
      </c>
      <c r="K2215" s="126">
        <v>34572.95</v>
      </c>
      <c r="L2215" s="127">
        <v>45727</v>
      </c>
      <c r="N2215" s="127">
        <v>45748</v>
      </c>
      <c r="R2215" s="56" t="str">
        <f ca="1" t="array" ref="R2215">IF(AND(ISNUMBER(INDIRECT("L"&amp;ROW())),INDIRECT("L"&amp;ROW())&lt;INDIRECT("D"&amp;ROW())),1,"")</f>
        <v/>
      </c>
    </row>
    <row r="2216" hidden="1" spans="1:18">
      <c r="A2216" s="56" t="s">
        <v>52</v>
      </c>
      <c r="B2216" s="57" t="s">
        <v>37</v>
      </c>
      <c r="C2216" s="133">
        <v>279849</v>
      </c>
      <c r="D2216" s="124">
        <v>45679</v>
      </c>
      <c r="E2216" s="125">
        <v>2968</v>
      </c>
      <c r="F2216" s="125">
        <v>0</v>
      </c>
      <c r="G2216" s="125">
        <v>0</v>
      </c>
      <c r="I2216" s="133">
        <v>1122</v>
      </c>
      <c r="J2216" s="126">
        <v>2968</v>
      </c>
      <c r="K2216" s="126">
        <v>27856.69</v>
      </c>
      <c r="L2216" s="127">
        <v>45750</v>
      </c>
      <c r="N2216" s="127">
        <v>45748</v>
      </c>
      <c r="Q2216" s="127">
        <v>45791</v>
      </c>
      <c r="R2216" s="56" t="str">
        <f ca="1" t="array" ref="R2216">IF(AND(ISNUMBER(INDIRECT("L"&amp;ROW())),INDIRECT("L"&amp;ROW())&lt;INDIRECT("D"&amp;ROW())),1,"")</f>
        <v/>
      </c>
    </row>
    <row r="2217" hidden="1" spans="1:18">
      <c r="A2217" s="56" t="s">
        <v>52</v>
      </c>
      <c r="B2217" s="57" t="s">
        <v>37</v>
      </c>
      <c r="C2217" s="133">
        <v>279894</v>
      </c>
      <c r="D2217" s="124">
        <v>45679</v>
      </c>
      <c r="E2217" s="125">
        <v>3165</v>
      </c>
      <c r="F2217" s="125">
        <v>0</v>
      </c>
      <c r="G2217" s="125">
        <v>0</v>
      </c>
      <c r="I2217" s="133">
        <v>1122</v>
      </c>
      <c r="J2217" s="126">
        <v>3165</v>
      </c>
      <c r="K2217" s="126">
        <v>27856.69</v>
      </c>
      <c r="L2217" s="127">
        <v>45750</v>
      </c>
      <c r="N2217" s="127">
        <v>45748</v>
      </c>
      <c r="Q2217" s="127">
        <v>45791</v>
      </c>
      <c r="R2217" s="56" t="str">
        <f ca="1" t="array" ref="R2217">IF(AND(ISNUMBER(INDIRECT("L"&amp;ROW())),INDIRECT("L"&amp;ROW())&lt;INDIRECT("D"&amp;ROW())),1,"")</f>
        <v/>
      </c>
    </row>
    <row r="2218" hidden="1" spans="1:18">
      <c r="A2218" s="56" t="s">
        <v>52</v>
      </c>
      <c r="B2218" s="57" t="s">
        <v>37</v>
      </c>
      <c r="C2218" s="133">
        <v>279895</v>
      </c>
      <c r="D2218" s="124">
        <v>45679</v>
      </c>
      <c r="E2218" s="125">
        <v>794</v>
      </c>
      <c r="F2218" s="125">
        <v>0</v>
      </c>
      <c r="G2218" s="125">
        <v>0</v>
      </c>
      <c r="I2218" s="133">
        <v>1122</v>
      </c>
      <c r="J2218" s="126">
        <v>794</v>
      </c>
      <c r="K2218" s="126">
        <v>27856.69</v>
      </c>
      <c r="L2218" s="127">
        <v>45750</v>
      </c>
      <c r="N2218" s="127">
        <v>45748</v>
      </c>
      <c r="Q2218" s="127">
        <v>45791</v>
      </c>
      <c r="R2218" s="56" t="str">
        <f ca="1" t="array" ref="R2218">IF(AND(ISNUMBER(INDIRECT("L"&amp;ROW())),INDIRECT("L"&amp;ROW())&lt;INDIRECT("D"&amp;ROW())),1,"")</f>
        <v/>
      </c>
    </row>
    <row r="2219" hidden="1" spans="1:18">
      <c r="A2219" s="56" t="s">
        <v>52</v>
      </c>
      <c r="B2219" s="57" t="s">
        <v>37</v>
      </c>
      <c r="C2219" s="133">
        <v>279897</v>
      </c>
      <c r="D2219" s="124">
        <v>45679</v>
      </c>
      <c r="E2219" s="125">
        <v>544.5</v>
      </c>
      <c r="F2219" s="125">
        <v>0</v>
      </c>
      <c r="G2219" s="125">
        <v>0</v>
      </c>
      <c r="I2219" s="133">
        <v>1122</v>
      </c>
      <c r="J2219" s="126">
        <v>544.5</v>
      </c>
      <c r="K2219" s="126">
        <v>27856.69</v>
      </c>
      <c r="L2219" s="127">
        <v>45750</v>
      </c>
      <c r="N2219" s="127">
        <v>45748</v>
      </c>
      <c r="Q2219" s="127">
        <v>45791</v>
      </c>
      <c r="R2219" s="56" t="str">
        <f ca="1" t="array" ref="R2219">IF(AND(ISNUMBER(INDIRECT("L"&amp;ROW())),INDIRECT("L"&amp;ROW())&lt;INDIRECT("D"&amp;ROW())),1,"")</f>
        <v/>
      </c>
    </row>
    <row r="2220" hidden="1" spans="1:18">
      <c r="A2220" s="56" t="s">
        <v>52</v>
      </c>
      <c r="B2220" s="57" t="s">
        <v>37</v>
      </c>
      <c r="C2220" s="133">
        <v>279898</v>
      </c>
      <c r="D2220" s="124">
        <v>45679</v>
      </c>
      <c r="E2220" s="125">
        <v>380</v>
      </c>
      <c r="F2220" s="125">
        <v>0</v>
      </c>
      <c r="G2220" s="125">
        <v>0</v>
      </c>
      <c r="I2220" s="133">
        <v>1122</v>
      </c>
      <c r="J2220" s="126">
        <v>380</v>
      </c>
      <c r="K2220" s="126">
        <v>27856.69</v>
      </c>
      <c r="L2220" s="127">
        <v>45750</v>
      </c>
      <c r="N2220" s="127">
        <v>45748</v>
      </c>
      <c r="Q2220" s="127">
        <v>45791</v>
      </c>
      <c r="R2220" s="56" t="str">
        <f ca="1" t="array" ref="R2220">IF(AND(ISNUMBER(INDIRECT("L"&amp;ROW())),INDIRECT("L"&amp;ROW())&lt;INDIRECT("D"&amp;ROW())),1,"")</f>
        <v/>
      </c>
    </row>
    <row r="2221" hidden="1" spans="1:18">
      <c r="A2221" s="56" t="s">
        <v>52</v>
      </c>
      <c r="B2221" s="57" t="s">
        <v>37</v>
      </c>
      <c r="C2221" s="133">
        <v>279899</v>
      </c>
      <c r="D2221" s="124">
        <v>45679</v>
      </c>
      <c r="E2221" s="125">
        <v>160</v>
      </c>
      <c r="F2221" s="125">
        <v>0</v>
      </c>
      <c r="G2221" s="125">
        <v>0</v>
      </c>
      <c r="I2221" s="133">
        <v>1122</v>
      </c>
      <c r="J2221" s="126">
        <v>160</v>
      </c>
      <c r="K2221" s="126">
        <v>27856.69</v>
      </c>
      <c r="L2221" s="127">
        <v>45750</v>
      </c>
      <c r="N2221" s="127">
        <v>45748</v>
      </c>
      <c r="Q2221" s="127">
        <v>45791</v>
      </c>
      <c r="R2221" s="56" t="str">
        <f ca="1" t="array" ref="R2221">IF(AND(ISNUMBER(INDIRECT("L"&amp;ROW())),INDIRECT("L"&amp;ROW())&lt;INDIRECT("D"&amp;ROW())),1,"")</f>
        <v/>
      </c>
    </row>
    <row r="2222" hidden="1" spans="1:18">
      <c r="A2222" s="56" t="s">
        <v>52</v>
      </c>
      <c r="B2222" s="57" t="s">
        <v>37</v>
      </c>
      <c r="C2222" s="133">
        <v>279900</v>
      </c>
      <c r="D2222" s="124">
        <v>45679</v>
      </c>
      <c r="E2222" s="125">
        <v>660</v>
      </c>
      <c r="F2222" s="125">
        <v>0</v>
      </c>
      <c r="G2222" s="125">
        <v>0</v>
      </c>
      <c r="I2222" s="133">
        <v>1122</v>
      </c>
      <c r="J2222" s="126">
        <v>660</v>
      </c>
      <c r="K2222" s="126">
        <v>27856.69</v>
      </c>
      <c r="L2222" s="127">
        <v>45750</v>
      </c>
      <c r="N2222" s="127">
        <v>45748</v>
      </c>
      <c r="Q2222" s="127">
        <v>45791</v>
      </c>
      <c r="R2222" s="56" t="str">
        <f ca="1" t="array" ref="R2222">IF(AND(ISNUMBER(INDIRECT("L"&amp;ROW())),INDIRECT("L"&amp;ROW())&lt;INDIRECT("D"&amp;ROW())),1,"")</f>
        <v/>
      </c>
    </row>
    <row r="2223" hidden="1" spans="1:18">
      <c r="A2223" s="56" t="s">
        <v>211</v>
      </c>
      <c r="B2223" s="57" t="s">
        <v>37</v>
      </c>
      <c r="C2223" s="133">
        <v>9786011049</v>
      </c>
      <c r="D2223" s="124">
        <v>45679</v>
      </c>
      <c r="E2223" s="125">
        <v>1606.91</v>
      </c>
      <c r="F2223" s="125">
        <v>4.8</v>
      </c>
      <c r="G2223" s="125">
        <v>9.58</v>
      </c>
      <c r="H2223" s="125">
        <v>1592.53</v>
      </c>
      <c r="I2223" s="133">
        <v>1107</v>
      </c>
      <c r="J2223" s="126">
        <v>1606.91</v>
      </c>
      <c r="K2223" s="126">
        <v>8569.52</v>
      </c>
      <c r="L2223" s="127">
        <v>45742</v>
      </c>
      <c r="N2223" s="127">
        <v>45748</v>
      </c>
      <c r="Q2223" s="127">
        <v>45791</v>
      </c>
      <c r="R2223" s="56" t="str">
        <f ca="1" t="array" ref="R2223">IF(AND(ISNUMBER(INDIRECT("L"&amp;ROW())),INDIRECT("L"&amp;ROW())&lt;INDIRECT("D"&amp;ROW())),1,"")</f>
        <v/>
      </c>
    </row>
    <row r="2224" hidden="1" spans="1:18">
      <c r="A2224" s="56" t="s">
        <v>211</v>
      </c>
      <c r="B2224" s="57" t="s">
        <v>37</v>
      </c>
      <c r="C2224" s="133">
        <v>5776</v>
      </c>
      <c r="D2224" s="124">
        <v>45679</v>
      </c>
      <c r="E2224" s="125">
        <v>1252.55</v>
      </c>
      <c r="F2224" s="125">
        <v>0</v>
      </c>
      <c r="G2224" s="125">
        <v>0</v>
      </c>
      <c r="H2224" s="125">
        <v>1252.55</v>
      </c>
      <c r="I2224" s="133">
        <v>1107</v>
      </c>
      <c r="J2224" s="126">
        <v>1252.55</v>
      </c>
      <c r="K2224" s="126">
        <v>8569.52</v>
      </c>
      <c r="L2224" s="127">
        <v>45742</v>
      </c>
      <c r="N2224" s="127">
        <v>45748</v>
      </c>
      <c r="Q2224" s="127">
        <v>45791</v>
      </c>
      <c r="R2224" s="56" t="str">
        <f ca="1" t="array" ref="R2224">IF(AND(ISNUMBER(INDIRECT("L"&amp;ROW())),INDIRECT("L"&amp;ROW())&lt;INDIRECT("D"&amp;ROW())),1,"")</f>
        <v/>
      </c>
    </row>
    <row r="2225" hidden="1" spans="1:18">
      <c r="A2225" s="56" t="s">
        <v>213</v>
      </c>
      <c r="B2225" s="57" t="s">
        <v>124</v>
      </c>
      <c r="C2225" s="133">
        <v>2480</v>
      </c>
      <c r="D2225" s="124">
        <v>45680</v>
      </c>
      <c r="E2225" s="125">
        <v>2510.92</v>
      </c>
      <c r="F2225" s="125">
        <v>0</v>
      </c>
      <c r="G2225" s="125">
        <v>0</v>
      </c>
      <c r="I2225" s="57">
        <v>894</v>
      </c>
      <c r="J2225" s="126">
        <v>2510.92</v>
      </c>
      <c r="K2225" s="126">
        <v>2510.92</v>
      </c>
      <c r="L2225" s="127">
        <v>45681</v>
      </c>
      <c r="N2225" s="127">
        <v>45689</v>
      </c>
      <c r="R2225" s="56" t="str">
        <f ca="1" t="array" ref="R2225">IF(AND(ISNUMBER(INDIRECT("L"&amp;ROW())),INDIRECT("L"&amp;ROW())&lt;INDIRECT("D"&amp;ROW())),1,"")</f>
        <v/>
      </c>
    </row>
    <row r="2226" hidden="1" spans="1:18">
      <c r="A2226" s="56" t="s">
        <v>164</v>
      </c>
      <c r="B2226" s="57" t="s">
        <v>110</v>
      </c>
      <c r="C2226" s="123" t="s">
        <v>926</v>
      </c>
      <c r="D2226" s="124">
        <v>45680</v>
      </c>
      <c r="E2226" s="125">
        <v>-32</v>
      </c>
      <c r="F2226" s="125">
        <v>0</v>
      </c>
      <c r="G2226" s="125">
        <v>0</v>
      </c>
      <c r="H2226" s="125">
        <v>-32</v>
      </c>
      <c r="I2226" s="57">
        <v>918</v>
      </c>
      <c r="J2226" s="126">
        <v>-32</v>
      </c>
      <c r="K2226" s="126">
        <v>21950</v>
      </c>
      <c r="L2226" s="127">
        <v>45695</v>
      </c>
      <c r="N2226" s="127">
        <v>45689</v>
      </c>
      <c r="Q2226" s="127">
        <v>45798</v>
      </c>
      <c r="R2226" s="56" t="str">
        <f ca="1" t="array" ref="R2226">IF(AND(ISNUMBER(INDIRECT("L"&amp;ROW())),INDIRECT("L"&amp;ROW())&lt;INDIRECT("D"&amp;ROW())),1,"")</f>
        <v/>
      </c>
    </row>
    <row r="2227" hidden="1" spans="1:18">
      <c r="A2227" s="56" t="s">
        <v>164</v>
      </c>
      <c r="B2227" s="57" t="s">
        <v>110</v>
      </c>
      <c r="C2227" s="123" t="s">
        <v>927</v>
      </c>
      <c r="D2227" s="124">
        <v>45680</v>
      </c>
      <c r="E2227" s="125">
        <v>-150</v>
      </c>
      <c r="F2227" s="125">
        <v>0</v>
      </c>
      <c r="G2227" s="125">
        <v>0</v>
      </c>
      <c r="H2227" s="125">
        <v>-150</v>
      </c>
      <c r="I2227" s="57">
        <v>918</v>
      </c>
      <c r="J2227" s="126">
        <v>-150</v>
      </c>
      <c r="K2227" s="126">
        <v>21950</v>
      </c>
      <c r="L2227" s="127">
        <v>45695</v>
      </c>
      <c r="N2227" s="127">
        <v>45689</v>
      </c>
      <c r="Q2227" s="127">
        <v>45798</v>
      </c>
      <c r="R2227" s="56" t="str">
        <f ca="1" t="array" ref="R2227">IF(AND(ISNUMBER(INDIRECT("L"&amp;ROW())),INDIRECT("L"&amp;ROW())&lt;INDIRECT("D"&amp;ROW())),1,"")</f>
        <v/>
      </c>
    </row>
    <row r="2228" hidden="1" spans="1:18">
      <c r="A2228" s="56" t="s">
        <v>853</v>
      </c>
      <c r="B2228" s="57" t="s">
        <v>854</v>
      </c>
      <c r="C2228" s="133">
        <v>4008156065</v>
      </c>
      <c r="D2228" s="124">
        <v>45610</v>
      </c>
      <c r="E2228" s="125">
        <v>471.85</v>
      </c>
      <c r="F2228" s="125">
        <v>0</v>
      </c>
      <c r="G2228" s="125">
        <v>0</v>
      </c>
      <c r="H2228" s="125">
        <v>471.85</v>
      </c>
      <c r="I2228" s="57" t="s">
        <v>855</v>
      </c>
      <c r="J2228" s="126">
        <v>471.85</v>
      </c>
      <c r="K2228" s="126">
        <v>471.85</v>
      </c>
      <c r="L2228" s="127">
        <v>45620</v>
      </c>
      <c r="N2228" s="127">
        <v>45584</v>
      </c>
      <c r="Q2228" s="127">
        <v>45792</v>
      </c>
      <c r="R2228" s="56" t="str">
        <f ca="1" t="array" ref="R2228">IF(AND(ISNUMBER(INDIRECT("L"&amp;ROW())),INDIRECT("L"&amp;ROW())&lt;INDIRECT("D"&amp;ROW())),1,"")</f>
        <v/>
      </c>
    </row>
    <row r="2229" hidden="1" spans="1:18">
      <c r="A2229" s="56" t="s">
        <v>853</v>
      </c>
      <c r="B2229" s="57" t="s">
        <v>854</v>
      </c>
      <c r="C2229" s="133">
        <v>1181816344</v>
      </c>
      <c r="D2229" s="124">
        <v>45610</v>
      </c>
      <c r="E2229" s="125">
        <v>-131.08</v>
      </c>
      <c r="F2229" s="125">
        <v>-5.7</v>
      </c>
      <c r="G2229" s="125">
        <v>-11.38</v>
      </c>
      <c r="H2229" s="125">
        <v>-114</v>
      </c>
      <c r="I2229" s="57" t="s">
        <v>855</v>
      </c>
      <c r="J2229" s="126">
        <v>-131.08</v>
      </c>
      <c r="K2229" s="126">
        <v>-131.08</v>
      </c>
      <c r="L2229" s="127">
        <v>45620</v>
      </c>
      <c r="N2229" s="127">
        <v>45584</v>
      </c>
      <c r="Q2229" s="127">
        <v>45792</v>
      </c>
      <c r="R2229" s="56" t="str">
        <f ca="1" t="array" ref="R2229">IF(AND(ISNUMBER(INDIRECT("L"&amp;ROW())),INDIRECT("L"&amp;ROW())&lt;INDIRECT("D"&amp;ROW())),1,"")</f>
        <v/>
      </c>
    </row>
    <row r="2230" hidden="1" spans="1:18">
      <c r="A2230" s="56" t="s">
        <v>148</v>
      </c>
      <c r="B2230" s="132" t="s">
        <v>110</v>
      </c>
      <c r="C2230" s="133">
        <v>25223642</v>
      </c>
      <c r="D2230" s="124">
        <v>45680</v>
      </c>
      <c r="E2230" s="125">
        <v>2530</v>
      </c>
      <c r="F2230" s="125">
        <v>0</v>
      </c>
      <c r="G2230" s="125">
        <v>0</v>
      </c>
      <c r="I2230" s="57">
        <v>1183</v>
      </c>
      <c r="J2230" s="126">
        <v>2530</v>
      </c>
      <c r="K2230" s="126">
        <v>29145</v>
      </c>
      <c r="L2230" s="127">
        <v>45771</v>
      </c>
      <c r="N2230" s="127">
        <v>45778</v>
      </c>
      <c r="R2230" s="56" t="str">
        <f ca="1" t="array" ref="R2230">IF(AND(ISNUMBER(INDIRECT("L"&amp;ROW())),INDIRECT("L"&amp;ROW())&lt;INDIRECT("D"&amp;ROW())),1,"")</f>
        <v/>
      </c>
    </row>
    <row r="2231" hidden="1" spans="1:18">
      <c r="A2231" s="56" t="s">
        <v>149</v>
      </c>
      <c r="B2231" s="57" t="s">
        <v>110</v>
      </c>
      <c r="C2231" s="133">
        <v>111094</v>
      </c>
      <c r="D2231" s="124">
        <v>45680</v>
      </c>
      <c r="E2231" s="125">
        <v>1937</v>
      </c>
      <c r="F2231" s="125">
        <v>0</v>
      </c>
      <c r="G2231" s="125">
        <v>0</v>
      </c>
      <c r="I2231" s="133">
        <v>1099</v>
      </c>
      <c r="J2231" s="126">
        <v>1937</v>
      </c>
      <c r="K2231" s="126">
        <v>14448</v>
      </c>
      <c r="L2231" s="127">
        <v>45740</v>
      </c>
      <c r="N2231" s="127">
        <f t="array" ref="N2231">_xlfn.XLOOKUP(INDEX(I:I,ROW())&amp;"-"&amp;INDEX(K:K,ROW()),银行对账信息!J:J,银行对账信息!H:H,"")</f>
        <v>45748</v>
      </c>
      <c r="R2231" s="56" t="str">
        <f ca="1" t="array" ref="R2231">IF(AND(ISNUMBER(INDIRECT("L"&amp;ROW())),INDIRECT("L"&amp;ROW())&lt;INDIRECT("D"&amp;ROW())),1,"")</f>
        <v/>
      </c>
    </row>
    <row r="2232" hidden="1" spans="1:18">
      <c r="A2232" s="56" t="s">
        <v>205</v>
      </c>
      <c r="B2232" s="57" t="s">
        <v>110</v>
      </c>
      <c r="C2232" s="133">
        <v>2402000</v>
      </c>
      <c r="D2232" s="124">
        <v>45680</v>
      </c>
      <c r="E2232" s="125">
        <v>2634</v>
      </c>
      <c r="F2232" s="125">
        <v>0</v>
      </c>
      <c r="G2232" s="125">
        <v>0</v>
      </c>
      <c r="H2232" s="125">
        <v>2634</v>
      </c>
      <c r="I2232" s="57">
        <v>1204</v>
      </c>
      <c r="J2232" s="126">
        <v>2634</v>
      </c>
      <c r="K2232" s="126">
        <v>4734</v>
      </c>
      <c r="L2232" s="127">
        <v>45778</v>
      </c>
      <c r="N2232" s="127">
        <v>45778</v>
      </c>
      <c r="R2232" s="56" t="str">
        <f ca="1" t="array" ref="R2232">IF(AND(ISNUMBER(INDIRECT("L"&amp;ROW())),INDIRECT("L"&amp;ROW())&lt;INDIRECT("D"&amp;ROW())),1,"")</f>
        <v/>
      </c>
    </row>
    <row r="2233" hidden="1" spans="1:18">
      <c r="A2233" s="56" t="s">
        <v>252</v>
      </c>
      <c r="B2233" s="57" t="s">
        <v>19</v>
      </c>
      <c r="C2233" s="123">
        <v>250123030</v>
      </c>
      <c r="D2233" s="124">
        <v>45680</v>
      </c>
      <c r="E2233" s="125">
        <v>3228</v>
      </c>
      <c r="F2233" s="125">
        <v>0</v>
      </c>
      <c r="G2233" s="125">
        <v>0</v>
      </c>
      <c r="I2233" s="133">
        <v>1135</v>
      </c>
      <c r="J2233" s="126">
        <v>3228</v>
      </c>
      <c r="K2233" s="126">
        <v>5965.62</v>
      </c>
      <c r="L2233" s="127">
        <v>45755</v>
      </c>
      <c r="N2233" s="127">
        <v>45748</v>
      </c>
      <c r="R2233" s="56" t="str">
        <f ca="1" t="array" ref="R2233">IF(AND(ISNUMBER(INDIRECT("L"&amp;ROW())),INDIRECT("L"&amp;ROW())&lt;INDIRECT("D"&amp;ROW())),1,"")</f>
        <v/>
      </c>
    </row>
    <row r="2234" hidden="1" spans="1:18">
      <c r="A2234" s="56" t="s">
        <v>252</v>
      </c>
      <c r="B2234" s="57" t="s">
        <v>19</v>
      </c>
      <c r="C2234" s="123">
        <v>250123031</v>
      </c>
      <c r="D2234" s="124">
        <v>45680</v>
      </c>
      <c r="E2234" s="125">
        <v>1170.2</v>
      </c>
      <c r="F2234" s="125">
        <v>0</v>
      </c>
      <c r="G2234" s="125">
        <v>0</v>
      </c>
      <c r="I2234" s="133">
        <v>1135</v>
      </c>
      <c r="J2234" s="126">
        <v>1170.2</v>
      </c>
      <c r="K2234" s="126">
        <v>5965.62</v>
      </c>
      <c r="L2234" s="127">
        <v>45755</v>
      </c>
      <c r="N2234" s="127">
        <v>45748</v>
      </c>
      <c r="R2234" s="56" t="str">
        <f ca="1" t="array" ref="R2234">IF(AND(ISNUMBER(INDIRECT("L"&amp;ROW())),INDIRECT("L"&amp;ROW())&lt;INDIRECT("D"&amp;ROW())),1,"")</f>
        <v/>
      </c>
    </row>
    <row r="2235" hidden="1" spans="1:18">
      <c r="A2235" s="56" t="s">
        <v>252</v>
      </c>
      <c r="B2235" s="57" t="s">
        <v>19</v>
      </c>
      <c r="C2235" s="123">
        <v>250123032</v>
      </c>
      <c r="D2235" s="124">
        <v>45680</v>
      </c>
      <c r="E2235" s="125">
        <v>1567.42</v>
      </c>
      <c r="F2235" s="125">
        <v>0</v>
      </c>
      <c r="G2235" s="125">
        <v>0</v>
      </c>
      <c r="I2235" s="133">
        <v>1135</v>
      </c>
      <c r="J2235" s="126">
        <v>1567.42</v>
      </c>
      <c r="K2235" s="126">
        <v>5965.62</v>
      </c>
      <c r="L2235" s="127">
        <v>45755</v>
      </c>
      <c r="N2235" s="127">
        <v>45748</v>
      </c>
      <c r="R2235" s="56" t="str">
        <f ca="1" t="array" ref="R2235">IF(AND(ISNUMBER(INDIRECT("L"&amp;ROW())),INDIRECT("L"&amp;ROW())&lt;INDIRECT("D"&amp;ROW())),1,"")</f>
        <v/>
      </c>
    </row>
    <row r="2236" hidden="1" spans="1:18">
      <c r="A2236" s="56" t="s">
        <v>349</v>
      </c>
      <c r="B2236" s="57" t="s">
        <v>37</v>
      </c>
      <c r="C2236" s="133">
        <v>3091</v>
      </c>
      <c r="D2236" s="124">
        <v>45680</v>
      </c>
      <c r="E2236" s="125">
        <v>4206</v>
      </c>
      <c r="F2236" s="125">
        <v>0</v>
      </c>
      <c r="G2236" s="125">
        <v>0</v>
      </c>
      <c r="H2236" s="125">
        <v>4206</v>
      </c>
      <c r="I2236" s="133">
        <v>904</v>
      </c>
      <c r="J2236" s="126">
        <v>4206</v>
      </c>
      <c r="K2236" s="126">
        <v>4206</v>
      </c>
      <c r="L2236" s="127">
        <v>45691</v>
      </c>
      <c r="N2236" s="127">
        <v>45689</v>
      </c>
      <c r="O2236" s="56">
        <v>0</v>
      </c>
      <c r="Q2236" s="127">
        <v>45792</v>
      </c>
      <c r="R2236" s="56" t="str">
        <f ca="1" t="array" ref="R2236">IF(AND(ISNUMBER(INDIRECT("L"&amp;ROW())),INDIRECT("L"&amp;ROW())&lt;INDIRECT("D"&amp;ROW())),1,"")</f>
        <v/>
      </c>
    </row>
    <row r="2237" hidden="1" spans="1:18">
      <c r="A2237" s="56" t="s">
        <v>151</v>
      </c>
      <c r="B2237" s="57" t="s">
        <v>110</v>
      </c>
      <c r="C2237" s="133">
        <v>174704</v>
      </c>
      <c r="D2237" s="124">
        <v>45680</v>
      </c>
      <c r="E2237" s="125">
        <v>4755</v>
      </c>
      <c r="F2237" s="141">
        <v>0</v>
      </c>
      <c r="G2237" s="141">
        <v>0</v>
      </c>
      <c r="I2237" s="57">
        <v>1143</v>
      </c>
      <c r="J2237" s="126">
        <v>4755</v>
      </c>
      <c r="K2237" s="126">
        <v>33206.14</v>
      </c>
      <c r="L2237" s="127">
        <v>45756</v>
      </c>
      <c r="N2237" s="127">
        <v>45778</v>
      </c>
      <c r="R2237" s="56" t="str">
        <f ca="1" t="array" ref="R2237">IF(AND(ISNUMBER(INDIRECT("L"&amp;ROW())),INDIRECT("L"&amp;ROW())&lt;INDIRECT("D"&amp;ROW())),1,"")</f>
        <v/>
      </c>
    </row>
    <row r="2238" hidden="1" spans="1:18">
      <c r="A2238" s="56" t="s">
        <v>102</v>
      </c>
      <c r="B2238" s="57" t="s">
        <v>37</v>
      </c>
      <c r="C2238" s="133">
        <v>933023</v>
      </c>
      <c r="D2238" s="124">
        <v>45680</v>
      </c>
      <c r="E2238" s="125">
        <v>2320</v>
      </c>
      <c r="F2238" s="125">
        <v>0</v>
      </c>
      <c r="G2238" s="125">
        <v>0</v>
      </c>
      <c r="H2238" s="125">
        <v>2320</v>
      </c>
      <c r="I2238" s="133">
        <v>1106</v>
      </c>
      <c r="J2238" s="126">
        <v>2320</v>
      </c>
      <c r="K2238" s="126">
        <v>5406.81</v>
      </c>
      <c r="L2238" s="127">
        <v>45742</v>
      </c>
      <c r="N2238" s="127">
        <v>45748</v>
      </c>
      <c r="Q2238" s="127">
        <v>45792</v>
      </c>
      <c r="R2238" s="56" t="str">
        <f ca="1" t="array" ref="R2238">IF(AND(ISNUMBER(INDIRECT("L"&amp;ROW())),INDIRECT("L"&amp;ROW())&lt;INDIRECT("D"&amp;ROW())),1,"")</f>
        <v/>
      </c>
    </row>
    <row r="2239" hidden="1" spans="1:18">
      <c r="A2239" s="56" t="s">
        <v>18</v>
      </c>
      <c r="B2239" s="57" t="s">
        <v>19</v>
      </c>
      <c r="C2239" s="123" t="s">
        <v>928</v>
      </c>
      <c r="D2239" s="124">
        <v>45680</v>
      </c>
      <c r="E2239" s="125">
        <v>13143.9</v>
      </c>
      <c r="F2239" s="125">
        <v>0</v>
      </c>
      <c r="G2239" s="125">
        <v>0</v>
      </c>
      <c r="I2239" s="57">
        <v>1154</v>
      </c>
      <c r="J2239" s="126">
        <v>13143.9</v>
      </c>
      <c r="K2239" s="126">
        <v>25421.6</v>
      </c>
      <c r="L2239" s="127">
        <v>45758</v>
      </c>
      <c r="N2239" s="127">
        <v>45748</v>
      </c>
      <c r="R2239" s="56" t="str">
        <f ca="1" t="array" ref="R2239">IF(AND(ISNUMBER(INDIRECT("L"&amp;ROW())),INDIRECT("L"&amp;ROW())&lt;INDIRECT("D"&amp;ROW())),1,"")</f>
        <v/>
      </c>
    </row>
    <row r="2240" hidden="1" spans="1:18">
      <c r="A2240" s="56" t="s">
        <v>853</v>
      </c>
      <c r="B2240" s="57" t="s">
        <v>854</v>
      </c>
      <c r="C2240" s="133">
        <v>1181816347</v>
      </c>
      <c r="D2240" s="124">
        <v>45611</v>
      </c>
      <c r="E2240" s="125">
        <v>-144.87</v>
      </c>
      <c r="F2240" s="125">
        <v>-6.3</v>
      </c>
      <c r="G2240" s="125">
        <v>-12.57</v>
      </c>
      <c r="H2240" s="125">
        <v>-126</v>
      </c>
      <c r="I2240" s="57" t="s">
        <v>855</v>
      </c>
      <c r="J2240" s="126">
        <v>-144.87</v>
      </c>
      <c r="K2240" s="126">
        <v>-144.87</v>
      </c>
      <c r="L2240" s="127">
        <v>45621</v>
      </c>
      <c r="N2240" s="127">
        <v>45584</v>
      </c>
      <c r="Q2240" s="127">
        <v>45792</v>
      </c>
      <c r="R2240" s="56" t="str">
        <f ca="1" t="array" ref="R2240">IF(AND(ISNUMBER(INDIRECT("L"&amp;ROW())),INDIRECT("L"&amp;ROW())&lt;INDIRECT("D"&amp;ROW())),1,"")</f>
        <v/>
      </c>
    </row>
    <row r="2241" hidden="1" spans="1:18">
      <c r="A2241" s="56" t="s">
        <v>853</v>
      </c>
      <c r="B2241" s="57" t="s">
        <v>854</v>
      </c>
      <c r="C2241" s="133">
        <v>1181816348</v>
      </c>
      <c r="D2241" s="124">
        <v>45611</v>
      </c>
      <c r="E2241" s="125">
        <v>-21.98</v>
      </c>
      <c r="F2241" s="125">
        <v>-0.42</v>
      </c>
      <c r="G2241" s="125">
        <v>-0.84</v>
      </c>
      <c r="H2241" s="125">
        <v>-20.72</v>
      </c>
      <c r="I2241" s="57" t="s">
        <v>855</v>
      </c>
      <c r="J2241" s="126">
        <v>-21.98</v>
      </c>
      <c r="K2241" s="126">
        <v>-21.98</v>
      </c>
      <c r="L2241" s="127">
        <v>45621</v>
      </c>
      <c r="N2241" s="127">
        <v>45584</v>
      </c>
      <c r="Q2241" s="127">
        <v>45792</v>
      </c>
      <c r="R2241" s="56" t="str">
        <f ca="1" t="array" ref="R2241">IF(AND(ISNUMBER(INDIRECT("L"&amp;ROW())),INDIRECT("L"&amp;ROW())&lt;INDIRECT("D"&amp;ROW())),1,"")</f>
        <v/>
      </c>
    </row>
    <row r="2242" hidden="1" spans="1:18">
      <c r="A2242" s="56" t="s">
        <v>282</v>
      </c>
      <c r="B2242" s="57" t="s">
        <v>110</v>
      </c>
      <c r="C2242" s="133">
        <v>99622</v>
      </c>
      <c r="D2242" s="124">
        <v>45680</v>
      </c>
      <c r="E2242" s="125">
        <v>3520.2</v>
      </c>
      <c r="F2242" s="125">
        <v>0</v>
      </c>
      <c r="G2242" s="125">
        <v>0</v>
      </c>
      <c r="H2242" s="125">
        <v>3520.2</v>
      </c>
      <c r="I2242" s="133">
        <v>1081</v>
      </c>
      <c r="J2242" s="126">
        <v>3520.2</v>
      </c>
      <c r="K2242" s="126">
        <v>21252.65</v>
      </c>
      <c r="L2242" s="127">
        <v>45724</v>
      </c>
      <c r="N2242" s="127">
        <v>45748</v>
      </c>
      <c r="Q2242" s="127">
        <v>45805</v>
      </c>
      <c r="R2242" s="56" t="str">
        <f ca="1" t="array" ref="R2242">IF(AND(ISNUMBER(INDIRECT("L"&amp;ROW())),INDIRECT("L"&amp;ROW())&lt;INDIRECT("D"&amp;ROW())),1,"")</f>
        <v/>
      </c>
    </row>
    <row r="2243" hidden="1" spans="1:18">
      <c r="A2243" s="56" t="s">
        <v>104</v>
      </c>
      <c r="B2243" s="57" t="s">
        <v>65</v>
      </c>
      <c r="C2243" s="133">
        <v>59119167391</v>
      </c>
      <c r="D2243" s="124">
        <v>45680</v>
      </c>
      <c r="E2243" s="125">
        <v>1035.07</v>
      </c>
      <c r="F2243" s="125">
        <v>0</v>
      </c>
      <c r="G2243" s="125">
        <v>0</v>
      </c>
      <c r="H2243" s="125">
        <v>1035.07</v>
      </c>
      <c r="I2243" s="133">
        <v>1074</v>
      </c>
      <c r="J2243" s="126">
        <v>1035.07</v>
      </c>
      <c r="K2243" s="126">
        <v>47446.38</v>
      </c>
      <c r="L2243" s="127">
        <v>45728</v>
      </c>
      <c r="N2243" s="127">
        <v>45717</v>
      </c>
      <c r="O2243" s="56">
        <v>0</v>
      </c>
      <c r="Q2243" s="127">
        <v>45784</v>
      </c>
      <c r="R2243" s="56" t="str">
        <f ca="1" t="array" ref="R2243">IF(AND(ISNUMBER(INDIRECT("L"&amp;ROW())),INDIRECT("L"&amp;ROW())&lt;INDIRECT("D"&amp;ROW())),1,"")</f>
        <v/>
      </c>
    </row>
    <row r="2244" hidden="1" spans="1:18">
      <c r="A2244" s="56" t="s">
        <v>104</v>
      </c>
      <c r="B2244" s="57" t="s">
        <v>65</v>
      </c>
      <c r="C2244" s="133">
        <v>59119167499</v>
      </c>
      <c r="D2244" s="124">
        <v>45680</v>
      </c>
      <c r="E2244" s="125">
        <v>400</v>
      </c>
      <c r="F2244" s="125">
        <v>0</v>
      </c>
      <c r="G2244" s="125">
        <v>0</v>
      </c>
      <c r="H2244" s="125">
        <v>400</v>
      </c>
      <c r="I2244" s="133">
        <v>1074</v>
      </c>
      <c r="J2244" s="126">
        <v>400</v>
      </c>
      <c r="K2244" s="126">
        <v>47446.38</v>
      </c>
      <c r="L2244" s="127">
        <v>45728</v>
      </c>
      <c r="N2244" s="127">
        <v>45717</v>
      </c>
      <c r="O2244" s="56">
        <v>0</v>
      </c>
      <c r="Q2244" s="127">
        <v>45784</v>
      </c>
      <c r="R2244" s="56" t="str">
        <f ca="1" t="array" ref="R2244">IF(AND(ISNUMBER(INDIRECT("L"&amp;ROW())),INDIRECT("L"&amp;ROW())&lt;INDIRECT("D"&amp;ROW())),1,"")</f>
        <v/>
      </c>
    </row>
    <row r="2245" hidden="1" spans="1:18">
      <c r="A2245" s="56" t="s">
        <v>104</v>
      </c>
      <c r="B2245" s="57" t="s">
        <v>65</v>
      </c>
      <c r="C2245" s="133">
        <v>59119202618</v>
      </c>
      <c r="D2245" s="124">
        <v>45680</v>
      </c>
      <c r="E2245" s="125">
        <v>3694.16</v>
      </c>
      <c r="F2245" s="125">
        <v>0</v>
      </c>
      <c r="G2245" s="125">
        <v>0</v>
      </c>
      <c r="H2245" s="125">
        <v>3694.16</v>
      </c>
      <c r="I2245" s="133">
        <v>1074</v>
      </c>
      <c r="J2245" s="126">
        <v>3694.16</v>
      </c>
      <c r="K2245" s="126">
        <v>47446.38</v>
      </c>
      <c r="L2245" s="127">
        <v>45728</v>
      </c>
      <c r="N2245" s="127">
        <v>45717</v>
      </c>
      <c r="O2245" s="56">
        <v>0</v>
      </c>
      <c r="Q2245" s="127">
        <v>45784</v>
      </c>
      <c r="R2245" s="56" t="str">
        <f ca="1" t="array" ref="R2245">IF(AND(ISNUMBER(INDIRECT("L"&amp;ROW())),INDIRECT("L"&amp;ROW())&lt;INDIRECT("D"&amp;ROW())),1,"")</f>
        <v/>
      </c>
    </row>
    <row r="2246" hidden="1" spans="1:18">
      <c r="A2246" s="56" t="s">
        <v>104</v>
      </c>
      <c r="B2246" s="57" t="s">
        <v>65</v>
      </c>
      <c r="C2246" s="133">
        <v>59119202879</v>
      </c>
      <c r="D2246" s="124">
        <v>45680</v>
      </c>
      <c r="E2246" s="125">
        <v>1563</v>
      </c>
      <c r="F2246" s="125">
        <v>0</v>
      </c>
      <c r="G2246" s="125">
        <v>0</v>
      </c>
      <c r="H2246" s="125">
        <v>1563</v>
      </c>
      <c r="I2246" s="133">
        <v>1074</v>
      </c>
      <c r="J2246" s="126">
        <v>1563</v>
      </c>
      <c r="K2246" s="126">
        <v>47446.38</v>
      </c>
      <c r="L2246" s="127">
        <v>45728</v>
      </c>
      <c r="N2246" s="127">
        <v>45717</v>
      </c>
      <c r="O2246" s="56">
        <v>0</v>
      </c>
      <c r="Q2246" s="127">
        <v>45784</v>
      </c>
      <c r="R2246" s="56" t="str">
        <f ca="1" t="array" ref="R2246">IF(AND(ISNUMBER(INDIRECT("L"&amp;ROW())),INDIRECT("L"&amp;ROW())&lt;INDIRECT("D"&amp;ROW())),1,"")</f>
        <v/>
      </c>
    </row>
    <row r="2247" hidden="1" spans="1:18">
      <c r="A2247" s="56" t="s">
        <v>358</v>
      </c>
      <c r="B2247" s="57" t="s">
        <v>110</v>
      </c>
      <c r="C2247" s="123">
        <v>91766</v>
      </c>
      <c r="D2247" s="124">
        <v>45680</v>
      </c>
      <c r="E2247" s="125">
        <v>1181</v>
      </c>
      <c r="F2247" s="125">
        <v>0</v>
      </c>
      <c r="G2247" s="125">
        <v>0</v>
      </c>
      <c r="I2247" s="57">
        <v>1120</v>
      </c>
      <c r="J2247" s="126">
        <v>1181</v>
      </c>
      <c r="K2247" s="126">
        <v>13520</v>
      </c>
      <c r="L2247" s="127">
        <v>45750</v>
      </c>
      <c r="N2247" s="127">
        <v>45748</v>
      </c>
      <c r="R2247" s="56" t="str">
        <f ca="1" t="array" ref="R2247">IF(AND(ISNUMBER(INDIRECT("L"&amp;ROW())),INDIRECT("L"&amp;ROW())&lt;INDIRECT("D"&amp;ROW())),1,"")</f>
        <v/>
      </c>
    </row>
    <row r="2248" hidden="1" spans="1:18">
      <c r="A2248" s="56" t="s">
        <v>71</v>
      </c>
      <c r="B2248" s="57" t="s">
        <v>124</v>
      </c>
      <c r="C2248" s="123" t="s">
        <v>929</v>
      </c>
      <c r="D2248" s="124">
        <v>45681</v>
      </c>
      <c r="E2248" s="125">
        <v>-78.16</v>
      </c>
      <c r="F2248" s="125">
        <v>0</v>
      </c>
      <c r="G2248" s="125">
        <v>0</v>
      </c>
      <c r="I2248" s="57">
        <v>1006</v>
      </c>
      <c r="J2248" s="126">
        <v>-78.16</v>
      </c>
      <c r="K2248" s="126">
        <v>14367.85</v>
      </c>
      <c r="L2248" s="127">
        <v>45720</v>
      </c>
      <c r="N2248" s="127">
        <v>45717</v>
      </c>
      <c r="O2248" s="147"/>
      <c r="R2248" s="56" t="str">
        <f ca="1" t="array" ref="R2248">IF(AND(ISNUMBER(INDIRECT("L"&amp;ROW())),INDIRECT("L"&amp;ROW())&lt;INDIRECT("D"&amp;ROW())),1,"")</f>
        <v/>
      </c>
    </row>
    <row r="2249" hidden="1" spans="1:18">
      <c r="A2249" s="56" t="s">
        <v>146</v>
      </c>
      <c r="B2249" s="57" t="s">
        <v>124</v>
      </c>
      <c r="C2249" s="123" t="s">
        <v>930</v>
      </c>
      <c r="D2249" s="124">
        <v>45681</v>
      </c>
      <c r="E2249" s="125">
        <v>9611.22</v>
      </c>
      <c r="F2249" s="125">
        <v>16.4</v>
      </c>
      <c r="G2249" s="125">
        <v>32.72</v>
      </c>
      <c r="H2249" s="125">
        <v>9562.1</v>
      </c>
      <c r="I2249" s="133">
        <v>990</v>
      </c>
      <c r="J2249" s="126">
        <v>9611.22</v>
      </c>
      <c r="K2249" s="126">
        <v>41295.6</v>
      </c>
      <c r="L2249" s="127">
        <v>45724</v>
      </c>
      <c r="N2249" s="127">
        <v>45717</v>
      </c>
      <c r="Q2249" s="127">
        <v>45793</v>
      </c>
      <c r="R2249" s="56" t="str">
        <f ca="1" t="array" ref="R2249">IF(AND(ISNUMBER(INDIRECT("L"&amp;ROW())),INDIRECT("L"&amp;ROW())&lt;INDIRECT("D"&amp;ROW())),1,"")</f>
        <v/>
      </c>
    </row>
    <row r="2250" hidden="1" spans="1:18">
      <c r="A2250" s="56" t="s">
        <v>225</v>
      </c>
      <c r="B2250" s="57" t="s">
        <v>65</v>
      </c>
      <c r="C2250" s="133">
        <v>153144</v>
      </c>
      <c r="D2250" s="124">
        <v>45681</v>
      </c>
      <c r="E2250" s="125">
        <v>733.45</v>
      </c>
      <c r="F2250" s="125">
        <v>0</v>
      </c>
      <c r="G2250" s="125">
        <v>0</v>
      </c>
      <c r="H2250" s="125">
        <v>733.45</v>
      </c>
      <c r="I2250" s="133">
        <v>927</v>
      </c>
      <c r="J2250" s="126">
        <v>733.45</v>
      </c>
      <c r="K2250" s="126">
        <v>3814.33</v>
      </c>
      <c r="L2250" s="127">
        <v>45699</v>
      </c>
      <c r="N2250" s="127">
        <v>45689</v>
      </c>
      <c r="O2250" s="147">
        <v>0</v>
      </c>
      <c r="Q2250" s="127">
        <v>45784</v>
      </c>
      <c r="R2250" s="56" t="str">
        <f ca="1" t="array" ref="R2250">IF(AND(ISNUMBER(INDIRECT("L"&amp;ROW())),INDIRECT("L"&amp;ROW())&lt;INDIRECT("D"&amp;ROW())),1,"")</f>
        <v/>
      </c>
    </row>
    <row r="2251" hidden="1" spans="1:18">
      <c r="A2251" s="56" t="s">
        <v>178</v>
      </c>
      <c r="B2251" s="57" t="s">
        <v>59</v>
      </c>
      <c r="C2251" s="123" t="s">
        <v>931</v>
      </c>
      <c r="D2251" s="124">
        <v>45681</v>
      </c>
      <c r="E2251" s="125">
        <v>365.5</v>
      </c>
      <c r="F2251" s="125">
        <v>0</v>
      </c>
      <c r="G2251" s="125">
        <v>31.95</v>
      </c>
      <c r="H2251" s="125">
        <v>333.55</v>
      </c>
      <c r="I2251" s="133">
        <v>891</v>
      </c>
      <c r="J2251" s="126">
        <v>365.5</v>
      </c>
      <c r="K2251" s="126">
        <v>365.5</v>
      </c>
      <c r="L2251" s="127">
        <v>45681</v>
      </c>
      <c r="N2251" s="127">
        <v>45658</v>
      </c>
      <c r="Q2251" s="127">
        <v>45798</v>
      </c>
      <c r="R2251" s="56" t="str">
        <f ca="1" t="array" ref="R2251">IF(AND(ISNUMBER(INDIRECT("L"&amp;ROW())),INDIRECT("L"&amp;ROW())&lt;INDIRECT("D"&amp;ROW())),1,"")</f>
        <v/>
      </c>
    </row>
    <row r="2252" hidden="1" spans="1:18">
      <c r="A2252" s="56" t="s">
        <v>932</v>
      </c>
      <c r="B2252" s="132" t="s">
        <v>95</v>
      </c>
      <c r="C2252" s="133">
        <v>1077</v>
      </c>
      <c r="D2252" s="124">
        <v>45681</v>
      </c>
      <c r="E2252" s="125">
        <v>459.9</v>
      </c>
      <c r="F2252" s="125">
        <v>20</v>
      </c>
      <c r="G2252" s="125">
        <v>39.9</v>
      </c>
      <c r="I2252" s="57">
        <v>834</v>
      </c>
      <c r="J2252" s="126">
        <v>459.9</v>
      </c>
      <c r="K2252" s="126">
        <v>459.9</v>
      </c>
      <c r="L2252" s="127">
        <v>45684</v>
      </c>
      <c r="N2252" s="127">
        <v>45689</v>
      </c>
      <c r="R2252" s="56" t="str">
        <f ca="1" t="array" ref="R2252">IF(AND(ISNUMBER(INDIRECT("L"&amp;ROW())),INDIRECT("L"&amp;ROW())&lt;INDIRECT("D"&amp;ROW())),1,"")</f>
        <v/>
      </c>
    </row>
    <row r="2253" hidden="1" spans="1:18">
      <c r="A2253" s="56" t="s">
        <v>158</v>
      </c>
      <c r="B2253" s="57" t="s">
        <v>159</v>
      </c>
      <c r="C2253" s="123" t="s">
        <v>933</v>
      </c>
      <c r="D2253" s="124">
        <v>45681</v>
      </c>
      <c r="E2253" s="125">
        <v>1782.82</v>
      </c>
      <c r="F2253" s="125">
        <v>0</v>
      </c>
      <c r="G2253" s="125">
        <v>0</v>
      </c>
      <c r="H2253" s="125">
        <v>1782.82</v>
      </c>
      <c r="I2253" s="57">
        <v>892</v>
      </c>
      <c r="J2253" s="126">
        <v>1782.82</v>
      </c>
      <c r="K2253" s="126">
        <v>1782.82</v>
      </c>
      <c r="L2253" s="127">
        <v>45681</v>
      </c>
      <c r="N2253" s="127">
        <v>45689</v>
      </c>
      <c r="O2253" s="56">
        <v>0</v>
      </c>
      <c r="Q2253" s="127">
        <v>45807</v>
      </c>
      <c r="R2253" s="56" t="str">
        <f ca="1" t="array" ref="R2253">IF(AND(ISNUMBER(INDIRECT("L"&amp;ROW())),INDIRECT("L"&amp;ROW())&lt;INDIRECT("D"&amp;ROW())),1,"")</f>
        <v/>
      </c>
    </row>
    <row r="2254" hidden="1" spans="1:18">
      <c r="A2254" s="56" t="s">
        <v>164</v>
      </c>
      <c r="B2254" s="57" t="s">
        <v>110</v>
      </c>
      <c r="C2254" s="133">
        <v>6135751</v>
      </c>
      <c r="D2254" s="124">
        <v>45682</v>
      </c>
      <c r="E2254" s="125">
        <v>2537</v>
      </c>
      <c r="F2254" s="125">
        <v>0</v>
      </c>
      <c r="G2254" s="125">
        <v>0</v>
      </c>
      <c r="H2254" s="125">
        <v>2537</v>
      </c>
      <c r="I2254" s="57">
        <v>963</v>
      </c>
      <c r="J2254" s="126">
        <v>2537</v>
      </c>
      <c r="K2254" s="126">
        <v>35247.5</v>
      </c>
      <c r="L2254" s="127">
        <v>45713</v>
      </c>
      <c r="N2254" s="127">
        <v>45717</v>
      </c>
      <c r="Q2254" s="127">
        <v>45798</v>
      </c>
      <c r="R2254" s="56" t="str">
        <f ca="1" t="array" ref="R2254">IF(AND(ISNUMBER(INDIRECT("L"&amp;ROW())),INDIRECT("L"&amp;ROW())&lt;INDIRECT("D"&amp;ROW())),1,"")</f>
        <v/>
      </c>
    </row>
    <row r="2255" hidden="1" spans="1:18">
      <c r="A2255" s="56" t="s">
        <v>853</v>
      </c>
      <c r="B2255" s="57" t="s">
        <v>854</v>
      </c>
      <c r="C2255" s="133">
        <v>4008189236</v>
      </c>
      <c r="D2255" s="124">
        <v>45615</v>
      </c>
      <c r="E2255" s="125">
        <v>1495.2</v>
      </c>
      <c r="F2255" s="125">
        <v>5.68</v>
      </c>
      <c r="G2255" s="125">
        <v>11.34</v>
      </c>
      <c r="H2255" s="125">
        <v>1478.18</v>
      </c>
      <c r="I2255" s="57" t="s">
        <v>855</v>
      </c>
      <c r="J2255" s="126">
        <v>1495.2</v>
      </c>
      <c r="K2255" s="126">
        <v>1495.2</v>
      </c>
      <c r="L2255" s="127">
        <v>45625</v>
      </c>
      <c r="N2255" s="127">
        <v>45584</v>
      </c>
      <c r="Q2255" s="127">
        <v>45792</v>
      </c>
      <c r="R2255" s="56" t="str">
        <f ca="1" t="array" ref="R2255">IF(AND(ISNUMBER(INDIRECT("L"&amp;ROW())),INDIRECT("L"&amp;ROW())&lt;INDIRECT("D"&amp;ROW())),1,"")</f>
        <v/>
      </c>
    </row>
    <row r="2256" hidden="1" spans="1:18">
      <c r="A2256" s="56" t="s">
        <v>853</v>
      </c>
      <c r="B2256" s="57" t="s">
        <v>854</v>
      </c>
      <c r="C2256" s="133">
        <v>1181816361</v>
      </c>
      <c r="D2256" s="124">
        <v>45616</v>
      </c>
      <c r="E2256" s="125">
        <v>-89.69</v>
      </c>
      <c r="F2256" s="125">
        <v>-3.9</v>
      </c>
      <c r="G2256" s="125">
        <v>-7.79</v>
      </c>
      <c r="H2256" s="125">
        <v>-78</v>
      </c>
      <c r="I2256" s="57" t="s">
        <v>855</v>
      </c>
      <c r="J2256" s="126">
        <v>-89.69</v>
      </c>
      <c r="K2256" s="126">
        <v>-89.69</v>
      </c>
      <c r="L2256" s="127">
        <v>45626</v>
      </c>
      <c r="N2256" s="127">
        <v>45584</v>
      </c>
      <c r="Q2256" s="127">
        <v>45792</v>
      </c>
      <c r="R2256" s="56" t="str">
        <f ca="1" t="array" ref="R2256">IF(AND(ISNUMBER(INDIRECT("L"&amp;ROW())),INDIRECT("L"&amp;ROW())&lt;INDIRECT("D"&amp;ROW())),1,"")</f>
        <v/>
      </c>
    </row>
    <row r="2257" hidden="1" spans="1:18">
      <c r="A2257" s="56" t="s">
        <v>853</v>
      </c>
      <c r="B2257" s="57" t="s">
        <v>854</v>
      </c>
      <c r="C2257" s="133">
        <v>4008206727</v>
      </c>
      <c r="D2257" s="124">
        <v>45617</v>
      </c>
      <c r="E2257" s="125">
        <v>1047.8</v>
      </c>
      <c r="F2257" s="125">
        <v>1.05</v>
      </c>
      <c r="G2257" s="125">
        <v>2.1</v>
      </c>
      <c r="H2257" s="125">
        <v>1044.65</v>
      </c>
      <c r="I2257" s="57" t="s">
        <v>855</v>
      </c>
      <c r="J2257" s="126">
        <v>1047.8</v>
      </c>
      <c r="K2257" s="126">
        <v>1047.8</v>
      </c>
      <c r="L2257" s="127">
        <v>45627</v>
      </c>
      <c r="N2257" s="127">
        <v>45584</v>
      </c>
      <c r="Q2257" s="127">
        <v>45792</v>
      </c>
      <c r="R2257" s="56" t="str">
        <f ca="1" t="array" ref="R2257">IF(AND(ISNUMBER(INDIRECT("L"&amp;ROW())),INDIRECT("L"&amp;ROW())&lt;INDIRECT("D"&amp;ROW())),1,"")</f>
        <v/>
      </c>
    </row>
    <row r="2258" hidden="1" spans="1:18">
      <c r="A2258" s="56" t="s">
        <v>82</v>
      </c>
      <c r="B2258" s="57" t="s">
        <v>37</v>
      </c>
      <c r="C2258" s="133">
        <v>257495</v>
      </c>
      <c r="D2258" s="124">
        <v>45683</v>
      </c>
      <c r="E2258" s="125">
        <v>7200</v>
      </c>
      <c r="F2258" s="125">
        <v>0</v>
      </c>
      <c r="G2258" s="125">
        <v>0</v>
      </c>
      <c r="H2258" s="125">
        <v>7200</v>
      </c>
      <c r="I2258" s="133">
        <v>913</v>
      </c>
      <c r="J2258" s="126">
        <v>7200</v>
      </c>
      <c r="K2258" s="126">
        <v>14476.8</v>
      </c>
      <c r="L2258" s="127">
        <v>45693</v>
      </c>
      <c r="N2258" s="127">
        <v>45717</v>
      </c>
      <c r="Q2258" s="127">
        <v>45792</v>
      </c>
      <c r="R2258" s="56" t="str">
        <f ca="1" t="array" ref="R2258">IF(AND(ISNUMBER(INDIRECT("L"&amp;ROW())),INDIRECT("L"&amp;ROW())&lt;INDIRECT("D"&amp;ROW())),1,"")</f>
        <v/>
      </c>
    </row>
    <row r="2259" hidden="1" spans="1:18">
      <c r="A2259" s="56" t="s">
        <v>72</v>
      </c>
      <c r="B2259" s="57" t="s">
        <v>19</v>
      </c>
      <c r="C2259" s="133">
        <v>2438077</v>
      </c>
      <c r="D2259" s="124">
        <v>45684</v>
      </c>
      <c r="E2259" s="125">
        <v>4051.15</v>
      </c>
      <c r="F2259" s="125">
        <v>3.35</v>
      </c>
      <c r="G2259" s="125">
        <v>0</v>
      </c>
      <c r="I2259" s="57">
        <v>948</v>
      </c>
      <c r="J2259" s="126">
        <v>4051.15</v>
      </c>
      <c r="K2259" s="126">
        <v>4051.15</v>
      </c>
      <c r="L2259" s="127">
        <v>45716</v>
      </c>
      <c r="N2259" s="127">
        <v>45717</v>
      </c>
      <c r="O2259" s="147"/>
      <c r="R2259" s="56" t="str">
        <f ca="1" t="array" ref="R2259">IF(AND(ISNUMBER(INDIRECT("L"&amp;ROW())),INDIRECT("L"&amp;ROW())&lt;INDIRECT("D"&amp;ROW())),1,"")</f>
        <v/>
      </c>
    </row>
    <row r="2260" hidden="1" spans="1:18">
      <c r="A2260" s="56" t="s">
        <v>64</v>
      </c>
      <c r="B2260" s="57" t="s">
        <v>110</v>
      </c>
      <c r="C2260" s="133">
        <v>261767</v>
      </c>
      <c r="D2260" s="124">
        <v>45684</v>
      </c>
      <c r="E2260" s="125">
        <v>21867.32</v>
      </c>
      <c r="F2260" s="125">
        <v>356.82</v>
      </c>
      <c r="G2260" s="125">
        <v>0</v>
      </c>
      <c r="I2260" s="57">
        <v>956</v>
      </c>
      <c r="J2260" s="126">
        <v>21867.32</v>
      </c>
      <c r="K2260" s="126">
        <v>44641.82</v>
      </c>
      <c r="L2260" s="127">
        <v>45708</v>
      </c>
      <c r="N2260" s="127">
        <v>45717</v>
      </c>
      <c r="R2260" s="56" t="str">
        <f ca="1" t="array" ref="R2260">IF(AND(ISNUMBER(INDIRECT("L"&amp;ROW())),INDIRECT("L"&amp;ROW())&lt;INDIRECT("D"&amp;ROW())),1,"")</f>
        <v/>
      </c>
    </row>
    <row r="2261" hidden="1" spans="1:18">
      <c r="A2261" s="56" t="s">
        <v>146</v>
      </c>
      <c r="B2261" s="57" t="s">
        <v>124</v>
      </c>
      <c r="C2261" s="123" t="s">
        <v>934</v>
      </c>
      <c r="D2261" s="124">
        <v>45684</v>
      </c>
      <c r="E2261" s="125">
        <v>-395</v>
      </c>
      <c r="F2261" s="125">
        <v>0</v>
      </c>
      <c r="G2261" s="125">
        <v>0</v>
      </c>
      <c r="H2261" s="125">
        <v>-395</v>
      </c>
      <c r="I2261" s="133">
        <v>919</v>
      </c>
      <c r="J2261" s="126">
        <v>-395</v>
      </c>
      <c r="K2261" s="126">
        <v>27435.73</v>
      </c>
      <c r="L2261" s="127">
        <v>45695</v>
      </c>
      <c r="N2261" s="127">
        <v>45689</v>
      </c>
      <c r="Q2261" s="127">
        <v>45793</v>
      </c>
      <c r="R2261" s="56" t="str">
        <f ca="1" t="array" ref="R2261">IF(AND(ISNUMBER(INDIRECT("L"&amp;ROW())),INDIRECT("L"&amp;ROW())&lt;INDIRECT("D"&amp;ROW())),1,"")</f>
        <v/>
      </c>
    </row>
    <row r="2262" hidden="1" spans="1:18">
      <c r="A2262" s="56" t="s">
        <v>164</v>
      </c>
      <c r="B2262" s="57" t="s">
        <v>110</v>
      </c>
      <c r="C2262" s="133">
        <v>6136386</v>
      </c>
      <c r="D2262" s="124">
        <v>45684</v>
      </c>
      <c r="E2262" s="125">
        <v>1264</v>
      </c>
      <c r="F2262" s="125">
        <v>0</v>
      </c>
      <c r="G2262" s="125">
        <v>0</v>
      </c>
      <c r="H2262" s="125">
        <v>1264</v>
      </c>
      <c r="I2262" s="57">
        <v>963</v>
      </c>
      <c r="J2262" s="126">
        <v>1264</v>
      </c>
      <c r="K2262" s="126">
        <v>35247.5</v>
      </c>
      <c r="L2262" s="127">
        <v>45713</v>
      </c>
      <c r="N2262" s="127">
        <v>45717</v>
      </c>
      <c r="Q2262" s="127">
        <v>45798</v>
      </c>
      <c r="R2262" s="56" t="str">
        <f ca="1" t="array" ref="R2262">IF(AND(ISNUMBER(INDIRECT("L"&amp;ROW())),INDIRECT("L"&amp;ROW())&lt;INDIRECT("D"&amp;ROW())),1,"")</f>
        <v/>
      </c>
    </row>
    <row r="2263" hidden="1" spans="1:18">
      <c r="A2263" s="56" t="s">
        <v>98</v>
      </c>
      <c r="B2263" s="57" t="s">
        <v>37</v>
      </c>
      <c r="C2263" s="133">
        <v>131390</v>
      </c>
      <c r="D2263" s="124">
        <v>45684</v>
      </c>
      <c r="E2263" s="125">
        <v>2713</v>
      </c>
      <c r="F2263" s="125">
        <v>0</v>
      </c>
      <c r="G2263" s="125">
        <v>0</v>
      </c>
      <c r="I2263" s="133">
        <v>1071</v>
      </c>
      <c r="J2263" s="126">
        <v>2713</v>
      </c>
      <c r="K2263" s="126">
        <v>8817.05</v>
      </c>
      <c r="L2263" s="127">
        <v>45728</v>
      </c>
      <c r="N2263" s="127">
        <v>45717</v>
      </c>
      <c r="R2263" s="56" t="str">
        <f ca="1" t="array" ref="R2263">IF(AND(ISNUMBER(INDIRECT("L"&amp;ROW())),INDIRECT("L"&amp;ROW())&lt;INDIRECT("D"&amp;ROW())),1,"")</f>
        <v/>
      </c>
    </row>
    <row r="2264" hidden="1" spans="1:18">
      <c r="A2264" s="56" t="s">
        <v>98</v>
      </c>
      <c r="B2264" s="57" t="s">
        <v>37</v>
      </c>
      <c r="C2264" s="133">
        <v>131391</v>
      </c>
      <c r="D2264" s="124">
        <v>45684</v>
      </c>
      <c r="E2264" s="125">
        <v>2318</v>
      </c>
      <c r="F2264" s="125">
        <v>0</v>
      </c>
      <c r="G2264" s="125">
        <v>0</v>
      </c>
      <c r="I2264" s="133">
        <v>1071</v>
      </c>
      <c r="J2264" s="126">
        <v>2318</v>
      </c>
      <c r="K2264" s="126">
        <v>8817.05</v>
      </c>
      <c r="L2264" s="127">
        <v>45728</v>
      </c>
      <c r="N2264" s="127">
        <v>45717</v>
      </c>
      <c r="R2264" s="56" t="str">
        <f ca="1" t="array" ref="R2264">IF(AND(ISNUMBER(INDIRECT("L"&amp;ROW())),INDIRECT("L"&amp;ROW())&lt;INDIRECT("D"&amp;ROW())),1,"")</f>
        <v/>
      </c>
    </row>
    <row r="2265" hidden="1" spans="1:18">
      <c r="A2265" s="56" t="s">
        <v>33</v>
      </c>
      <c r="B2265" s="57" t="s">
        <v>19</v>
      </c>
      <c r="C2265" s="123" t="s">
        <v>935</v>
      </c>
      <c r="D2265" s="124">
        <v>45684</v>
      </c>
      <c r="E2265" s="125">
        <v>392</v>
      </c>
      <c r="F2265" s="125">
        <v>0</v>
      </c>
      <c r="G2265" s="125">
        <v>0</v>
      </c>
      <c r="I2265" s="57">
        <v>971</v>
      </c>
      <c r="J2265" s="126">
        <v>392</v>
      </c>
      <c r="K2265" s="126">
        <v>25242.82</v>
      </c>
      <c r="L2265" s="127">
        <v>45716</v>
      </c>
      <c r="N2265" s="127">
        <v>45717</v>
      </c>
      <c r="R2265" s="56" t="str">
        <f ca="1" t="array" ref="R2265">IF(AND(ISNUMBER(INDIRECT("L"&amp;ROW())),INDIRECT("L"&amp;ROW())&lt;INDIRECT("D"&amp;ROW())),1,"")</f>
        <v/>
      </c>
    </row>
    <row r="2266" hidden="1" spans="1:18">
      <c r="A2266" s="56" t="s">
        <v>33</v>
      </c>
      <c r="B2266" s="57" t="s">
        <v>19</v>
      </c>
      <c r="C2266" s="123" t="s">
        <v>936</v>
      </c>
      <c r="D2266" s="124">
        <v>45684</v>
      </c>
      <c r="E2266" s="125">
        <v>588</v>
      </c>
      <c r="F2266" s="125">
        <v>0</v>
      </c>
      <c r="G2266" s="125">
        <v>0</v>
      </c>
      <c r="I2266" s="57">
        <v>971</v>
      </c>
      <c r="J2266" s="126">
        <v>588</v>
      </c>
      <c r="K2266" s="126">
        <v>25242.82</v>
      </c>
      <c r="L2266" s="127">
        <v>45716</v>
      </c>
      <c r="N2266" s="127">
        <v>45717</v>
      </c>
      <c r="R2266" s="56" t="str">
        <f ca="1" t="array" ref="R2266">IF(AND(ISNUMBER(INDIRECT("L"&amp;ROW())),INDIRECT("L"&amp;ROW())&lt;INDIRECT("D"&amp;ROW())),1,"")</f>
        <v/>
      </c>
    </row>
    <row r="2267" hidden="1" spans="1:18">
      <c r="A2267" s="56" t="s">
        <v>33</v>
      </c>
      <c r="B2267" s="57" t="s">
        <v>19</v>
      </c>
      <c r="C2267" s="123" t="s">
        <v>937</v>
      </c>
      <c r="D2267" s="124">
        <v>45684</v>
      </c>
      <c r="E2267" s="125">
        <v>392</v>
      </c>
      <c r="F2267" s="125">
        <v>0</v>
      </c>
      <c r="G2267" s="125">
        <v>0</v>
      </c>
      <c r="I2267" s="57">
        <v>971</v>
      </c>
      <c r="J2267" s="126">
        <v>392</v>
      </c>
      <c r="K2267" s="126">
        <v>25242.82</v>
      </c>
      <c r="L2267" s="127">
        <v>45716</v>
      </c>
      <c r="N2267" s="127">
        <v>45717</v>
      </c>
      <c r="R2267" s="56" t="str">
        <f ca="1" t="array" ref="R2267">IF(AND(ISNUMBER(INDIRECT("L"&amp;ROW())),INDIRECT("L"&amp;ROW())&lt;INDIRECT("D"&amp;ROW())),1,"")</f>
        <v/>
      </c>
    </row>
    <row r="2268" hidden="1" spans="1:18">
      <c r="A2268" s="56" t="s">
        <v>56</v>
      </c>
      <c r="B2268" s="57" t="s">
        <v>19</v>
      </c>
      <c r="C2268" s="133">
        <v>43867</v>
      </c>
      <c r="D2268" s="124">
        <v>45684</v>
      </c>
      <c r="E2268" s="125">
        <v>13830.6</v>
      </c>
      <c r="F2268" s="125">
        <v>0</v>
      </c>
      <c r="G2268" s="125">
        <v>0</v>
      </c>
      <c r="I2268" s="57">
        <v>1059</v>
      </c>
      <c r="J2268" s="126">
        <v>13830.6</v>
      </c>
      <c r="K2268" s="126">
        <v>39535.12</v>
      </c>
      <c r="L2268" s="127">
        <v>45727</v>
      </c>
      <c r="N2268" s="127">
        <v>45748</v>
      </c>
      <c r="R2268" s="56" t="str">
        <f ca="1" t="array" ref="R2268">IF(AND(ISNUMBER(INDIRECT("L"&amp;ROW())),INDIRECT("L"&amp;ROW())&lt;INDIRECT("D"&amp;ROW())),1,"")</f>
        <v/>
      </c>
    </row>
    <row r="2269" hidden="1" spans="1:18">
      <c r="A2269" s="56" t="s">
        <v>56</v>
      </c>
      <c r="B2269" s="57" t="s">
        <v>19</v>
      </c>
      <c r="C2269" s="133" t="s">
        <v>938</v>
      </c>
      <c r="D2269" s="124">
        <v>45684</v>
      </c>
      <c r="E2269" s="125">
        <v>372</v>
      </c>
      <c r="F2269" s="125">
        <v>0</v>
      </c>
      <c r="G2269" s="125">
        <v>0</v>
      </c>
      <c r="I2269" s="57">
        <v>1059</v>
      </c>
      <c r="J2269" s="126">
        <v>372</v>
      </c>
      <c r="K2269" s="126">
        <v>39535.12</v>
      </c>
      <c r="L2269" s="127">
        <v>45727</v>
      </c>
      <c r="N2269" s="127">
        <v>45748</v>
      </c>
      <c r="R2269" s="56" t="str">
        <f ca="1" t="array" ref="R2269">IF(AND(ISNUMBER(INDIRECT("L"&amp;ROW())),INDIRECT("L"&amp;ROW())&lt;INDIRECT("D"&amp;ROW())),1,"")</f>
        <v/>
      </c>
    </row>
    <row r="2270" hidden="1" spans="1:18">
      <c r="A2270" s="56" t="s">
        <v>31</v>
      </c>
      <c r="B2270" s="57" t="s">
        <v>19</v>
      </c>
      <c r="C2270" s="123">
        <v>359701</v>
      </c>
      <c r="D2270" s="124">
        <v>45684</v>
      </c>
      <c r="E2270" s="125">
        <v>1962.3</v>
      </c>
      <c r="F2270" s="125">
        <v>43.55</v>
      </c>
      <c r="G2270" s="125">
        <v>100.65</v>
      </c>
      <c r="I2270" s="57">
        <v>1127</v>
      </c>
      <c r="J2270" s="126">
        <v>1962.3</v>
      </c>
      <c r="K2270" s="126">
        <v>33011.62</v>
      </c>
      <c r="L2270" s="127">
        <v>45751</v>
      </c>
      <c r="N2270" s="127">
        <v>45748</v>
      </c>
      <c r="R2270" s="56" t="str">
        <f ca="1" t="array" ref="R2270">IF(AND(ISNUMBER(INDIRECT("L"&amp;ROW())),INDIRECT("L"&amp;ROW())&lt;INDIRECT("D"&amp;ROW())),1,"")</f>
        <v/>
      </c>
    </row>
    <row r="2271" hidden="1" spans="1:18">
      <c r="A2271" s="56" t="s">
        <v>49</v>
      </c>
      <c r="B2271" s="57" t="s">
        <v>19</v>
      </c>
      <c r="C2271" s="133">
        <v>55475</v>
      </c>
      <c r="D2271" s="124">
        <v>45684</v>
      </c>
      <c r="E2271" s="125">
        <v>-66.96</v>
      </c>
      <c r="F2271" s="125">
        <v>0</v>
      </c>
      <c r="G2271" s="125">
        <v>0</v>
      </c>
      <c r="I2271" s="133">
        <v>970</v>
      </c>
      <c r="J2271" s="126">
        <v>-66.96</v>
      </c>
      <c r="K2271" s="126">
        <v>10992.98</v>
      </c>
      <c r="L2271" s="127">
        <v>45716</v>
      </c>
      <c r="N2271" s="127">
        <v>45717</v>
      </c>
      <c r="R2271" s="56" t="str">
        <f ca="1" t="array" ref="R2271">IF(AND(ISNUMBER(INDIRECT("L"&amp;ROW())),INDIRECT("L"&amp;ROW())&lt;INDIRECT("D"&amp;ROW())),1,"")</f>
        <v/>
      </c>
    </row>
    <row r="2272" hidden="1" spans="1:18">
      <c r="A2272" s="56" t="s">
        <v>192</v>
      </c>
      <c r="B2272" s="57" t="s">
        <v>65</v>
      </c>
      <c r="C2272" s="133">
        <v>988883</v>
      </c>
      <c r="D2272" s="124">
        <v>45684</v>
      </c>
      <c r="E2272" s="125">
        <v>400</v>
      </c>
      <c r="F2272" s="125">
        <v>0</v>
      </c>
      <c r="G2272" s="125">
        <v>0</v>
      </c>
      <c r="H2272" s="125">
        <v>400</v>
      </c>
      <c r="I2272" s="133">
        <v>1124</v>
      </c>
      <c r="J2272" s="126">
        <v>400</v>
      </c>
      <c r="K2272" s="126">
        <v>2055.5</v>
      </c>
      <c r="L2272" s="127">
        <v>45750</v>
      </c>
      <c r="N2272" s="127">
        <v>45748</v>
      </c>
      <c r="O2272" s="56">
        <v>0</v>
      </c>
      <c r="Q2272" s="127">
        <v>45784</v>
      </c>
      <c r="R2272" s="56" t="str">
        <f ca="1" t="array" ref="R2272">IF(AND(ISNUMBER(INDIRECT("L"&amp;ROW())),INDIRECT("L"&amp;ROW())&lt;INDIRECT("D"&amp;ROW())),1,"")</f>
        <v/>
      </c>
    </row>
    <row r="2273" hidden="1" spans="1:18">
      <c r="A2273" s="56" t="s">
        <v>30</v>
      </c>
      <c r="B2273" s="57" t="s">
        <v>19</v>
      </c>
      <c r="C2273" s="133">
        <v>91682203</v>
      </c>
      <c r="D2273" s="124">
        <v>45684</v>
      </c>
      <c r="E2273" s="125">
        <v>7245.8</v>
      </c>
      <c r="F2273" s="125">
        <v>0</v>
      </c>
      <c r="G2273" s="125">
        <v>0</v>
      </c>
      <c r="I2273" s="133">
        <v>910</v>
      </c>
      <c r="J2273" s="126">
        <v>7245.8</v>
      </c>
      <c r="K2273" s="126">
        <v>7245.8</v>
      </c>
      <c r="L2273" s="127">
        <v>45693</v>
      </c>
      <c r="N2273" s="127">
        <v>45689</v>
      </c>
      <c r="R2273" s="56" t="str">
        <f ca="1" t="array" ref="R2273">IF(AND(ISNUMBER(INDIRECT("L"&amp;ROW())),INDIRECT("L"&amp;ROW())&lt;INDIRECT("D"&amp;ROW())),1,"")</f>
        <v/>
      </c>
    </row>
    <row r="2274" hidden="1" spans="1:18">
      <c r="A2274" s="56" t="s">
        <v>939</v>
      </c>
      <c r="B2274" s="132" t="s">
        <v>940</v>
      </c>
      <c r="C2274" s="133">
        <v>1012110</v>
      </c>
      <c r="D2274" s="124">
        <v>45684</v>
      </c>
      <c r="E2274" s="125">
        <v>193</v>
      </c>
      <c r="F2274" s="125">
        <v>0</v>
      </c>
      <c r="G2274" s="125">
        <v>0</v>
      </c>
      <c r="I2274" s="57">
        <v>843</v>
      </c>
      <c r="J2274" s="126">
        <v>193</v>
      </c>
      <c r="K2274" s="126">
        <v>193</v>
      </c>
      <c r="L2274" s="127">
        <v>45695</v>
      </c>
      <c r="N2274" s="127" t="str">
        <f t="array" ref="N2274">_xlfn.XLOOKUP(INDEX(I:I,ROW())&amp;"-"&amp;INDEX(K:K,ROW()),银行对账信息!J:J,银行对账信息!H:H,"")</f>
        <v/>
      </c>
      <c r="R2274" s="56" t="str">
        <f ca="1" t="array" ref="R2274">IF(AND(ISNUMBER(INDIRECT("L"&amp;ROW())),INDIRECT("L"&amp;ROW())&lt;INDIRECT("D"&amp;ROW())),1,"")</f>
        <v/>
      </c>
    </row>
    <row r="2275" hidden="1" spans="1:18">
      <c r="A2275" s="56" t="s">
        <v>376</v>
      </c>
      <c r="B2275" s="57" t="s">
        <v>124</v>
      </c>
      <c r="C2275" s="133">
        <v>878292</v>
      </c>
      <c r="D2275" s="124">
        <v>45684</v>
      </c>
      <c r="E2275" s="125">
        <v>9350.85</v>
      </c>
      <c r="F2275" s="125">
        <v>0</v>
      </c>
      <c r="G2275" s="125">
        <v>0</v>
      </c>
      <c r="H2275" s="125">
        <v>9350.85</v>
      </c>
      <c r="I2275" s="133">
        <v>945</v>
      </c>
      <c r="J2275" s="126">
        <v>9350.85</v>
      </c>
      <c r="K2275" s="126">
        <v>35053.6</v>
      </c>
      <c r="L2275" s="127">
        <v>45706</v>
      </c>
      <c r="N2275" s="127">
        <v>45717</v>
      </c>
      <c r="Q2275" s="127">
        <v>45793</v>
      </c>
      <c r="R2275" s="56" t="str">
        <f ca="1" t="array" ref="R2275">IF(AND(ISNUMBER(INDIRECT("L"&amp;ROW())),INDIRECT("L"&amp;ROW())&lt;INDIRECT("D"&amp;ROW())),1,"")</f>
        <v/>
      </c>
    </row>
    <row r="2276" hidden="1" spans="1:18">
      <c r="A2276" s="56" t="s">
        <v>109</v>
      </c>
      <c r="B2276" s="57" t="s">
        <v>19</v>
      </c>
      <c r="C2276" s="133">
        <v>19147</v>
      </c>
      <c r="D2276" s="124">
        <v>45684</v>
      </c>
      <c r="E2276" s="125">
        <v>14180.73</v>
      </c>
      <c r="F2276" s="125">
        <v>1688.93</v>
      </c>
      <c r="G2276" s="125">
        <v>0</v>
      </c>
      <c r="I2276" s="57">
        <v>1180</v>
      </c>
      <c r="J2276" s="126">
        <v>14180.73</v>
      </c>
      <c r="K2276" s="126">
        <v>14180.73</v>
      </c>
      <c r="L2276" s="127">
        <v>45770</v>
      </c>
      <c r="N2276" s="127">
        <v>45778</v>
      </c>
      <c r="O2276" s="147"/>
      <c r="R2276" s="56" t="str">
        <f ca="1" t="array" ref="R2276">IF(AND(ISNUMBER(INDIRECT("L"&amp;ROW())),INDIRECT("L"&amp;ROW())&lt;INDIRECT("D"&amp;ROW())),1,"")</f>
        <v/>
      </c>
    </row>
    <row r="2277" hidden="1" spans="1:18">
      <c r="A2277" s="56" t="s">
        <v>164</v>
      </c>
      <c r="B2277" s="57" t="s">
        <v>110</v>
      </c>
      <c r="C2277" s="123" t="s">
        <v>941</v>
      </c>
      <c r="D2277" s="124">
        <v>45685</v>
      </c>
      <c r="E2277" s="125">
        <v>-276</v>
      </c>
      <c r="F2277" s="125">
        <v>0</v>
      </c>
      <c r="G2277" s="125">
        <v>0</v>
      </c>
      <c r="H2277" s="125">
        <v>-276</v>
      </c>
      <c r="I2277" s="57">
        <v>963</v>
      </c>
      <c r="J2277" s="126">
        <v>-276</v>
      </c>
      <c r="K2277" s="126">
        <v>35247.5</v>
      </c>
      <c r="L2277" s="127">
        <v>45713</v>
      </c>
      <c r="N2277" s="127">
        <v>45717</v>
      </c>
      <c r="Q2277" s="127">
        <v>45798</v>
      </c>
      <c r="R2277" s="56" t="str">
        <f ca="1" t="array" ref="R2277">IF(AND(ISNUMBER(INDIRECT("L"&amp;ROW())),INDIRECT("L"&amp;ROW())&lt;INDIRECT("D"&amp;ROW())),1,"")</f>
        <v/>
      </c>
    </row>
    <row r="2278" hidden="1" spans="1:18">
      <c r="A2278" s="56" t="s">
        <v>164</v>
      </c>
      <c r="B2278" s="57" t="s">
        <v>110</v>
      </c>
      <c r="C2278" s="123" t="s">
        <v>942</v>
      </c>
      <c r="D2278" s="124">
        <v>45685</v>
      </c>
      <c r="E2278" s="125">
        <v>-106</v>
      </c>
      <c r="F2278" s="125">
        <v>0</v>
      </c>
      <c r="G2278" s="125">
        <v>0</v>
      </c>
      <c r="H2278" s="125">
        <v>-106</v>
      </c>
      <c r="I2278" s="57">
        <v>963</v>
      </c>
      <c r="J2278" s="126">
        <v>-106</v>
      </c>
      <c r="K2278" s="126">
        <v>35247.5</v>
      </c>
      <c r="L2278" s="127">
        <v>45713</v>
      </c>
      <c r="N2278" s="127">
        <v>45717</v>
      </c>
      <c r="Q2278" s="127">
        <v>45798</v>
      </c>
      <c r="R2278" s="56" t="str">
        <f ca="1" t="array" ref="R2278">IF(AND(ISNUMBER(INDIRECT("L"&amp;ROW())),INDIRECT("L"&amp;ROW())&lt;INDIRECT("D"&amp;ROW())),1,"")</f>
        <v/>
      </c>
    </row>
    <row r="2279" hidden="1" spans="1:18">
      <c r="A2279" s="56" t="s">
        <v>237</v>
      </c>
      <c r="B2279" s="57" t="s">
        <v>110</v>
      </c>
      <c r="C2279" s="133">
        <v>274325</v>
      </c>
      <c r="D2279" s="124">
        <v>45685</v>
      </c>
      <c r="E2279" s="125">
        <v>1168.73</v>
      </c>
      <c r="F2279" s="125">
        <v>0</v>
      </c>
      <c r="G2279" s="125">
        <v>0</v>
      </c>
      <c r="H2279" s="125">
        <v>1168.73</v>
      </c>
      <c r="I2279" s="133">
        <v>975</v>
      </c>
      <c r="J2279" s="126">
        <v>1168.73</v>
      </c>
      <c r="K2279" s="126">
        <v>6140.72</v>
      </c>
      <c r="L2279" s="127">
        <v>45719</v>
      </c>
      <c r="N2279" s="127">
        <v>45717</v>
      </c>
      <c r="Q2279" s="127">
        <v>45798</v>
      </c>
      <c r="R2279" s="56" t="str">
        <f ca="1" t="array" ref="R2279">IF(AND(ISNUMBER(INDIRECT("L"&amp;ROW())),INDIRECT("L"&amp;ROW())&lt;INDIRECT("D"&amp;ROW())),1,"")</f>
        <v/>
      </c>
    </row>
    <row r="2280" hidden="1" spans="1:18">
      <c r="A2280" s="56" t="s">
        <v>853</v>
      </c>
      <c r="B2280" s="57" t="s">
        <v>854</v>
      </c>
      <c r="C2280" s="133">
        <v>1181816365</v>
      </c>
      <c r="D2280" s="124">
        <v>45617</v>
      </c>
      <c r="E2280" s="125">
        <v>-127.63</v>
      </c>
      <c r="F2280" s="125">
        <v>-5.55</v>
      </c>
      <c r="G2280" s="125">
        <v>-11.08</v>
      </c>
      <c r="H2280" s="125">
        <v>-111</v>
      </c>
      <c r="I2280" s="57" t="s">
        <v>855</v>
      </c>
      <c r="J2280" s="126">
        <v>-127.63</v>
      </c>
      <c r="K2280" s="126">
        <v>-127.63</v>
      </c>
      <c r="L2280" s="127">
        <v>45627</v>
      </c>
      <c r="N2280" s="127">
        <v>45584</v>
      </c>
      <c r="Q2280" s="127">
        <v>45792</v>
      </c>
      <c r="R2280" s="56" t="str">
        <f ca="1" t="array" ref="R2280">IF(AND(ISNUMBER(INDIRECT("L"&amp;ROW())),INDIRECT("L"&amp;ROW())&lt;INDIRECT("D"&amp;ROW())),1,"")</f>
        <v/>
      </c>
    </row>
    <row r="2281" hidden="1" spans="1:18">
      <c r="A2281" s="56" t="s">
        <v>21</v>
      </c>
      <c r="B2281" s="132" t="s">
        <v>19</v>
      </c>
      <c r="C2281" s="133">
        <v>45245</v>
      </c>
      <c r="D2281" s="124">
        <v>45685</v>
      </c>
      <c r="E2281" s="125">
        <v>10551.83</v>
      </c>
      <c r="F2281" s="125">
        <v>1213.93</v>
      </c>
      <c r="G2281" s="125">
        <v>0</v>
      </c>
      <c r="I2281" s="57">
        <v>1241</v>
      </c>
      <c r="J2281" s="126">
        <v>10551.83</v>
      </c>
      <c r="K2281" s="126">
        <v>27922.28</v>
      </c>
      <c r="L2281" s="127">
        <v>45792</v>
      </c>
      <c r="N2281" s="127">
        <v>45778</v>
      </c>
      <c r="R2281" s="56" t="str">
        <f ca="1" t="array" ref="R2281">IF(AND(ISNUMBER(INDIRECT("L"&amp;ROW())),INDIRECT("L"&amp;ROW())&lt;INDIRECT("D"&amp;ROW())),1,"")</f>
        <v/>
      </c>
    </row>
    <row r="2282" hidden="1" spans="1:18">
      <c r="A2282" s="56" t="s">
        <v>148</v>
      </c>
      <c r="B2282" s="132" t="s">
        <v>110</v>
      </c>
      <c r="C2282" s="133">
        <v>25223898</v>
      </c>
      <c r="D2282" s="124">
        <v>45685</v>
      </c>
      <c r="E2282" s="125">
        <v>5106</v>
      </c>
      <c r="F2282" s="125">
        <v>0</v>
      </c>
      <c r="G2282" s="125">
        <v>0</v>
      </c>
      <c r="I2282" s="57">
        <v>1183</v>
      </c>
      <c r="J2282" s="126">
        <v>5106</v>
      </c>
      <c r="K2282" s="126">
        <v>29145</v>
      </c>
      <c r="L2282" s="127">
        <v>45771</v>
      </c>
      <c r="N2282" s="127">
        <v>45778</v>
      </c>
      <c r="R2282" s="56" t="str">
        <f ca="1" t="array" ref="R2282">IF(AND(ISNUMBER(INDIRECT("L"&amp;ROW())),INDIRECT("L"&amp;ROW())&lt;INDIRECT("D"&amp;ROW())),1,"")</f>
        <v/>
      </c>
    </row>
    <row r="2283" hidden="1" spans="1:18">
      <c r="A2283" s="56" t="s">
        <v>98</v>
      </c>
      <c r="B2283" s="57" t="s">
        <v>37</v>
      </c>
      <c r="C2283" s="133">
        <v>130837</v>
      </c>
      <c r="D2283" s="124">
        <v>45685</v>
      </c>
      <c r="E2283" s="125">
        <v>1764.5</v>
      </c>
      <c r="F2283" s="125">
        <v>0</v>
      </c>
      <c r="G2283" s="125">
        <v>0</v>
      </c>
      <c r="I2283" s="133">
        <v>1071</v>
      </c>
      <c r="J2283" s="126">
        <v>1764.5</v>
      </c>
      <c r="K2283" s="126">
        <v>8817.05</v>
      </c>
      <c r="L2283" s="127">
        <v>45728</v>
      </c>
      <c r="N2283" s="127">
        <v>45717</v>
      </c>
      <c r="R2283" s="56" t="str">
        <f ca="1" t="array" ref="R2283">IF(AND(ISNUMBER(INDIRECT("L"&amp;ROW())),INDIRECT("L"&amp;ROW())&lt;INDIRECT("D"&amp;ROW())),1,"")</f>
        <v/>
      </c>
    </row>
    <row r="2284" hidden="1" spans="1:18">
      <c r="A2284" s="56" t="s">
        <v>98</v>
      </c>
      <c r="B2284" s="57" t="s">
        <v>37</v>
      </c>
      <c r="C2284" s="133">
        <v>130838</v>
      </c>
      <c r="D2284" s="124">
        <v>45685</v>
      </c>
      <c r="E2284" s="125">
        <v>2021.55</v>
      </c>
      <c r="F2284" s="125">
        <v>0</v>
      </c>
      <c r="G2284" s="125">
        <v>0</v>
      </c>
      <c r="I2284" s="133">
        <v>1071</v>
      </c>
      <c r="J2284" s="126">
        <v>2021.55</v>
      </c>
      <c r="K2284" s="126">
        <v>8817.05</v>
      </c>
      <c r="L2284" s="127">
        <v>45728</v>
      </c>
      <c r="N2284" s="127">
        <v>45717</v>
      </c>
      <c r="R2284" s="56" t="str">
        <f ca="1" t="array" ref="R2284">IF(AND(ISNUMBER(INDIRECT("L"&amp;ROW())),INDIRECT("L"&amp;ROW())&lt;INDIRECT("D"&amp;ROW())),1,"")</f>
        <v/>
      </c>
    </row>
    <row r="2285" hidden="1" spans="1:18">
      <c r="A2285" s="56" t="s">
        <v>81</v>
      </c>
      <c r="B2285" s="57" t="s">
        <v>19</v>
      </c>
      <c r="C2285" s="133">
        <v>180959</v>
      </c>
      <c r="D2285" s="124">
        <v>45685</v>
      </c>
      <c r="E2285" s="125">
        <v>3405</v>
      </c>
      <c r="F2285" s="125">
        <v>0</v>
      </c>
      <c r="G2285" s="125">
        <v>0</v>
      </c>
      <c r="I2285" s="57">
        <v>940</v>
      </c>
      <c r="J2285" s="126">
        <v>3405</v>
      </c>
      <c r="K2285" s="126">
        <v>3405</v>
      </c>
      <c r="L2285" s="127">
        <v>45705</v>
      </c>
      <c r="N2285" s="127">
        <v>45717</v>
      </c>
      <c r="R2285" s="56" t="str">
        <f ca="1" t="array" ref="R2285">IF(AND(ISNUMBER(INDIRECT("L"&amp;ROW())),INDIRECT("L"&amp;ROW())&lt;INDIRECT("D"&amp;ROW())),1,"")</f>
        <v/>
      </c>
    </row>
    <row r="2286" hidden="1" spans="1:18">
      <c r="A2286" s="56" t="s">
        <v>81</v>
      </c>
      <c r="B2286" s="57" t="s">
        <v>19</v>
      </c>
      <c r="C2286" s="123">
        <v>180961</v>
      </c>
      <c r="D2286" s="124">
        <v>45685</v>
      </c>
      <c r="E2286" s="125">
        <v>885.92</v>
      </c>
      <c r="F2286" s="125">
        <v>0</v>
      </c>
      <c r="G2286" s="125">
        <v>0</v>
      </c>
      <c r="I2286" s="57">
        <v>1141</v>
      </c>
      <c r="J2286" s="126">
        <v>885.92</v>
      </c>
      <c r="K2286" s="126">
        <v>9063.43</v>
      </c>
      <c r="L2286" s="127">
        <v>45756</v>
      </c>
      <c r="N2286" s="127">
        <v>45748</v>
      </c>
      <c r="P2286" s="56" t="s">
        <v>943</v>
      </c>
      <c r="R2286" s="56" t="str">
        <f ca="1" t="array" ref="R2286">IF(AND(ISNUMBER(INDIRECT("L"&amp;ROW())),INDIRECT("L"&amp;ROW())&lt;INDIRECT("D"&amp;ROW())),1,"")</f>
        <v/>
      </c>
    </row>
    <row r="2287" hidden="1" spans="1:18">
      <c r="A2287" s="56" t="s">
        <v>151</v>
      </c>
      <c r="B2287" s="57" t="s">
        <v>110</v>
      </c>
      <c r="C2287" s="133">
        <v>175090</v>
      </c>
      <c r="D2287" s="124">
        <v>45685</v>
      </c>
      <c r="E2287" s="125">
        <v>2149</v>
      </c>
      <c r="F2287" s="141">
        <v>0</v>
      </c>
      <c r="G2287" s="141">
        <v>0</v>
      </c>
      <c r="I2287" s="57">
        <v>1143</v>
      </c>
      <c r="J2287" s="126">
        <v>2149</v>
      </c>
      <c r="K2287" s="126">
        <v>33206.14</v>
      </c>
      <c r="L2287" s="127">
        <v>45756</v>
      </c>
      <c r="N2287" s="127">
        <v>45778</v>
      </c>
      <c r="R2287" s="56" t="str">
        <f ca="1" t="array" ref="R2287">IF(AND(ISNUMBER(INDIRECT("L"&amp;ROW())),INDIRECT("L"&amp;ROW())&lt;INDIRECT("D"&amp;ROW())),1,"")</f>
        <v/>
      </c>
    </row>
    <row r="2288" hidden="1" spans="1:18">
      <c r="A2288" s="56" t="s">
        <v>186</v>
      </c>
      <c r="B2288" s="57" t="s">
        <v>110</v>
      </c>
      <c r="C2288" s="133">
        <v>13221</v>
      </c>
      <c r="D2288" s="124">
        <v>45685</v>
      </c>
      <c r="E2288" s="125">
        <v>1356</v>
      </c>
      <c r="F2288" s="125">
        <v>156</v>
      </c>
      <c r="G2288" s="125">
        <v>0</v>
      </c>
      <c r="H2288" s="125">
        <v>1200</v>
      </c>
      <c r="I2288" s="133">
        <v>1121</v>
      </c>
      <c r="J2288" s="126">
        <v>1356</v>
      </c>
      <c r="K2288" s="126">
        <v>2712</v>
      </c>
      <c r="L2288" s="127">
        <v>45750</v>
      </c>
      <c r="N2288" s="127">
        <v>45748</v>
      </c>
      <c r="Q2288" s="127">
        <v>45800</v>
      </c>
      <c r="R2288" s="56" t="str">
        <f ca="1" t="array" ref="R2288">IF(AND(ISNUMBER(INDIRECT("L"&amp;ROW())),INDIRECT("L"&amp;ROW())&lt;INDIRECT("D"&amp;ROW())),1,"")</f>
        <v/>
      </c>
    </row>
    <row r="2289" hidden="1" spans="1:18">
      <c r="A2289" s="56" t="s">
        <v>24</v>
      </c>
      <c r="B2289" s="57" t="s">
        <v>19</v>
      </c>
      <c r="C2289" s="123" t="s">
        <v>944</v>
      </c>
      <c r="D2289" s="124">
        <v>45685</v>
      </c>
      <c r="E2289" s="125">
        <v>6543.35</v>
      </c>
      <c r="F2289" s="125">
        <v>0</v>
      </c>
      <c r="G2289" s="125">
        <v>0</v>
      </c>
      <c r="I2289" s="133">
        <v>991</v>
      </c>
      <c r="J2289" s="126">
        <v>6543.35</v>
      </c>
      <c r="K2289" s="126">
        <v>35206.6</v>
      </c>
      <c r="L2289" s="127">
        <v>45716</v>
      </c>
      <c r="N2289" s="127">
        <v>45717</v>
      </c>
      <c r="R2289" s="56" t="str">
        <f ca="1" t="array" ref="R2289">IF(AND(ISNUMBER(INDIRECT("L"&amp;ROW())),INDIRECT("L"&amp;ROW())&lt;INDIRECT("D"&amp;ROW())),1,"")</f>
        <v/>
      </c>
    </row>
    <row r="2290" hidden="1" spans="1:18">
      <c r="A2290" s="56" t="s">
        <v>24</v>
      </c>
      <c r="B2290" s="57" t="s">
        <v>19</v>
      </c>
      <c r="C2290" s="123" t="s">
        <v>945</v>
      </c>
      <c r="D2290" s="124">
        <v>45685</v>
      </c>
      <c r="E2290" s="125">
        <v>27323.25</v>
      </c>
      <c r="F2290" s="125">
        <v>0</v>
      </c>
      <c r="G2290" s="125">
        <v>0</v>
      </c>
      <c r="I2290" s="133">
        <v>991</v>
      </c>
      <c r="J2290" s="126">
        <v>27323.25</v>
      </c>
      <c r="K2290" s="126">
        <v>35206.6</v>
      </c>
      <c r="L2290" s="127">
        <v>45716</v>
      </c>
      <c r="N2290" s="127">
        <v>45717</v>
      </c>
      <c r="R2290" s="56" t="str">
        <f ca="1" t="array" ref="R2290">IF(AND(ISNUMBER(INDIRECT("L"&amp;ROW())),INDIRECT("L"&amp;ROW())&lt;INDIRECT("D"&amp;ROW())),1,"")</f>
        <v/>
      </c>
    </row>
    <row r="2291" hidden="1" spans="1:18">
      <c r="A2291" s="56" t="s">
        <v>668</v>
      </c>
      <c r="B2291" s="57" t="s">
        <v>59</v>
      </c>
      <c r="C2291" s="133">
        <v>811227</v>
      </c>
      <c r="D2291" s="124">
        <v>45685</v>
      </c>
      <c r="E2291" s="125">
        <v>149.47</v>
      </c>
      <c r="F2291" s="125">
        <v>6.5</v>
      </c>
      <c r="G2291" s="125">
        <v>12.97</v>
      </c>
      <c r="H2291" s="125">
        <v>130</v>
      </c>
      <c r="I2291" s="133">
        <v>1098</v>
      </c>
      <c r="J2291" s="126">
        <v>149.47</v>
      </c>
      <c r="K2291" s="126">
        <v>408.16</v>
      </c>
      <c r="L2291" s="127">
        <v>45740</v>
      </c>
      <c r="N2291" s="127">
        <v>45748</v>
      </c>
      <c r="Q2291" s="127">
        <v>45798</v>
      </c>
      <c r="R2291" s="56" t="str">
        <f ca="1" t="array" ref="R2291">IF(AND(ISNUMBER(INDIRECT("L"&amp;ROW())),INDIRECT("L"&amp;ROW())&lt;INDIRECT("D"&amp;ROW())),1,"")</f>
        <v/>
      </c>
    </row>
    <row r="2292" hidden="1" spans="1:18">
      <c r="A2292" s="56" t="s">
        <v>853</v>
      </c>
      <c r="B2292" s="57" t="s">
        <v>854</v>
      </c>
      <c r="C2292" s="133">
        <v>1181816367</v>
      </c>
      <c r="D2292" s="124">
        <v>45618</v>
      </c>
      <c r="E2292" s="125">
        <v>-23.23</v>
      </c>
      <c r="F2292" s="125">
        <v>0</v>
      </c>
      <c r="G2292" s="125">
        <v>0</v>
      </c>
      <c r="H2292" s="125">
        <v>-23.23</v>
      </c>
      <c r="I2292" s="57" t="s">
        <v>855</v>
      </c>
      <c r="J2292" s="126">
        <v>-23.23</v>
      </c>
      <c r="K2292" s="126">
        <v>-23.23</v>
      </c>
      <c r="L2292" s="127">
        <v>45628</v>
      </c>
      <c r="N2292" s="127">
        <v>45584</v>
      </c>
      <c r="Q2292" s="127">
        <v>45792</v>
      </c>
      <c r="R2292" s="56" t="str">
        <f ca="1" t="array" ref="R2292">IF(AND(ISNUMBER(INDIRECT("L"&amp;ROW())),INDIRECT("L"&amp;ROW())&lt;INDIRECT("D"&amp;ROW())),1,"")</f>
        <v/>
      </c>
    </row>
    <row r="2293" hidden="1" spans="1:18">
      <c r="A2293" s="56" t="s">
        <v>202</v>
      </c>
      <c r="B2293" s="57" t="s">
        <v>65</v>
      </c>
      <c r="C2293" s="133">
        <v>12834</v>
      </c>
      <c r="D2293" s="124">
        <v>45685</v>
      </c>
      <c r="E2293" s="125">
        <v>1867.85</v>
      </c>
      <c r="F2293" s="125">
        <v>0</v>
      </c>
      <c r="G2293" s="125">
        <v>0</v>
      </c>
      <c r="H2293" s="125">
        <v>1867.85</v>
      </c>
      <c r="I2293" s="133">
        <v>976</v>
      </c>
      <c r="J2293" s="126">
        <v>1867.85</v>
      </c>
      <c r="K2293" s="126">
        <v>3828.16</v>
      </c>
      <c r="L2293" s="127">
        <v>45719</v>
      </c>
      <c r="N2293" s="127">
        <v>45717</v>
      </c>
      <c r="O2293" s="147">
        <v>0</v>
      </c>
      <c r="Q2293" s="127">
        <v>45785</v>
      </c>
      <c r="R2293" s="56" t="str">
        <f ca="1" t="array" ref="R2293">IF(AND(ISNUMBER(INDIRECT("L"&amp;ROW())),INDIRECT("L"&amp;ROW())&lt;INDIRECT("D"&amp;ROW())),1,"")</f>
        <v/>
      </c>
    </row>
    <row r="2294" hidden="1" spans="1:18">
      <c r="A2294" s="56" t="s">
        <v>282</v>
      </c>
      <c r="B2294" s="57" t="s">
        <v>110</v>
      </c>
      <c r="C2294" s="133">
        <v>99868</v>
      </c>
      <c r="D2294" s="124">
        <v>45685</v>
      </c>
      <c r="E2294" s="125">
        <v>4924.45</v>
      </c>
      <c r="F2294" s="125">
        <v>0</v>
      </c>
      <c r="G2294" s="125">
        <v>0</v>
      </c>
      <c r="H2294" s="125">
        <v>4924.45</v>
      </c>
      <c r="I2294" s="133">
        <v>1081</v>
      </c>
      <c r="J2294" s="126">
        <v>4924.45</v>
      </c>
      <c r="K2294" s="126">
        <v>21252.65</v>
      </c>
      <c r="L2294" s="127">
        <v>45724</v>
      </c>
      <c r="N2294" s="127">
        <v>45748</v>
      </c>
      <c r="Q2294" s="127">
        <v>45805</v>
      </c>
      <c r="R2294" s="56" t="str">
        <f ca="1" t="array" ref="R2294">IF(AND(ISNUMBER(INDIRECT("L"&amp;ROW())),INDIRECT("L"&amp;ROW())&lt;INDIRECT("D"&amp;ROW())),1,"")</f>
        <v/>
      </c>
    </row>
    <row r="2295" hidden="1" spans="1:18">
      <c r="A2295" s="56" t="s">
        <v>212</v>
      </c>
      <c r="B2295" s="57" t="s">
        <v>19</v>
      </c>
      <c r="C2295" s="133">
        <v>48234</v>
      </c>
      <c r="D2295" s="124">
        <v>45685</v>
      </c>
      <c r="E2295" s="125">
        <v>3776</v>
      </c>
      <c r="F2295" s="125">
        <v>0</v>
      </c>
      <c r="G2295" s="125">
        <v>0</v>
      </c>
      <c r="I2295" s="57">
        <v>1067</v>
      </c>
      <c r="J2295" s="126">
        <v>3776</v>
      </c>
      <c r="K2295" s="126">
        <v>6605</v>
      </c>
      <c r="L2295" s="127">
        <v>45728</v>
      </c>
      <c r="N2295" s="127">
        <v>45748</v>
      </c>
      <c r="R2295" s="56" t="str">
        <f ca="1" t="array" ref="R2295">IF(AND(ISNUMBER(INDIRECT("L"&amp;ROW())),INDIRECT("L"&amp;ROW())&lt;INDIRECT("D"&amp;ROW())),1,"")</f>
        <v/>
      </c>
    </row>
    <row r="2296" hidden="1" spans="1:18">
      <c r="A2296" s="56" t="s">
        <v>69</v>
      </c>
      <c r="B2296" s="57" t="s">
        <v>19</v>
      </c>
      <c r="C2296" s="123" t="s">
        <v>946</v>
      </c>
      <c r="D2296" s="124">
        <v>45686</v>
      </c>
      <c r="E2296" s="125">
        <v>6560.2</v>
      </c>
      <c r="F2296" s="125">
        <v>0</v>
      </c>
      <c r="G2296" s="125">
        <v>31.2</v>
      </c>
      <c r="I2296" s="57">
        <v>1054</v>
      </c>
      <c r="J2296" s="126">
        <v>6560.2</v>
      </c>
      <c r="K2296" s="126">
        <v>10511.17</v>
      </c>
      <c r="L2296" s="127">
        <v>45723</v>
      </c>
      <c r="N2296" s="127">
        <v>45717</v>
      </c>
      <c r="R2296" s="56" t="str">
        <f ca="1" t="array" ref="R2296">IF(AND(ISNUMBER(INDIRECT("L"&amp;ROW())),INDIRECT("L"&amp;ROW())&lt;INDIRECT("D"&amp;ROW())),1,"")</f>
        <v/>
      </c>
    </row>
    <row r="2297" hidden="1" spans="1:18">
      <c r="A2297" s="56" t="s">
        <v>69</v>
      </c>
      <c r="B2297" s="57" t="s">
        <v>19</v>
      </c>
      <c r="C2297" s="123" t="s">
        <v>947</v>
      </c>
      <c r="D2297" s="124">
        <v>45686</v>
      </c>
      <c r="E2297" s="125">
        <v>5741.65</v>
      </c>
      <c r="F2297" s="125">
        <v>0</v>
      </c>
      <c r="G2297" s="125">
        <v>0</v>
      </c>
      <c r="I2297" s="57">
        <v>1054</v>
      </c>
      <c r="J2297" s="126">
        <v>5741.65</v>
      </c>
      <c r="K2297" s="126">
        <v>10511.17</v>
      </c>
      <c r="L2297" s="127">
        <v>45723</v>
      </c>
      <c r="N2297" s="127">
        <v>45717</v>
      </c>
      <c r="R2297" s="56" t="str">
        <f ca="1" t="array" ref="R2297">IF(AND(ISNUMBER(INDIRECT("L"&amp;ROW())),INDIRECT("L"&amp;ROW())&lt;INDIRECT("D"&amp;ROW())),1,"")</f>
        <v/>
      </c>
    </row>
    <row r="2298" hidden="1" spans="1:18">
      <c r="A2298" s="109" t="s">
        <v>40</v>
      </c>
      <c r="B2298" s="138" t="s">
        <v>19</v>
      </c>
      <c r="C2298" s="155" t="s">
        <v>948</v>
      </c>
      <c r="D2298" s="140">
        <v>45686</v>
      </c>
      <c r="E2298" s="141">
        <v>3649</v>
      </c>
      <c r="F2298" s="141">
        <v>0</v>
      </c>
      <c r="G2298" s="141">
        <v>0</v>
      </c>
      <c r="H2298" s="141"/>
      <c r="I2298" s="138">
        <v>978</v>
      </c>
      <c r="J2298" s="145">
        <v>3649</v>
      </c>
      <c r="K2298" s="145">
        <v>18454</v>
      </c>
      <c r="L2298" s="146">
        <v>45719</v>
      </c>
      <c r="M2298" s="146"/>
      <c r="N2298" s="146">
        <v>45717</v>
      </c>
      <c r="O2298" s="109"/>
      <c r="P2298" s="109"/>
      <c r="Q2298" s="146"/>
      <c r="R2298" s="56" t="str">
        <f ca="1" t="array" ref="R2298">IF(AND(ISNUMBER(INDIRECT("L"&amp;ROW())),INDIRECT("L"&amp;ROW())&lt;INDIRECT("D"&amp;ROW())),1,"")</f>
        <v/>
      </c>
    </row>
    <row r="2299" hidden="1" spans="1:18">
      <c r="A2299" s="56" t="s">
        <v>374</v>
      </c>
      <c r="B2299" s="57" t="s">
        <v>110</v>
      </c>
      <c r="C2299" s="133">
        <v>381451</v>
      </c>
      <c r="D2299" s="124">
        <v>45686</v>
      </c>
      <c r="E2299" s="125">
        <v>5677</v>
      </c>
      <c r="F2299" s="125">
        <v>0</v>
      </c>
      <c r="G2299" s="125">
        <v>0</v>
      </c>
      <c r="H2299" s="125">
        <v>5677</v>
      </c>
      <c r="I2299" s="57">
        <v>924</v>
      </c>
      <c r="J2299" s="126">
        <v>5677</v>
      </c>
      <c r="K2299" s="126">
        <v>6537</v>
      </c>
      <c r="L2299" s="127">
        <v>45698</v>
      </c>
      <c r="N2299" s="127">
        <v>45689</v>
      </c>
      <c r="O2299" s="147">
        <v>0</v>
      </c>
      <c r="R2299" s="56" t="str">
        <f ca="1" t="array" ref="R2299">IF(AND(ISNUMBER(INDIRECT("L"&amp;ROW())),INDIRECT("L"&amp;ROW())&lt;INDIRECT("D"&amp;ROW())),1,"")</f>
        <v/>
      </c>
    </row>
    <row r="2300" hidden="1" spans="1:18">
      <c r="A2300" s="56" t="s">
        <v>173</v>
      </c>
      <c r="B2300" s="57" t="s">
        <v>163</v>
      </c>
      <c r="C2300" s="133">
        <v>4232</v>
      </c>
      <c r="D2300" s="124">
        <v>45686</v>
      </c>
      <c r="E2300" s="125">
        <v>5402.89</v>
      </c>
      <c r="F2300" s="125">
        <v>0</v>
      </c>
      <c r="G2300" s="125">
        <v>0</v>
      </c>
      <c r="H2300" s="125">
        <v>5402.89</v>
      </c>
      <c r="I2300" s="133">
        <v>1157</v>
      </c>
      <c r="J2300" s="126">
        <v>5402.89</v>
      </c>
      <c r="K2300" s="126">
        <v>22070.61</v>
      </c>
      <c r="L2300" s="127">
        <v>45719</v>
      </c>
      <c r="N2300" s="127">
        <v>45748</v>
      </c>
      <c r="Q2300" s="127">
        <v>45793</v>
      </c>
      <c r="R2300" s="56" t="str">
        <f ca="1" t="array" ref="R2300">IF(AND(ISNUMBER(INDIRECT("L"&amp;ROW())),INDIRECT("L"&amp;ROW())&lt;INDIRECT("D"&amp;ROW())),1,"")</f>
        <v/>
      </c>
    </row>
    <row r="2301" hidden="1" spans="1:18">
      <c r="A2301" s="56" t="s">
        <v>853</v>
      </c>
      <c r="B2301" s="57" t="s">
        <v>854</v>
      </c>
      <c r="C2301" s="133">
        <v>4008239640</v>
      </c>
      <c r="D2301" s="124">
        <v>45622</v>
      </c>
      <c r="E2301" s="125">
        <v>1534.16</v>
      </c>
      <c r="F2301" s="125">
        <v>6.3</v>
      </c>
      <c r="G2301" s="125">
        <v>12.57</v>
      </c>
      <c r="H2301" s="125">
        <v>1515.29</v>
      </c>
      <c r="I2301" s="57" t="s">
        <v>855</v>
      </c>
      <c r="J2301" s="126">
        <v>1534.16</v>
      </c>
      <c r="K2301" s="126">
        <v>1534.16</v>
      </c>
      <c r="L2301" s="127">
        <v>45632</v>
      </c>
      <c r="N2301" s="127">
        <v>45584</v>
      </c>
      <c r="Q2301" s="127">
        <v>45792</v>
      </c>
      <c r="R2301" s="56" t="str">
        <f ca="1" t="array" ref="R2301">IF(AND(ISNUMBER(INDIRECT("L"&amp;ROW())),INDIRECT("L"&amp;ROW())&lt;INDIRECT("D"&amp;ROW())),1,"")</f>
        <v/>
      </c>
    </row>
    <row r="2302" hidden="1" spans="1:18">
      <c r="A2302" s="56" t="s">
        <v>96</v>
      </c>
      <c r="B2302" s="57" t="s">
        <v>19</v>
      </c>
      <c r="C2302" s="133">
        <v>65609</v>
      </c>
      <c r="D2302" s="124">
        <v>45686</v>
      </c>
      <c r="E2302" s="125">
        <v>9357.92</v>
      </c>
      <c r="F2302" s="125">
        <v>0</v>
      </c>
      <c r="G2302" s="125">
        <v>0</v>
      </c>
      <c r="I2302" s="57">
        <v>1062</v>
      </c>
      <c r="J2302" s="126">
        <v>9357.92</v>
      </c>
      <c r="K2302" s="126">
        <v>34572.95</v>
      </c>
      <c r="L2302" s="127">
        <v>45727</v>
      </c>
      <c r="N2302" s="127">
        <v>45748</v>
      </c>
      <c r="R2302" s="56" t="str">
        <f ca="1" t="array" ref="R2302">IF(AND(ISNUMBER(INDIRECT("L"&amp;ROW())),INDIRECT("L"&amp;ROW())&lt;INDIRECT("D"&amp;ROW())),1,"")</f>
        <v/>
      </c>
    </row>
    <row r="2303" hidden="1" spans="1:18">
      <c r="A2303" s="56" t="s">
        <v>104</v>
      </c>
      <c r="B2303" s="57" t="s">
        <v>65</v>
      </c>
      <c r="C2303" s="133">
        <v>59119545551</v>
      </c>
      <c r="D2303" s="124">
        <v>45686</v>
      </c>
      <c r="E2303" s="125">
        <v>1180.88</v>
      </c>
      <c r="F2303" s="125">
        <v>0</v>
      </c>
      <c r="G2303" s="125">
        <v>0</v>
      </c>
      <c r="H2303" s="125">
        <v>1180.88</v>
      </c>
      <c r="I2303" s="133">
        <v>1074</v>
      </c>
      <c r="J2303" s="126">
        <v>1180.88</v>
      </c>
      <c r="K2303" s="126">
        <v>47446.38</v>
      </c>
      <c r="L2303" s="127">
        <v>45728</v>
      </c>
      <c r="N2303" s="127">
        <v>45717</v>
      </c>
      <c r="O2303" s="56">
        <v>0</v>
      </c>
      <c r="Q2303" s="127">
        <v>45784</v>
      </c>
      <c r="R2303" s="56" t="str">
        <f ca="1" t="array" ref="R2303">IF(AND(ISNUMBER(INDIRECT("L"&amp;ROW())),INDIRECT("L"&amp;ROW())&lt;INDIRECT("D"&amp;ROW())),1,"")</f>
        <v/>
      </c>
    </row>
    <row r="2304" hidden="1" spans="1:18">
      <c r="A2304" s="56" t="s">
        <v>104</v>
      </c>
      <c r="B2304" s="57" t="s">
        <v>163</v>
      </c>
      <c r="C2304" s="133">
        <v>59119460664</v>
      </c>
      <c r="D2304" s="124">
        <v>45686</v>
      </c>
      <c r="E2304" s="125">
        <v>220</v>
      </c>
      <c r="F2304" s="125">
        <v>0</v>
      </c>
      <c r="G2304" s="125">
        <v>0</v>
      </c>
      <c r="H2304" s="125">
        <v>220</v>
      </c>
      <c r="I2304" s="133">
        <v>1074</v>
      </c>
      <c r="J2304" s="126">
        <v>220</v>
      </c>
      <c r="K2304" s="126">
        <v>47446.38</v>
      </c>
      <c r="L2304" s="127">
        <v>45728</v>
      </c>
      <c r="N2304" s="127">
        <v>45717</v>
      </c>
      <c r="O2304" s="56">
        <v>0</v>
      </c>
      <c r="Q2304" s="127">
        <v>45784</v>
      </c>
      <c r="R2304" s="56" t="str">
        <f ca="1" t="array" ref="R2304">IF(AND(ISNUMBER(INDIRECT("L"&amp;ROW())),INDIRECT("L"&amp;ROW())&lt;INDIRECT("D"&amp;ROW())),1,"")</f>
        <v/>
      </c>
    </row>
    <row r="2305" hidden="1" spans="1:18">
      <c r="A2305" s="56" t="s">
        <v>103</v>
      </c>
      <c r="B2305" s="57" t="s">
        <v>19</v>
      </c>
      <c r="C2305" s="133">
        <v>48380</v>
      </c>
      <c r="D2305" s="124">
        <v>45687</v>
      </c>
      <c r="E2305" s="125">
        <v>3423</v>
      </c>
      <c r="F2305" s="125">
        <v>0</v>
      </c>
      <c r="G2305" s="125">
        <v>0</v>
      </c>
      <c r="I2305" s="57">
        <v>1077</v>
      </c>
      <c r="J2305" s="126">
        <v>3423</v>
      </c>
      <c r="K2305" s="126">
        <v>7803.6</v>
      </c>
      <c r="L2305" s="127">
        <v>45729</v>
      </c>
      <c r="N2305" s="127">
        <v>45748</v>
      </c>
      <c r="R2305" s="56" t="str">
        <f ca="1" t="array" ref="R2305">IF(AND(ISNUMBER(INDIRECT("L"&amp;ROW())),INDIRECT("L"&amp;ROW())&lt;INDIRECT("D"&amp;ROW())),1,"")</f>
        <v/>
      </c>
    </row>
    <row r="2306" hidden="1" spans="1:18">
      <c r="A2306" s="56" t="s">
        <v>285</v>
      </c>
      <c r="B2306" s="57" t="s">
        <v>19</v>
      </c>
      <c r="C2306" s="133">
        <v>1060715</v>
      </c>
      <c r="D2306" s="124">
        <v>45687</v>
      </c>
      <c r="E2306" s="125">
        <v>8882.2</v>
      </c>
      <c r="F2306" s="125">
        <v>0</v>
      </c>
      <c r="G2306" s="125">
        <v>0</v>
      </c>
      <c r="I2306" s="57">
        <v>1076</v>
      </c>
      <c r="J2306" s="126">
        <v>8882.2</v>
      </c>
      <c r="K2306" s="126">
        <v>11528.2</v>
      </c>
      <c r="L2306" s="127">
        <v>45729</v>
      </c>
      <c r="N2306" s="127">
        <v>45748</v>
      </c>
      <c r="R2306" s="56" t="str">
        <f ca="1" t="array" ref="R2306">IF(AND(ISNUMBER(INDIRECT("L"&amp;ROW())),INDIRECT("L"&amp;ROW())&lt;INDIRECT("D"&amp;ROW())),1,"")</f>
        <v/>
      </c>
    </row>
    <row r="2307" hidden="1" spans="1:18">
      <c r="A2307" s="56" t="s">
        <v>285</v>
      </c>
      <c r="B2307" s="57" t="s">
        <v>19</v>
      </c>
      <c r="C2307" s="133">
        <v>1061483</v>
      </c>
      <c r="D2307" s="124">
        <v>45687</v>
      </c>
      <c r="E2307" s="125">
        <v>2646</v>
      </c>
      <c r="F2307" s="125">
        <v>0</v>
      </c>
      <c r="G2307" s="125">
        <v>0</v>
      </c>
      <c r="I2307" s="57">
        <v>1076</v>
      </c>
      <c r="J2307" s="126">
        <v>2646</v>
      </c>
      <c r="K2307" s="126">
        <v>11528.2</v>
      </c>
      <c r="L2307" s="127">
        <v>45729</v>
      </c>
      <c r="N2307" s="127">
        <v>45748</v>
      </c>
      <c r="R2307" s="56" t="str">
        <f ca="1" t="array" ref="R2307">IF(AND(ISNUMBER(INDIRECT("L"&amp;ROW())),INDIRECT("L"&amp;ROW())&lt;INDIRECT("D"&amp;ROW())),1,"")</f>
        <v/>
      </c>
    </row>
    <row r="2308" hidden="1" spans="1:18">
      <c r="A2308" s="56" t="s">
        <v>164</v>
      </c>
      <c r="B2308" s="57" t="s">
        <v>110</v>
      </c>
      <c r="C2308" s="133">
        <v>6137096</v>
      </c>
      <c r="D2308" s="124">
        <v>45687</v>
      </c>
      <c r="E2308" s="125">
        <v>5448</v>
      </c>
      <c r="F2308" s="125">
        <v>0</v>
      </c>
      <c r="G2308" s="125">
        <v>0</v>
      </c>
      <c r="H2308" s="125">
        <v>5448</v>
      </c>
      <c r="I2308" s="57">
        <v>963</v>
      </c>
      <c r="J2308" s="126">
        <v>5448</v>
      </c>
      <c r="K2308" s="126">
        <v>35247.5</v>
      </c>
      <c r="L2308" s="127">
        <v>45713</v>
      </c>
      <c r="N2308" s="127">
        <v>45717</v>
      </c>
      <c r="Q2308" s="127">
        <v>45798</v>
      </c>
      <c r="R2308" s="56" t="str">
        <f ca="1" t="array" ref="R2308">IF(AND(ISNUMBER(INDIRECT("L"&amp;ROW())),INDIRECT("L"&amp;ROW())&lt;INDIRECT("D"&amp;ROW())),1,"")</f>
        <v/>
      </c>
    </row>
    <row r="2309" hidden="1" spans="1:18">
      <c r="A2309" s="56" t="s">
        <v>164</v>
      </c>
      <c r="B2309" s="57" t="s">
        <v>110</v>
      </c>
      <c r="C2309" s="123" t="s">
        <v>949</v>
      </c>
      <c r="D2309" s="124">
        <v>45687</v>
      </c>
      <c r="E2309" s="125">
        <v>-96</v>
      </c>
      <c r="F2309" s="125">
        <v>0</v>
      </c>
      <c r="G2309" s="125">
        <v>0</v>
      </c>
      <c r="H2309" s="125">
        <v>-96</v>
      </c>
      <c r="I2309" s="57">
        <v>963</v>
      </c>
      <c r="J2309" s="126">
        <v>-96</v>
      </c>
      <c r="K2309" s="126">
        <v>35247.5</v>
      </c>
      <c r="L2309" s="127">
        <v>45713</v>
      </c>
      <c r="N2309" s="127">
        <v>45717</v>
      </c>
      <c r="Q2309" s="127">
        <v>45798</v>
      </c>
      <c r="R2309" s="56" t="str">
        <f ca="1" t="array" ref="R2309">IF(AND(ISNUMBER(INDIRECT("L"&amp;ROW())),INDIRECT("L"&amp;ROW())&lt;INDIRECT("D"&amp;ROW())),1,"")</f>
        <v/>
      </c>
    </row>
    <row r="2310" hidden="1" spans="1:18">
      <c r="A2310" s="56" t="s">
        <v>853</v>
      </c>
      <c r="B2310" s="57" t="s">
        <v>854</v>
      </c>
      <c r="C2310" s="133">
        <v>1181816375</v>
      </c>
      <c r="D2310" s="124">
        <v>45622</v>
      </c>
      <c r="E2310" s="125">
        <v>-20.7</v>
      </c>
      <c r="F2310" s="125">
        <v>-0.9</v>
      </c>
      <c r="G2310" s="125">
        <v>-1.8</v>
      </c>
      <c r="H2310" s="125">
        <v>-18</v>
      </c>
      <c r="I2310" s="57" t="s">
        <v>855</v>
      </c>
      <c r="J2310" s="126">
        <v>-20.7</v>
      </c>
      <c r="K2310" s="126">
        <v>-20.7</v>
      </c>
      <c r="L2310" s="127">
        <v>45632</v>
      </c>
      <c r="N2310" s="127">
        <v>45584</v>
      </c>
      <c r="Q2310" s="127">
        <v>45792</v>
      </c>
      <c r="R2310" s="56" t="str">
        <f ca="1" t="array" ref="R2310">IF(AND(ISNUMBER(INDIRECT("L"&amp;ROW())),INDIRECT("L"&amp;ROW())&lt;INDIRECT("D"&amp;ROW())),1,"")</f>
        <v/>
      </c>
    </row>
    <row r="2311" hidden="1" spans="1:18">
      <c r="A2311" s="56" t="s">
        <v>853</v>
      </c>
      <c r="B2311" s="57" t="s">
        <v>854</v>
      </c>
      <c r="C2311" s="133">
        <v>4008257548</v>
      </c>
      <c r="D2311" s="124">
        <v>45624</v>
      </c>
      <c r="E2311" s="125">
        <v>981.49</v>
      </c>
      <c r="F2311" s="125">
        <v>0.3</v>
      </c>
      <c r="G2311" s="125">
        <v>0.6</v>
      </c>
      <c r="H2311" s="125">
        <v>980.59</v>
      </c>
      <c r="I2311" s="57" t="s">
        <v>855</v>
      </c>
      <c r="J2311" s="126">
        <v>981.49</v>
      </c>
      <c r="K2311" s="126">
        <v>981.49</v>
      </c>
      <c r="L2311" s="127">
        <v>45634</v>
      </c>
      <c r="N2311" s="127">
        <v>45584</v>
      </c>
      <c r="Q2311" s="127">
        <v>45792</v>
      </c>
      <c r="R2311" s="56" t="str">
        <f ca="1" t="array" ref="R2311">IF(AND(ISNUMBER(INDIRECT("L"&amp;ROW())),INDIRECT("L"&amp;ROW())&lt;INDIRECT("D"&amp;ROW())),1,"")</f>
        <v/>
      </c>
    </row>
    <row r="2312" hidden="1" spans="1:18">
      <c r="A2312" s="56" t="s">
        <v>853</v>
      </c>
      <c r="B2312" s="57" t="s">
        <v>854</v>
      </c>
      <c r="C2312" s="133">
        <v>1181816379</v>
      </c>
      <c r="D2312" s="124">
        <v>45625</v>
      </c>
      <c r="E2312" s="125">
        <v>-198.67</v>
      </c>
      <c r="F2312" s="125">
        <v>-6.96</v>
      </c>
      <c r="G2312" s="125">
        <v>-13.89</v>
      </c>
      <c r="H2312" s="125">
        <v>-177.82</v>
      </c>
      <c r="I2312" s="57" t="s">
        <v>855</v>
      </c>
      <c r="J2312" s="126">
        <v>-198.67</v>
      </c>
      <c r="K2312" s="126">
        <v>-198.67</v>
      </c>
      <c r="L2312" s="127">
        <v>45635</v>
      </c>
      <c r="N2312" s="127">
        <v>45584</v>
      </c>
      <c r="Q2312" s="127">
        <v>45792</v>
      </c>
      <c r="R2312" s="56" t="str">
        <f ca="1" t="array" ref="R2312">IF(AND(ISNUMBER(INDIRECT("L"&amp;ROW())),INDIRECT("L"&amp;ROW())&lt;INDIRECT("D"&amp;ROW())),1,"")</f>
        <v/>
      </c>
    </row>
    <row r="2313" hidden="1" spans="1:18">
      <c r="A2313" s="56" t="s">
        <v>97</v>
      </c>
      <c r="B2313" s="132" t="s">
        <v>37</v>
      </c>
      <c r="C2313" s="133">
        <v>141382</v>
      </c>
      <c r="D2313" s="124">
        <v>45687</v>
      </c>
      <c r="E2313" s="125">
        <v>3513.5</v>
      </c>
      <c r="F2313" s="125">
        <v>0</v>
      </c>
      <c r="G2313" s="125">
        <v>0</v>
      </c>
      <c r="I2313" s="57">
        <v>1185</v>
      </c>
      <c r="J2313" s="126">
        <v>3513.5</v>
      </c>
      <c r="K2313" s="126">
        <v>17664.9</v>
      </c>
      <c r="L2313" s="127">
        <v>45772</v>
      </c>
      <c r="N2313" s="127">
        <v>45778</v>
      </c>
      <c r="R2313" s="56" t="str">
        <f ca="1" t="array" ref="R2313">IF(AND(ISNUMBER(INDIRECT("L"&amp;ROW())),INDIRECT("L"&amp;ROW())&lt;INDIRECT("D"&amp;ROW())),1,"")</f>
        <v/>
      </c>
    </row>
    <row r="2314" hidden="1" spans="1:18">
      <c r="A2314" s="56" t="s">
        <v>97</v>
      </c>
      <c r="B2314" s="132" t="s">
        <v>37</v>
      </c>
      <c r="C2314" s="133">
        <v>141401</v>
      </c>
      <c r="D2314" s="124">
        <v>45687</v>
      </c>
      <c r="E2314" s="125">
        <v>4422.4</v>
      </c>
      <c r="F2314" s="125">
        <v>0</v>
      </c>
      <c r="G2314" s="125">
        <v>0</v>
      </c>
      <c r="I2314" s="57">
        <v>1185</v>
      </c>
      <c r="J2314" s="126">
        <v>4422.4</v>
      </c>
      <c r="K2314" s="126">
        <v>17664.9</v>
      </c>
      <c r="L2314" s="127">
        <v>45772</v>
      </c>
      <c r="N2314" s="127">
        <v>45778</v>
      </c>
      <c r="R2314" s="56" t="str">
        <f ca="1" t="array" ref="R2314">IF(AND(ISNUMBER(INDIRECT("L"&amp;ROW())),INDIRECT("L"&amp;ROW())&lt;INDIRECT("D"&amp;ROW())),1,"")</f>
        <v/>
      </c>
    </row>
    <row r="2315" hidden="1" spans="1:18">
      <c r="A2315" s="56" t="s">
        <v>148</v>
      </c>
      <c r="B2315" s="132" t="s">
        <v>110</v>
      </c>
      <c r="C2315" s="133">
        <v>25223957</v>
      </c>
      <c r="D2315" s="124">
        <v>45687</v>
      </c>
      <c r="E2315" s="125">
        <v>2836</v>
      </c>
      <c r="F2315" s="125">
        <v>0</v>
      </c>
      <c r="G2315" s="125">
        <v>0</v>
      </c>
      <c r="I2315" s="57">
        <v>1183</v>
      </c>
      <c r="J2315" s="126">
        <v>2836</v>
      </c>
      <c r="K2315" s="126">
        <v>29145</v>
      </c>
      <c r="L2315" s="127">
        <v>45771</v>
      </c>
      <c r="N2315" s="127">
        <v>45778</v>
      </c>
      <c r="R2315" s="56" t="str">
        <f ca="1" t="array" ref="R2315">IF(AND(ISNUMBER(INDIRECT("L"&amp;ROW())),INDIRECT("L"&amp;ROW())&lt;INDIRECT("D"&amp;ROW())),1,"")</f>
        <v/>
      </c>
    </row>
    <row r="2316" hidden="1" spans="1:18">
      <c r="A2316" s="56" t="s">
        <v>149</v>
      </c>
      <c r="B2316" s="57" t="s">
        <v>110</v>
      </c>
      <c r="C2316" s="133">
        <v>111309</v>
      </c>
      <c r="D2316" s="124">
        <v>45687</v>
      </c>
      <c r="E2316" s="125">
        <v>2410.5</v>
      </c>
      <c r="F2316" s="125">
        <v>0</v>
      </c>
      <c r="G2316" s="125">
        <v>0</v>
      </c>
      <c r="I2316" s="133">
        <v>1099</v>
      </c>
      <c r="J2316" s="126">
        <v>2410.5</v>
      </c>
      <c r="K2316" s="126">
        <v>14448</v>
      </c>
      <c r="L2316" s="127">
        <v>45740</v>
      </c>
      <c r="N2316" s="127">
        <f t="array" ref="N2316">_xlfn.XLOOKUP(INDEX(I:I,ROW())&amp;"-"&amp;INDEX(K:K,ROW()),银行对账信息!J:J,银行对账信息!H:H,"")</f>
        <v>45748</v>
      </c>
      <c r="R2316" s="56" t="str">
        <f ca="1" t="array" ref="R2316">IF(AND(ISNUMBER(INDIRECT("L"&amp;ROW())),INDIRECT("L"&amp;ROW())&lt;INDIRECT("D"&amp;ROW())),1,"")</f>
        <v/>
      </c>
    </row>
    <row r="2317" hidden="1" spans="1:18">
      <c r="A2317" s="56" t="s">
        <v>56</v>
      </c>
      <c r="B2317" s="57" t="s">
        <v>19</v>
      </c>
      <c r="C2317" s="133">
        <v>43881</v>
      </c>
      <c r="D2317" s="124">
        <v>45687</v>
      </c>
      <c r="E2317" s="125">
        <v>3724</v>
      </c>
      <c r="F2317" s="125">
        <v>0</v>
      </c>
      <c r="G2317" s="125">
        <v>0</v>
      </c>
      <c r="I2317" s="57">
        <v>1059</v>
      </c>
      <c r="J2317" s="126">
        <v>3724</v>
      </c>
      <c r="K2317" s="126">
        <v>39535.12</v>
      </c>
      <c r="L2317" s="127">
        <v>45727</v>
      </c>
      <c r="N2317" s="127">
        <v>45748</v>
      </c>
      <c r="R2317" s="56" t="str">
        <f ca="1" t="array" ref="R2317">IF(AND(ISNUMBER(INDIRECT("L"&amp;ROW())),INDIRECT("L"&amp;ROW())&lt;INDIRECT("D"&amp;ROW())),1,"")</f>
        <v/>
      </c>
    </row>
    <row r="2318" s="111" customFormat="1" hidden="1" spans="1:18">
      <c r="A2318" s="56" t="s">
        <v>287</v>
      </c>
      <c r="B2318" s="57" t="s">
        <v>37</v>
      </c>
      <c r="C2318" s="133">
        <v>5110</v>
      </c>
      <c r="D2318" s="124">
        <v>45687</v>
      </c>
      <c r="E2318" s="125">
        <v>1005.8</v>
      </c>
      <c r="F2318" s="125">
        <v>0</v>
      </c>
      <c r="G2318" s="125">
        <v>0</v>
      </c>
      <c r="H2318" s="125">
        <v>1005.8</v>
      </c>
      <c r="I2318" s="57">
        <v>941</v>
      </c>
      <c r="J2318" s="126">
        <v>1005.8</v>
      </c>
      <c r="K2318" s="126">
        <v>5651</v>
      </c>
      <c r="L2318" s="127">
        <v>45716</v>
      </c>
      <c r="M2318" s="127"/>
      <c r="N2318" s="127">
        <v>45717</v>
      </c>
      <c r="O2318" s="56"/>
      <c r="P2318" s="56"/>
      <c r="Q2318" s="127">
        <v>45791</v>
      </c>
      <c r="R2318" s="56" t="str">
        <f ca="1" t="array" ref="R2318">IF(AND(ISNUMBER(INDIRECT("L"&amp;ROW())),INDIRECT("L"&amp;ROW())&lt;INDIRECT("D"&amp;ROW())),1,"")</f>
        <v/>
      </c>
    </row>
    <row r="2319" hidden="1" spans="1:18">
      <c r="A2319" s="56" t="s">
        <v>151</v>
      </c>
      <c r="B2319" s="57" t="s">
        <v>110</v>
      </c>
      <c r="C2319" s="133">
        <v>175091</v>
      </c>
      <c r="D2319" s="124">
        <v>45687</v>
      </c>
      <c r="E2319" s="125">
        <v>5442.5</v>
      </c>
      <c r="F2319" s="141">
        <v>0</v>
      </c>
      <c r="G2319" s="141">
        <v>0</v>
      </c>
      <c r="I2319" s="57">
        <v>1143</v>
      </c>
      <c r="J2319" s="126">
        <v>5442.5</v>
      </c>
      <c r="K2319" s="126">
        <v>33206.14</v>
      </c>
      <c r="L2319" s="127">
        <v>45756</v>
      </c>
      <c r="N2319" s="127">
        <v>45778</v>
      </c>
      <c r="R2319" s="56" t="str">
        <f ca="1" t="array" ref="R2319">IF(AND(ISNUMBER(INDIRECT("L"&amp;ROW())),INDIRECT("L"&amp;ROW())&lt;INDIRECT("D"&amp;ROW())),1,"")</f>
        <v/>
      </c>
    </row>
    <row r="2320" hidden="1" spans="1:18">
      <c r="A2320" s="56" t="s">
        <v>24</v>
      </c>
      <c r="B2320" s="57" t="s">
        <v>19</v>
      </c>
      <c r="C2320" s="123" t="s">
        <v>950</v>
      </c>
      <c r="D2320" s="124">
        <v>45687</v>
      </c>
      <c r="E2320" s="125">
        <v>1340</v>
      </c>
      <c r="F2320" s="125">
        <v>0</v>
      </c>
      <c r="G2320" s="125">
        <v>0</v>
      </c>
      <c r="I2320" s="133">
        <v>991</v>
      </c>
      <c r="J2320" s="126">
        <v>1340</v>
      </c>
      <c r="K2320" s="126">
        <v>35206.6</v>
      </c>
      <c r="L2320" s="127">
        <v>45716</v>
      </c>
      <c r="N2320" s="127">
        <v>45717</v>
      </c>
      <c r="R2320" s="56" t="str">
        <f ca="1" t="array" ref="R2320">IF(AND(ISNUMBER(INDIRECT("L"&amp;ROW())),INDIRECT("L"&amp;ROW())&lt;INDIRECT("D"&amp;ROW())),1,"")</f>
        <v/>
      </c>
    </row>
    <row r="2321" hidden="1" spans="1:18">
      <c r="A2321" s="56" t="s">
        <v>853</v>
      </c>
      <c r="B2321" s="57" t="s">
        <v>854</v>
      </c>
      <c r="C2321" s="133">
        <v>4008290749</v>
      </c>
      <c r="D2321" s="124">
        <v>45629</v>
      </c>
      <c r="E2321" s="125">
        <v>1273.37</v>
      </c>
      <c r="F2321" s="125">
        <v>5.7</v>
      </c>
      <c r="G2321" s="125">
        <v>11.38</v>
      </c>
      <c r="H2321" s="125">
        <v>1256.29</v>
      </c>
      <c r="I2321" s="57" t="s">
        <v>855</v>
      </c>
      <c r="J2321" s="126">
        <v>1273.37</v>
      </c>
      <c r="K2321" s="126">
        <v>1273.37</v>
      </c>
      <c r="L2321" s="127">
        <v>45639</v>
      </c>
      <c r="N2321" s="127">
        <v>45584</v>
      </c>
      <c r="Q2321" s="127">
        <v>45792</v>
      </c>
      <c r="R2321" s="56" t="str">
        <f ca="1" t="array" ref="R2321">IF(AND(ISNUMBER(INDIRECT("L"&amp;ROW())),INDIRECT("L"&amp;ROW())&lt;INDIRECT("D"&amp;ROW())),1,"")</f>
        <v/>
      </c>
    </row>
    <row r="2322" hidden="1" spans="1:18">
      <c r="A2322" s="56" t="s">
        <v>853</v>
      </c>
      <c r="B2322" s="57" t="s">
        <v>854</v>
      </c>
      <c r="C2322" s="133">
        <v>1181816398</v>
      </c>
      <c r="D2322" s="124">
        <v>45629</v>
      </c>
      <c r="E2322" s="125">
        <v>-78.06</v>
      </c>
      <c r="F2322" s="125">
        <v>-3.3</v>
      </c>
      <c r="G2322" s="125">
        <v>-6.59</v>
      </c>
      <c r="H2322" s="125">
        <v>-68.17</v>
      </c>
      <c r="I2322" s="57" t="s">
        <v>855</v>
      </c>
      <c r="J2322" s="126">
        <v>-78.06</v>
      </c>
      <c r="K2322" s="126">
        <v>-78.06</v>
      </c>
      <c r="L2322" s="127">
        <v>45639</v>
      </c>
      <c r="N2322" s="127">
        <v>45584</v>
      </c>
      <c r="Q2322" s="127">
        <v>45792</v>
      </c>
      <c r="R2322" s="56" t="str">
        <f ca="1" t="array" ref="R2322">IF(AND(ISNUMBER(INDIRECT("L"&amp;ROW())),INDIRECT("L"&amp;ROW())&lt;INDIRECT("D"&amp;ROW())),1,"")</f>
        <v/>
      </c>
    </row>
    <row r="2323" hidden="1" spans="1:18">
      <c r="A2323" s="56" t="s">
        <v>201</v>
      </c>
      <c r="B2323" s="57" t="s">
        <v>37</v>
      </c>
      <c r="C2323" s="133">
        <v>93460</v>
      </c>
      <c r="D2323" s="124">
        <v>45687</v>
      </c>
      <c r="E2323" s="125">
        <v>2120</v>
      </c>
      <c r="F2323" s="125">
        <v>0</v>
      </c>
      <c r="G2323" s="125">
        <v>0</v>
      </c>
      <c r="H2323" s="125">
        <v>2120</v>
      </c>
      <c r="I2323" s="133">
        <v>957</v>
      </c>
      <c r="J2323" s="126">
        <v>2120</v>
      </c>
      <c r="K2323" s="126">
        <v>2120</v>
      </c>
      <c r="L2323" s="127">
        <v>45709</v>
      </c>
      <c r="N2323" s="127">
        <v>45717</v>
      </c>
      <c r="Q2323" s="127">
        <v>45793</v>
      </c>
      <c r="R2323" s="56" t="str">
        <f ca="1" t="array" ref="R2323">IF(AND(ISNUMBER(INDIRECT("L"&amp;ROW())),INDIRECT("L"&amp;ROW())&lt;INDIRECT("D"&amp;ROW())),1,"")</f>
        <v/>
      </c>
    </row>
    <row r="2324" hidden="1" spans="1:18">
      <c r="A2324" s="56" t="s">
        <v>282</v>
      </c>
      <c r="B2324" s="57" t="s">
        <v>110</v>
      </c>
      <c r="C2324" s="133">
        <v>97204</v>
      </c>
      <c r="D2324" s="124">
        <v>45687</v>
      </c>
      <c r="E2324" s="125">
        <v>4339</v>
      </c>
      <c r="F2324" s="125">
        <v>0</v>
      </c>
      <c r="G2324" s="125">
        <v>0</v>
      </c>
      <c r="H2324" s="125">
        <v>4339</v>
      </c>
      <c r="I2324" s="133">
        <v>959</v>
      </c>
      <c r="J2324" s="126">
        <v>4339</v>
      </c>
      <c r="K2324" s="126">
        <v>17237.75</v>
      </c>
      <c r="L2324" s="127">
        <v>45709</v>
      </c>
      <c r="N2324" s="127">
        <v>45717</v>
      </c>
      <c r="Q2324" s="127">
        <v>45805</v>
      </c>
      <c r="R2324" s="56" t="str">
        <f ca="1" t="array" ref="R2324">IF(AND(ISNUMBER(INDIRECT("L"&amp;ROW())),INDIRECT("L"&amp;ROW())&lt;INDIRECT("D"&amp;ROW())),1,"")</f>
        <v/>
      </c>
    </row>
    <row r="2325" hidden="1" spans="1:18">
      <c r="A2325" s="56" t="s">
        <v>282</v>
      </c>
      <c r="B2325" s="57" t="s">
        <v>110</v>
      </c>
      <c r="C2325" s="133">
        <v>99964</v>
      </c>
      <c r="D2325" s="124">
        <v>45687</v>
      </c>
      <c r="E2325" s="125">
        <v>1964</v>
      </c>
      <c r="F2325" s="125">
        <v>0</v>
      </c>
      <c r="G2325" s="125">
        <v>0</v>
      </c>
      <c r="H2325" s="125">
        <v>1964</v>
      </c>
      <c r="I2325" s="133">
        <v>1081</v>
      </c>
      <c r="J2325" s="126">
        <v>1964</v>
      </c>
      <c r="K2325" s="126">
        <v>21252.65</v>
      </c>
      <c r="L2325" s="127">
        <v>45724</v>
      </c>
      <c r="N2325" s="127">
        <v>45748</v>
      </c>
      <c r="Q2325" s="127">
        <v>45805</v>
      </c>
      <c r="R2325" s="56" t="str">
        <f ca="1" t="array" ref="R2325">IF(AND(ISNUMBER(INDIRECT("L"&amp;ROW())),INDIRECT("L"&amp;ROW())&lt;INDIRECT("D"&amp;ROW())),1,"")</f>
        <v/>
      </c>
    </row>
    <row r="2326" hidden="1" spans="1:18">
      <c r="A2326" s="56" t="s">
        <v>104</v>
      </c>
      <c r="B2326" s="57" t="s">
        <v>65</v>
      </c>
      <c r="C2326" s="133">
        <v>59119534617</v>
      </c>
      <c r="D2326" s="124">
        <v>45687</v>
      </c>
      <c r="E2326" s="125">
        <v>516.78</v>
      </c>
      <c r="F2326" s="125">
        <v>0</v>
      </c>
      <c r="G2326" s="125">
        <v>0</v>
      </c>
      <c r="H2326" s="125">
        <v>516.78</v>
      </c>
      <c r="I2326" s="133">
        <v>1074</v>
      </c>
      <c r="J2326" s="126">
        <v>516.78</v>
      </c>
      <c r="K2326" s="126">
        <v>47446.38</v>
      </c>
      <c r="L2326" s="127">
        <v>45728</v>
      </c>
      <c r="N2326" s="127">
        <v>45717</v>
      </c>
      <c r="O2326" s="56">
        <v>0</v>
      </c>
      <c r="Q2326" s="127">
        <v>45784</v>
      </c>
      <c r="R2326" s="56" t="str">
        <f ca="1" t="array" ref="R2326">IF(AND(ISNUMBER(INDIRECT("L"&amp;ROW())),INDIRECT("L"&amp;ROW())&lt;INDIRECT("D"&amp;ROW())),1,"")</f>
        <v/>
      </c>
    </row>
    <row r="2327" hidden="1" spans="1:18">
      <c r="A2327" s="56" t="s">
        <v>104</v>
      </c>
      <c r="B2327" s="57" t="s">
        <v>65</v>
      </c>
      <c r="C2327" s="133">
        <v>59119572219</v>
      </c>
      <c r="D2327" s="124">
        <v>45687</v>
      </c>
      <c r="E2327" s="125">
        <v>806</v>
      </c>
      <c r="F2327" s="125">
        <v>0</v>
      </c>
      <c r="G2327" s="125">
        <v>0</v>
      </c>
      <c r="H2327" s="125">
        <v>806</v>
      </c>
      <c r="I2327" s="133">
        <v>1074</v>
      </c>
      <c r="J2327" s="126">
        <v>806</v>
      </c>
      <c r="K2327" s="126">
        <v>47446.38</v>
      </c>
      <c r="L2327" s="127">
        <v>45728</v>
      </c>
      <c r="N2327" s="127">
        <v>45717</v>
      </c>
      <c r="O2327" s="56">
        <v>0</v>
      </c>
      <c r="Q2327" s="127">
        <v>45784</v>
      </c>
      <c r="R2327" s="56" t="str">
        <f ca="1" t="array" ref="R2327">IF(AND(ISNUMBER(INDIRECT("L"&amp;ROW())),INDIRECT("L"&amp;ROW())&lt;INDIRECT("D"&amp;ROW())),1,"")</f>
        <v/>
      </c>
    </row>
    <row r="2328" hidden="1" spans="1:18">
      <c r="A2328" s="56" t="s">
        <v>358</v>
      </c>
      <c r="B2328" s="57" t="s">
        <v>110</v>
      </c>
      <c r="C2328" s="123">
        <v>91849</v>
      </c>
      <c r="D2328" s="124">
        <v>45687</v>
      </c>
      <c r="E2328" s="125">
        <v>1315</v>
      </c>
      <c r="F2328" s="125">
        <v>0</v>
      </c>
      <c r="G2328" s="125">
        <v>0</v>
      </c>
      <c r="I2328" s="57">
        <v>1120</v>
      </c>
      <c r="J2328" s="126">
        <v>1315</v>
      </c>
      <c r="K2328" s="126">
        <v>13520</v>
      </c>
      <c r="L2328" s="127">
        <v>45750</v>
      </c>
      <c r="N2328" s="127">
        <v>45748</v>
      </c>
      <c r="R2328" s="56" t="str">
        <f ca="1" t="array" ref="R2328">IF(AND(ISNUMBER(INDIRECT("L"&amp;ROW())),INDIRECT("L"&amp;ROW())&lt;INDIRECT("D"&amp;ROW())),1,"")</f>
        <v/>
      </c>
    </row>
    <row r="2329" hidden="1" spans="1:18">
      <c r="A2329" s="56" t="s">
        <v>146</v>
      </c>
      <c r="B2329" s="57" t="s">
        <v>124</v>
      </c>
      <c r="C2329" s="123" t="s">
        <v>951</v>
      </c>
      <c r="D2329" s="124">
        <v>45688</v>
      </c>
      <c r="E2329" s="125">
        <v>12473.61</v>
      </c>
      <c r="F2329" s="125">
        <v>16.4</v>
      </c>
      <c r="G2329" s="125">
        <v>32.72</v>
      </c>
      <c r="H2329" s="125">
        <v>12424.49</v>
      </c>
      <c r="I2329" s="133">
        <v>990</v>
      </c>
      <c r="J2329" s="126">
        <v>12473.61</v>
      </c>
      <c r="K2329" s="126">
        <v>41295.6</v>
      </c>
      <c r="L2329" s="127">
        <v>45724</v>
      </c>
      <c r="N2329" s="127">
        <v>45717</v>
      </c>
      <c r="Q2329" s="127">
        <v>45793</v>
      </c>
      <c r="R2329" s="56" t="str">
        <f ca="1" t="array" ref="R2329">IF(AND(ISNUMBER(INDIRECT("L"&amp;ROW())),INDIRECT("L"&amp;ROW())&lt;INDIRECT("D"&amp;ROW())),1,"")</f>
        <v/>
      </c>
    </row>
    <row r="2330" hidden="1" spans="1:18">
      <c r="A2330" s="56" t="s">
        <v>164</v>
      </c>
      <c r="B2330" s="57" t="s">
        <v>110</v>
      </c>
      <c r="C2330" s="133">
        <v>6137670</v>
      </c>
      <c r="D2330" s="124">
        <v>45688</v>
      </c>
      <c r="E2330" s="125">
        <v>6132</v>
      </c>
      <c r="F2330" s="125">
        <v>0</v>
      </c>
      <c r="G2330" s="125">
        <v>0</v>
      </c>
      <c r="H2330" s="125">
        <v>6132</v>
      </c>
      <c r="I2330" s="57">
        <v>963</v>
      </c>
      <c r="J2330" s="126">
        <v>6132</v>
      </c>
      <c r="K2330" s="126">
        <v>35247.5</v>
      </c>
      <c r="L2330" s="127">
        <v>45713</v>
      </c>
      <c r="N2330" s="127">
        <v>45717</v>
      </c>
      <c r="Q2330" s="127">
        <v>45798</v>
      </c>
      <c r="R2330" s="56" t="str">
        <f ca="1" t="array" ref="R2330">IF(AND(ISNUMBER(INDIRECT("L"&amp;ROW())),INDIRECT("L"&amp;ROW())&lt;INDIRECT("D"&amp;ROW())),1,"")</f>
        <v/>
      </c>
    </row>
    <row r="2331" hidden="1" spans="1:18">
      <c r="A2331" s="56" t="s">
        <v>225</v>
      </c>
      <c r="B2331" s="57" t="s">
        <v>65</v>
      </c>
      <c r="C2331" s="133">
        <v>153484</v>
      </c>
      <c r="D2331" s="124">
        <v>45688</v>
      </c>
      <c r="E2331" s="125">
        <v>725.71</v>
      </c>
      <c r="F2331" s="125">
        <v>0</v>
      </c>
      <c r="G2331" s="125">
        <v>0</v>
      </c>
      <c r="H2331" s="125">
        <v>725.71</v>
      </c>
      <c r="I2331" s="133">
        <v>927</v>
      </c>
      <c r="J2331" s="126">
        <v>725.71</v>
      </c>
      <c r="K2331" s="126">
        <v>3814.33</v>
      </c>
      <c r="L2331" s="127">
        <v>45699</v>
      </c>
      <c r="N2331" s="127">
        <v>45689</v>
      </c>
      <c r="O2331" s="147">
        <v>0</v>
      </c>
      <c r="Q2331" s="127">
        <v>45784</v>
      </c>
      <c r="R2331" s="56" t="str">
        <f ca="1" t="array" ref="R2331">IF(AND(ISNUMBER(INDIRECT("L"&amp;ROW())),INDIRECT("L"&amp;ROW())&lt;INDIRECT("D"&amp;ROW())),1,"")</f>
        <v/>
      </c>
    </row>
    <row r="2332" hidden="1" spans="1:18">
      <c r="A2332" s="56" t="s">
        <v>853</v>
      </c>
      <c r="B2332" s="57" t="s">
        <v>854</v>
      </c>
      <c r="C2332" s="133">
        <v>4008308727</v>
      </c>
      <c r="D2332" s="124">
        <v>45631</v>
      </c>
      <c r="E2332" s="125">
        <v>1318.28</v>
      </c>
      <c r="F2332" s="125">
        <v>1.5</v>
      </c>
      <c r="G2332" s="125">
        <v>3</v>
      </c>
      <c r="H2332" s="125">
        <v>1313.78</v>
      </c>
      <c r="I2332" s="57" t="s">
        <v>855</v>
      </c>
      <c r="J2332" s="126">
        <v>1318.28</v>
      </c>
      <c r="K2332" s="126">
        <v>1318.28</v>
      </c>
      <c r="L2332" s="127">
        <v>45641</v>
      </c>
      <c r="N2332" s="127">
        <v>45584</v>
      </c>
      <c r="Q2332" s="127">
        <v>45792</v>
      </c>
      <c r="R2332" s="56" t="str">
        <f ca="1" t="array" ref="R2332">IF(AND(ISNUMBER(INDIRECT("L"&amp;ROW())),INDIRECT("L"&amp;ROW())&lt;INDIRECT("D"&amp;ROW())),1,"")</f>
        <v/>
      </c>
    </row>
    <row r="2333" hidden="1" spans="1:18">
      <c r="A2333" s="56" t="s">
        <v>853</v>
      </c>
      <c r="B2333" s="57" t="s">
        <v>854</v>
      </c>
      <c r="C2333" s="133">
        <v>1181816401</v>
      </c>
      <c r="D2333" s="124">
        <v>45632</v>
      </c>
      <c r="E2333" s="125">
        <v>-115.21</v>
      </c>
      <c r="F2333" s="125">
        <v>-4.8</v>
      </c>
      <c r="G2333" s="125">
        <v>-9.58</v>
      </c>
      <c r="H2333" s="125">
        <v>-100.83</v>
      </c>
      <c r="I2333" s="57" t="s">
        <v>855</v>
      </c>
      <c r="J2333" s="126">
        <v>-115.21</v>
      </c>
      <c r="K2333" s="126">
        <v>-115.21</v>
      </c>
      <c r="L2333" s="127">
        <v>45642</v>
      </c>
      <c r="N2333" s="127">
        <v>45584</v>
      </c>
      <c r="Q2333" s="127">
        <v>45792</v>
      </c>
      <c r="R2333" s="56" t="str">
        <f ca="1" t="array" ref="R2333">IF(AND(ISNUMBER(INDIRECT("L"&amp;ROW())),INDIRECT("L"&amp;ROW())&lt;INDIRECT("D"&amp;ROW())),1,"")</f>
        <v/>
      </c>
    </row>
    <row r="2334" hidden="1" spans="1:18">
      <c r="A2334" s="56" t="s">
        <v>148</v>
      </c>
      <c r="B2334" s="132" t="s">
        <v>110</v>
      </c>
      <c r="C2334" s="133">
        <v>25222922</v>
      </c>
      <c r="D2334" s="124">
        <v>45689</v>
      </c>
      <c r="E2334" s="125">
        <v>6930</v>
      </c>
      <c r="F2334" s="125">
        <v>0</v>
      </c>
      <c r="G2334" s="125">
        <v>0</v>
      </c>
      <c r="I2334" s="57">
        <v>1183</v>
      </c>
      <c r="J2334" s="126">
        <v>6930</v>
      </c>
      <c r="K2334" s="126">
        <v>29145</v>
      </c>
      <c r="L2334" s="127">
        <v>45771</v>
      </c>
      <c r="N2334" s="127">
        <v>45778</v>
      </c>
      <c r="R2334" s="56" t="str">
        <f ca="1" t="array" ref="R2334">IF(AND(ISNUMBER(INDIRECT("L"&amp;ROW())),INDIRECT("L"&amp;ROW())&lt;INDIRECT("D"&amp;ROW())),1,"")</f>
        <v/>
      </c>
    </row>
    <row r="2335" spans="1:18">
      <c r="A2335" s="56" t="s">
        <v>42</v>
      </c>
      <c r="B2335" s="57" t="s">
        <v>19</v>
      </c>
      <c r="C2335" s="123" t="s">
        <v>952</v>
      </c>
      <c r="D2335" s="124">
        <v>45689</v>
      </c>
      <c r="E2335" s="125">
        <v>-824</v>
      </c>
      <c r="F2335" s="125">
        <v>0</v>
      </c>
      <c r="G2335" s="125">
        <v>0</v>
      </c>
      <c r="I2335" s="57">
        <v>1156</v>
      </c>
      <c r="J2335" s="126">
        <v>-824</v>
      </c>
      <c r="K2335" s="126">
        <v>26801.7</v>
      </c>
      <c r="L2335" s="127">
        <v>45758</v>
      </c>
      <c r="N2335" s="127">
        <v>45748</v>
      </c>
      <c r="R2335" s="56" t="str">
        <f ca="1" t="array" ref="R2335">IF(AND(ISNUMBER(INDIRECT("L"&amp;ROW())),INDIRECT("L"&amp;ROW())&lt;INDIRECT("D"&amp;ROW())),1,"")</f>
        <v/>
      </c>
    </row>
    <row r="2336" hidden="1" spans="1:18">
      <c r="A2336" s="56" t="s">
        <v>394</v>
      </c>
      <c r="B2336" s="57" t="s">
        <v>110</v>
      </c>
      <c r="C2336" s="133">
        <v>504501</v>
      </c>
      <c r="D2336" s="124">
        <v>45690</v>
      </c>
      <c r="E2336" s="125">
        <v>-552</v>
      </c>
      <c r="F2336" s="125">
        <v>0</v>
      </c>
      <c r="G2336" s="125">
        <v>0</v>
      </c>
      <c r="H2336" s="125">
        <v>-552</v>
      </c>
      <c r="I2336" s="57">
        <v>965</v>
      </c>
      <c r="J2336" s="126">
        <v>-552</v>
      </c>
      <c r="K2336" s="126">
        <v>15950</v>
      </c>
      <c r="L2336" s="127">
        <v>45714</v>
      </c>
      <c r="N2336" s="127">
        <v>45717</v>
      </c>
      <c r="Q2336" s="127">
        <v>45799</v>
      </c>
      <c r="R2336" s="56" t="str">
        <f ca="1" t="array" ref="R2336">IF(AND(ISNUMBER(INDIRECT("L"&amp;ROW())),INDIRECT("L"&amp;ROW())&lt;INDIRECT("D"&amp;ROW())),1,"")</f>
        <v/>
      </c>
    </row>
    <row r="2337" hidden="1" spans="1:18">
      <c r="A2337" s="56" t="s">
        <v>953</v>
      </c>
      <c r="B2337" s="57" t="s">
        <v>110</v>
      </c>
      <c r="C2337" s="123" t="s">
        <v>954</v>
      </c>
      <c r="D2337" s="124">
        <v>45690</v>
      </c>
      <c r="E2337" s="125">
        <v>587.83</v>
      </c>
      <c r="F2337" s="125">
        <v>25.56</v>
      </c>
      <c r="G2337" s="125">
        <v>51.02</v>
      </c>
      <c r="H2337" s="125">
        <v>511.25</v>
      </c>
      <c r="I2337" s="57" t="s">
        <v>955</v>
      </c>
      <c r="J2337" s="126">
        <v>587.83</v>
      </c>
      <c r="K2337" s="126">
        <v>587.83</v>
      </c>
      <c r="L2337" s="127">
        <v>45714</v>
      </c>
      <c r="N2337" s="127">
        <v>45717</v>
      </c>
      <c r="Q2337" s="127">
        <v>45800</v>
      </c>
      <c r="R2337" s="56" t="str">
        <f ca="1" t="array" ref="R2337">IF(AND(ISNUMBER(INDIRECT("L"&amp;ROW())),INDIRECT("L"&amp;ROW())&lt;INDIRECT("D"&amp;ROW())),1,"")</f>
        <v/>
      </c>
    </row>
    <row r="2338" hidden="1" spans="1:18">
      <c r="A2338" s="56" t="s">
        <v>318</v>
      </c>
      <c r="B2338" s="57" t="s">
        <v>19</v>
      </c>
      <c r="C2338" s="133">
        <v>1000977598</v>
      </c>
      <c r="D2338" s="124">
        <v>45691</v>
      </c>
      <c r="E2338" s="125">
        <v>2725</v>
      </c>
      <c r="F2338" s="125">
        <v>0</v>
      </c>
      <c r="G2338" s="125">
        <v>0</v>
      </c>
      <c r="I2338" s="133">
        <v>1115</v>
      </c>
      <c r="J2338" s="126">
        <v>2725</v>
      </c>
      <c r="K2338" s="126">
        <v>4248.22</v>
      </c>
      <c r="L2338" s="127">
        <v>45749</v>
      </c>
      <c r="N2338" s="127">
        <v>45748</v>
      </c>
      <c r="R2338" s="56" t="str">
        <f ca="1" t="array" ref="R2338">IF(AND(ISNUMBER(INDIRECT("L"&amp;ROW())),INDIRECT("L"&amp;ROW())&lt;INDIRECT("D"&amp;ROW())),1,"")</f>
        <v/>
      </c>
    </row>
    <row r="2339" hidden="1" spans="1:18">
      <c r="A2339" s="56" t="s">
        <v>394</v>
      </c>
      <c r="B2339" s="57" t="s">
        <v>110</v>
      </c>
      <c r="C2339" s="133">
        <v>504523</v>
      </c>
      <c r="D2339" s="124">
        <v>45691</v>
      </c>
      <c r="E2339" s="125">
        <v>-210</v>
      </c>
      <c r="F2339" s="125">
        <v>0</v>
      </c>
      <c r="G2339" s="125">
        <v>0</v>
      </c>
      <c r="H2339" s="125">
        <v>-210</v>
      </c>
      <c r="I2339" s="57">
        <v>965</v>
      </c>
      <c r="J2339" s="126">
        <v>-210</v>
      </c>
      <c r="K2339" s="126">
        <v>15950</v>
      </c>
      <c r="L2339" s="127">
        <v>45714</v>
      </c>
      <c r="N2339" s="127">
        <v>45717</v>
      </c>
      <c r="Q2339" s="127">
        <v>45799</v>
      </c>
      <c r="R2339" s="56" t="str">
        <f ca="1" t="array" ref="R2339">IF(AND(ISNUMBER(INDIRECT("L"&amp;ROW())),INDIRECT("L"&amp;ROW())&lt;INDIRECT("D"&amp;ROW())),1,"")</f>
        <v/>
      </c>
    </row>
    <row r="2340" hidden="1" spans="1:18">
      <c r="A2340" s="56" t="s">
        <v>394</v>
      </c>
      <c r="B2340" s="57" t="s">
        <v>110</v>
      </c>
      <c r="C2340" s="133">
        <v>2741931</v>
      </c>
      <c r="D2340" s="124">
        <v>45691</v>
      </c>
      <c r="E2340" s="125">
        <v>3762</v>
      </c>
      <c r="F2340" s="125">
        <v>0</v>
      </c>
      <c r="G2340" s="125">
        <v>0</v>
      </c>
      <c r="H2340" s="125">
        <v>3762</v>
      </c>
      <c r="I2340" s="57">
        <v>965</v>
      </c>
      <c r="J2340" s="126">
        <v>3762</v>
      </c>
      <c r="K2340" s="126">
        <v>15950</v>
      </c>
      <c r="L2340" s="127">
        <v>45714</v>
      </c>
      <c r="N2340" s="127">
        <v>45717</v>
      </c>
      <c r="Q2340" s="127">
        <v>45799</v>
      </c>
      <c r="R2340" s="56" t="str">
        <f ca="1" t="array" ref="R2340">IF(AND(ISNUMBER(INDIRECT("L"&amp;ROW())),INDIRECT("L"&amp;ROW())&lt;INDIRECT("D"&amp;ROW())),1,"")</f>
        <v/>
      </c>
    </row>
    <row r="2341" hidden="1" spans="1:18">
      <c r="A2341" s="56" t="s">
        <v>33</v>
      </c>
      <c r="B2341" s="57" t="s">
        <v>19</v>
      </c>
      <c r="C2341" s="123" t="s">
        <v>956</v>
      </c>
      <c r="D2341" s="124">
        <v>45691</v>
      </c>
      <c r="E2341" s="125">
        <v>257.54</v>
      </c>
      <c r="F2341" s="125">
        <v>0</v>
      </c>
      <c r="G2341" s="125">
        <v>0</v>
      </c>
      <c r="I2341" s="57">
        <v>1116</v>
      </c>
      <c r="J2341" s="126">
        <v>257.54</v>
      </c>
      <c r="K2341" s="126">
        <v>19737.4</v>
      </c>
      <c r="L2341" s="127">
        <v>45749</v>
      </c>
      <c r="N2341" s="127">
        <v>45748</v>
      </c>
      <c r="R2341" s="56" t="str">
        <f ca="1" t="array" ref="R2341">IF(AND(ISNUMBER(INDIRECT("L"&amp;ROW())),INDIRECT("L"&amp;ROW())&lt;INDIRECT("D"&amp;ROW())),1,"")</f>
        <v/>
      </c>
    </row>
    <row r="2342" hidden="1" spans="1:18">
      <c r="A2342" s="56" t="s">
        <v>33</v>
      </c>
      <c r="B2342" s="57" t="s">
        <v>37</v>
      </c>
      <c r="C2342" s="123">
        <v>2655027</v>
      </c>
      <c r="D2342" s="124">
        <v>45691</v>
      </c>
      <c r="E2342" s="125">
        <v>392</v>
      </c>
      <c r="F2342" s="125">
        <v>0</v>
      </c>
      <c r="G2342" s="125">
        <v>0</v>
      </c>
      <c r="I2342" s="57">
        <v>1116</v>
      </c>
      <c r="J2342" s="126">
        <v>392</v>
      </c>
      <c r="K2342" s="126">
        <v>19737.4</v>
      </c>
      <c r="L2342" s="127">
        <v>45749</v>
      </c>
      <c r="N2342" s="127">
        <v>45748</v>
      </c>
      <c r="R2342" s="56" t="str">
        <f ca="1" t="array" ref="R2342">IF(AND(ISNUMBER(INDIRECT("L"&amp;ROW())),INDIRECT("L"&amp;ROW())&lt;INDIRECT("D"&amp;ROW())),1,"")</f>
        <v/>
      </c>
    </row>
    <row r="2343" hidden="1" spans="1:18">
      <c r="A2343" s="56" t="s">
        <v>33</v>
      </c>
      <c r="B2343" s="57" t="s">
        <v>37</v>
      </c>
      <c r="C2343" s="123">
        <v>2655062</v>
      </c>
      <c r="D2343" s="124">
        <v>45691</v>
      </c>
      <c r="E2343" s="125">
        <v>5444.32</v>
      </c>
      <c r="F2343" s="125">
        <v>100.35</v>
      </c>
      <c r="G2343" s="125">
        <v>0</v>
      </c>
      <c r="I2343" s="57">
        <v>1116</v>
      </c>
      <c r="J2343" s="126">
        <v>5444.32</v>
      </c>
      <c r="K2343" s="126">
        <v>19737.4</v>
      </c>
      <c r="L2343" s="127">
        <v>45749</v>
      </c>
      <c r="N2343" s="127">
        <v>45748</v>
      </c>
      <c r="R2343" s="56" t="str">
        <f ca="1" t="array" ref="R2343">IF(AND(ISNUMBER(INDIRECT("L"&amp;ROW())),INDIRECT("L"&amp;ROW())&lt;INDIRECT("D"&amp;ROW())),1,"")</f>
        <v/>
      </c>
    </row>
    <row r="2344" hidden="1" spans="1:18">
      <c r="A2344" s="56" t="s">
        <v>33</v>
      </c>
      <c r="B2344" s="57" t="s">
        <v>37</v>
      </c>
      <c r="C2344" s="123">
        <v>2655094</v>
      </c>
      <c r="D2344" s="124">
        <v>45691</v>
      </c>
      <c r="E2344" s="125">
        <v>1925.9</v>
      </c>
      <c r="F2344" s="125">
        <v>30.53</v>
      </c>
      <c r="G2344" s="125">
        <v>0</v>
      </c>
      <c r="I2344" s="57">
        <v>1116</v>
      </c>
      <c r="J2344" s="126">
        <v>1925.9</v>
      </c>
      <c r="K2344" s="126">
        <v>19737.4</v>
      </c>
      <c r="L2344" s="127">
        <v>45749</v>
      </c>
      <c r="N2344" s="127">
        <v>45748</v>
      </c>
      <c r="R2344" s="56" t="str">
        <f ca="1" t="array" ref="R2344">IF(AND(ISNUMBER(INDIRECT("L"&amp;ROW())),INDIRECT("L"&amp;ROW())&lt;INDIRECT("D"&amp;ROW())),1,"")</f>
        <v/>
      </c>
    </row>
    <row r="2345" hidden="1" spans="1:18">
      <c r="A2345" s="56" t="s">
        <v>31</v>
      </c>
      <c r="B2345" s="57" t="s">
        <v>19</v>
      </c>
      <c r="C2345" s="123">
        <v>360403</v>
      </c>
      <c r="D2345" s="124">
        <v>45691</v>
      </c>
      <c r="E2345" s="125">
        <v>2027.39</v>
      </c>
      <c r="F2345" s="125">
        <v>5</v>
      </c>
      <c r="G2345" s="125">
        <v>9.97</v>
      </c>
      <c r="I2345" s="57">
        <v>1127</v>
      </c>
      <c r="J2345" s="126">
        <v>2027.39</v>
      </c>
      <c r="K2345" s="126">
        <v>33011.62</v>
      </c>
      <c r="L2345" s="127">
        <v>45751</v>
      </c>
      <c r="N2345" s="127">
        <v>45748</v>
      </c>
      <c r="R2345" s="56" t="str">
        <f ca="1" t="array" ref="R2345">IF(AND(ISNUMBER(INDIRECT("L"&amp;ROW())),INDIRECT("L"&amp;ROW())&lt;INDIRECT("D"&amp;ROW())),1,"")</f>
        <v/>
      </c>
    </row>
    <row r="2346" hidden="1" spans="1:18">
      <c r="A2346" s="56" t="s">
        <v>386</v>
      </c>
      <c r="B2346" s="57" t="s">
        <v>110</v>
      </c>
      <c r="C2346" s="133">
        <v>4555</v>
      </c>
      <c r="D2346" s="124">
        <v>45691</v>
      </c>
      <c r="E2346" s="125">
        <v>1400</v>
      </c>
      <c r="F2346" s="125">
        <v>0</v>
      </c>
      <c r="G2346" s="125">
        <v>0</v>
      </c>
      <c r="H2346" s="125">
        <v>1400</v>
      </c>
      <c r="I2346" s="133">
        <v>921</v>
      </c>
      <c r="J2346" s="126">
        <v>1400</v>
      </c>
      <c r="K2346" s="126">
        <v>1400</v>
      </c>
      <c r="L2346" s="127">
        <v>45698</v>
      </c>
      <c r="N2346" s="127">
        <v>45689</v>
      </c>
      <c r="Q2346" s="127">
        <v>45800</v>
      </c>
      <c r="R2346" s="56" t="str">
        <f ca="1" t="array" ref="R2346">IF(AND(ISNUMBER(INDIRECT("L"&amp;ROW())),INDIRECT("L"&amp;ROW())&lt;INDIRECT("D"&amp;ROW())),1,"")</f>
        <v/>
      </c>
    </row>
    <row r="2347" hidden="1" spans="1:18">
      <c r="A2347" s="56" t="s">
        <v>853</v>
      </c>
      <c r="B2347" s="57" t="s">
        <v>854</v>
      </c>
      <c r="C2347" s="133">
        <v>4008341675</v>
      </c>
      <c r="D2347" s="124">
        <v>45636</v>
      </c>
      <c r="E2347" s="125">
        <v>1064.61</v>
      </c>
      <c r="F2347" s="125">
        <v>5.1</v>
      </c>
      <c r="G2347" s="125">
        <v>10.18</v>
      </c>
      <c r="H2347" s="125">
        <v>1049.33</v>
      </c>
      <c r="I2347" s="57" t="s">
        <v>855</v>
      </c>
      <c r="J2347" s="126">
        <v>1064.61</v>
      </c>
      <c r="K2347" s="126">
        <v>1064.61</v>
      </c>
      <c r="L2347" s="127">
        <v>45646</v>
      </c>
      <c r="N2347" s="127">
        <v>45584</v>
      </c>
      <c r="Q2347" s="127">
        <v>45792</v>
      </c>
      <c r="R2347" s="56" t="str">
        <f ca="1" t="array" ref="R2347">IF(AND(ISNUMBER(INDIRECT("L"&amp;ROW())),INDIRECT("L"&amp;ROW())&lt;INDIRECT("D"&amp;ROW())),1,"")</f>
        <v/>
      </c>
    </row>
    <row r="2348" hidden="1" spans="1:18">
      <c r="A2348" s="56" t="s">
        <v>853</v>
      </c>
      <c r="B2348" s="57" t="s">
        <v>854</v>
      </c>
      <c r="C2348" s="133">
        <v>4008360388</v>
      </c>
      <c r="D2348" s="124">
        <v>45638</v>
      </c>
      <c r="E2348" s="125">
        <v>1018.08</v>
      </c>
      <c r="F2348" s="125">
        <v>1.5</v>
      </c>
      <c r="G2348" s="125">
        <v>3</v>
      </c>
      <c r="H2348" s="125">
        <v>1013.58</v>
      </c>
      <c r="I2348" s="57" t="s">
        <v>855</v>
      </c>
      <c r="J2348" s="126">
        <v>1018.08</v>
      </c>
      <c r="K2348" s="126">
        <v>1018.08</v>
      </c>
      <c r="L2348" s="127">
        <v>45648</v>
      </c>
      <c r="N2348" s="127">
        <v>45584</v>
      </c>
      <c r="Q2348" s="127">
        <v>45792</v>
      </c>
      <c r="R2348" s="56" t="str">
        <f ca="1" t="array" ref="R2348">IF(AND(ISNUMBER(INDIRECT("L"&amp;ROW())),INDIRECT("L"&amp;ROW())&lt;INDIRECT("D"&amp;ROW())),1,"")</f>
        <v/>
      </c>
    </row>
    <row r="2349" hidden="1" spans="1:18">
      <c r="A2349" s="56" t="s">
        <v>282</v>
      </c>
      <c r="B2349" s="57" t="s">
        <v>110</v>
      </c>
      <c r="C2349" s="133">
        <v>97614</v>
      </c>
      <c r="D2349" s="124">
        <v>45691</v>
      </c>
      <c r="E2349" s="125">
        <v>3181</v>
      </c>
      <c r="F2349" s="125">
        <v>0</v>
      </c>
      <c r="G2349" s="125">
        <v>0</v>
      </c>
      <c r="H2349" s="125">
        <v>3181</v>
      </c>
      <c r="I2349" s="133">
        <v>959</v>
      </c>
      <c r="J2349" s="126">
        <v>3181</v>
      </c>
      <c r="K2349" s="126">
        <v>17237.75</v>
      </c>
      <c r="L2349" s="127">
        <v>45709</v>
      </c>
      <c r="N2349" s="127">
        <v>45717</v>
      </c>
      <c r="Q2349" s="127">
        <v>45805</v>
      </c>
      <c r="R2349" s="56" t="str">
        <f ca="1" t="array" ref="R2349">IF(AND(ISNUMBER(INDIRECT("L"&amp;ROW())),INDIRECT("L"&amp;ROW())&lt;INDIRECT("D"&amp;ROW())),1,"")</f>
        <v/>
      </c>
    </row>
    <row r="2350" hidden="1" spans="1:18">
      <c r="A2350" s="56" t="s">
        <v>376</v>
      </c>
      <c r="B2350" s="57" t="s">
        <v>124</v>
      </c>
      <c r="C2350" s="133">
        <v>878901</v>
      </c>
      <c r="D2350" s="124">
        <v>45691</v>
      </c>
      <c r="E2350" s="125">
        <v>16642.29</v>
      </c>
      <c r="F2350" s="125">
        <v>0</v>
      </c>
      <c r="G2350" s="125">
        <v>0</v>
      </c>
      <c r="H2350" s="125">
        <v>16642.29</v>
      </c>
      <c r="I2350" s="133">
        <v>945</v>
      </c>
      <c r="J2350" s="126">
        <v>16642.29</v>
      </c>
      <c r="K2350" s="126">
        <v>35053.6</v>
      </c>
      <c r="L2350" s="127">
        <v>45706</v>
      </c>
      <c r="N2350" s="127">
        <v>45717</v>
      </c>
      <c r="Q2350" s="127">
        <v>45793</v>
      </c>
      <c r="R2350" s="56" t="str">
        <f ca="1" t="array" ref="R2350">IF(AND(ISNUMBER(INDIRECT("L"&amp;ROW())),INDIRECT("L"&amp;ROW())&lt;INDIRECT("D"&amp;ROW())),1,"")</f>
        <v/>
      </c>
    </row>
    <row r="2351" hidden="1" spans="1:18">
      <c r="A2351" s="56" t="s">
        <v>158</v>
      </c>
      <c r="B2351" s="57" t="s">
        <v>159</v>
      </c>
      <c r="C2351" s="123" t="s">
        <v>957</v>
      </c>
      <c r="D2351" s="124">
        <v>45691</v>
      </c>
      <c r="E2351" s="125">
        <v>5930.69</v>
      </c>
      <c r="F2351" s="125">
        <v>0</v>
      </c>
      <c r="G2351" s="125">
        <v>0</v>
      </c>
      <c r="H2351" s="125">
        <v>5930.69</v>
      </c>
      <c r="I2351" s="57">
        <v>905</v>
      </c>
      <c r="J2351" s="126">
        <v>5930.69</v>
      </c>
      <c r="K2351" s="126">
        <v>5930.69</v>
      </c>
      <c r="L2351" s="127">
        <v>45691</v>
      </c>
      <c r="N2351" s="127">
        <v>45717</v>
      </c>
      <c r="O2351" s="56">
        <v>0</v>
      </c>
      <c r="Q2351" s="127">
        <v>45807</v>
      </c>
      <c r="R2351" s="56" t="str">
        <f ca="1" t="array" ref="R2351">IF(AND(ISNUMBER(INDIRECT("L"&amp;ROW())),INDIRECT("L"&amp;ROW())&lt;INDIRECT("D"&amp;ROW())),1,"")</f>
        <v/>
      </c>
    </row>
    <row r="2352" hidden="1" spans="1:18">
      <c r="A2352" s="56" t="s">
        <v>358</v>
      </c>
      <c r="B2352" s="57" t="s">
        <v>110</v>
      </c>
      <c r="C2352" s="123">
        <v>91894</v>
      </c>
      <c r="D2352" s="124">
        <v>45691</v>
      </c>
      <c r="E2352" s="125">
        <v>526</v>
      </c>
      <c r="F2352" s="125">
        <v>0</v>
      </c>
      <c r="G2352" s="125">
        <v>0</v>
      </c>
      <c r="I2352" s="57">
        <v>1120</v>
      </c>
      <c r="J2352" s="126">
        <v>526</v>
      </c>
      <c r="K2352" s="126">
        <v>13520</v>
      </c>
      <c r="L2352" s="127">
        <v>45750</v>
      </c>
      <c r="N2352" s="127">
        <v>45748</v>
      </c>
      <c r="R2352" s="56" t="str">
        <f ca="1" t="array" ref="R2352">IF(AND(ISNUMBER(INDIRECT("L"&amp;ROW())),INDIRECT("L"&amp;ROW())&lt;INDIRECT("D"&amp;ROW())),1,"")</f>
        <v/>
      </c>
    </row>
    <row r="2353" hidden="1" spans="1:18">
      <c r="A2353" s="56" t="s">
        <v>256</v>
      </c>
      <c r="B2353" s="57" t="s">
        <v>124</v>
      </c>
      <c r="C2353" s="123" t="s">
        <v>958</v>
      </c>
      <c r="D2353" s="124">
        <v>45692</v>
      </c>
      <c r="E2353" s="125">
        <v>1758.17</v>
      </c>
      <c r="F2353" s="125">
        <v>0</v>
      </c>
      <c r="G2353" s="125">
        <v>0</v>
      </c>
      <c r="I2353" s="57">
        <v>1158</v>
      </c>
      <c r="J2353" s="126">
        <v>1758.17</v>
      </c>
      <c r="K2353" s="126">
        <v>4191.37</v>
      </c>
      <c r="L2353" s="127">
        <v>45762</v>
      </c>
      <c r="N2353" s="127">
        <v>45748</v>
      </c>
      <c r="R2353" s="56" t="str">
        <f ca="1" t="array" ref="R2353">IF(AND(ISNUMBER(INDIRECT("L"&amp;ROW())),INDIRECT("L"&amp;ROW())&lt;INDIRECT("D"&amp;ROW())),1,"")</f>
        <v/>
      </c>
    </row>
    <row r="2354" hidden="1" spans="1:18">
      <c r="A2354" s="56" t="s">
        <v>164</v>
      </c>
      <c r="B2354" s="57" t="s">
        <v>110</v>
      </c>
      <c r="C2354" s="133">
        <v>6138202</v>
      </c>
      <c r="D2354" s="124">
        <v>45692</v>
      </c>
      <c r="E2354" s="125">
        <v>2937.5</v>
      </c>
      <c r="F2354" s="125">
        <v>0</v>
      </c>
      <c r="G2354" s="125">
        <v>0</v>
      </c>
      <c r="H2354" s="125">
        <v>2937.5</v>
      </c>
      <c r="I2354" s="57">
        <v>963</v>
      </c>
      <c r="J2354" s="126">
        <v>2937.5</v>
      </c>
      <c r="K2354" s="126">
        <v>35247.5</v>
      </c>
      <c r="L2354" s="127">
        <v>45713</v>
      </c>
      <c r="N2354" s="127">
        <v>45717</v>
      </c>
      <c r="Q2354" s="127">
        <v>45798</v>
      </c>
      <c r="R2354" s="56" t="str">
        <f ca="1" t="array" ref="R2354">IF(AND(ISNUMBER(INDIRECT("L"&amp;ROW())),INDIRECT("L"&amp;ROW())&lt;INDIRECT("D"&amp;ROW())),1,"")</f>
        <v/>
      </c>
    </row>
    <row r="2355" hidden="1" spans="1:18">
      <c r="A2355" s="56" t="s">
        <v>164</v>
      </c>
      <c r="B2355" s="57" t="s">
        <v>110</v>
      </c>
      <c r="C2355" s="123" t="s">
        <v>959</v>
      </c>
      <c r="D2355" s="124">
        <v>45692</v>
      </c>
      <c r="E2355" s="125">
        <v>-141.5</v>
      </c>
      <c r="F2355" s="125">
        <v>0</v>
      </c>
      <c r="G2355" s="125">
        <v>0</v>
      </c>
      <c r="H2355" s="125">
        <v>-141.5</v>
      </c>
      <c r="I2355" s="57">
        <v>963</v>
      </c>
      <c r="J2355" s="126">
        <v>-141.5</v>
      </c>
      <c r="K2355" s="126">
        <v>35247.5</v>
      </c>
      <c r="L2355" s="127">
        <v>45713</v>
      </c>
      <c r="N2355" s="127">
        <v>45717</v>
      </c>
      <c r="Q2355" s="127">
        <v>45798</v>
      </c>
      <c r="R2355" s="56" t="str">
        <f ca="1" t="array" ref="R2355">IF(AND(ISNUMBER(INDIRECT("L"&amp;ROW())),INDIRECT("L"&amp;ROW())&lt;INDIRECT("D"&amp;ROW())),1,"")</f>
        <v/>
      </c>
    </row>
    <row r="2356" hidden="1" spans="1:18">
      <c r="A2356" s="56" t="s">
        <v>237</v>
      </c>
      <c r="B2356" s="132" t="s">
        <v>110</v>
      </c>
      <c r="C2356" s="133">
        <v>274554</v>
      </c>
      <c r="D2356" s="124">
        <v>45692</v>
      </c>
      <c r="E2356" s="125">
        <v>2322.56</v>
      </c>
      <c r="F2356" s="125">
        <v>0</v>
      </c>
      <c r="G2356" s="125">
        <v>0</v>
      </c>
      <c r="I2356" s="57">
        <v>1147</v>
      </c>
      <c r="J2356" s="126">
        <v>2322.56</v>
      </c>
      <c r="K2356" s="126">
        <v>6560.86</v>
      </c>
      <c r="L2356" s="127">
        <v>45757</v>
      </c>
      <c r="N2356" s="127">
        <v>45778</v>
      </c>
      <c r="R2356" s="56" t="str">
        <f ca="1" t="array" ref="R2356">IF(AND(ISNUMBER(INDIRECT("L"&amp;ROW())),INDIRECT("L"&amp;ROW())&lt;INDIRECT("D"&amp;ROW())),1,"")</f>
        <v/>
      </c>
    </row>
    <row r="2357" hidden="1" spans="1:18">
      <c r="A2357" s="109" t="s">
        <v>40</v>
      </c>
      <c r="B2357" s="138" t="s">
        <v>19</v>
      </c>
      <c r="C2357" s="155" t="s">
        <v>960</v>
      </c>
      <c r="D2357" s="140">
        <v>45692</v>
      </c>
      <c r="E2357" s="141">
        <v>4293</v>
      </c>
      <c r="F2357" s="141">
        <v>0</v>
      </c>
      <c r="G2357" s="141">
        <v>0</v>
      </c>
      <c r="H2357" s="141">
        <v>4293</v>
      </c>
      <c r="I2357" s="138">
        <v>1225</v>
      </c>
      <c r="J2357" s="145">
        <v>4293</v>
      </c>
      <c r="K2357" s="145">
        <v>31542</v>
      </c>
      <c r="L2357" s="146">
        <v>45784</v>
      </c>
      <c r="M2357" s="146"/>
      <c r="N2357" s="127">
        <v>45778</v>
      </c>
      <c r="O2357" s="147">
        <v>0</v>
      </c>
      <c r="P2357" s="109"/>
      <c r="Q2357" s="146"/>
      <c r="R2357" s="56" t="str">
        <f ca="1" t="array" ref="R2357">IF(AND(ISNUMBER(INDIRECT("L"&amp;ROW())),INDIRECT("L"&amp;ROW())&lt;INDIRECT("D"&amp;ROW())),1,"")</f>
        <v/>
      </c>
    </row>
    <row r="2358" hidden="1" spans="1:18">
      <c r="A2358" s="56" t="s">
        <v>48</v>
      </c>
      <c r="B2358" s="57" t="s">
        <v>19</v>
      </c>
      <c r="C2358" s="133">
        <v>9070</v>
      </c>
      <c r="D2358" s="124">
        <v>45692</v>
      </c>
      <c r="E2358" s="125">
        <v>10533.24</v>
      </c>
      <c r="F2358" s="125">
        <v>220.74</v>
      </c>
      <c r="G2358" s="125">
        <v>0</v>
      </c>
      <c r="H2358" s="125">
        <v>10312.5</v>
      </c>
      <c r="I2358" s="57">
        <v>1220</v>
      </c>
      <c r="J2358" s="126">
        <v>10533.24</v>
      </c>
      <c r="K2358" s="126">
        <v>16299.19</v>
      </c>
      <c r="L2358" s="127">
        <v>45783</v>
      </c>
      <c r="N2358" s="127">
        <v>45778</v>
      </c>
      <c r="R2358" s="56" t="str">
        <f ca="1" t="array" ref="R2358">IF(AND(ISNUMBER(INDIRECT("L"&amp;ROW())),INDIRECT("L"&amp;ROW())&lt;INDIRECT("D"&amp;ROW())),1,"")</f>
        <v/>
      </c>
    </row>
    <row r="2359" s="117" customFormat="1" hidden="1" spans="1:18">
      <c r="A2359" s="117" t="s">
        <v>395</v>
      </c>
      <c r="B2359" s="195" t="s">
        <v>110</v>
      </c>
      <c r="C2359" s="139">
        <v>238099</v>
      </c>
      <c r="D2359" s="196">
        <v>45692</v>
      </c>
      <c r="E2359" s="197">
        <v>2485</v>
      </c>
      <c r="F2359" s="197">
        <v>0</v>
      </c>
      <c r="G2359" s="197">
        <v>0</v>
      </c>
      <c r="H2359" s="197"/>
      <c r="I2359" s="195">
        <v>895</v>
      </c>
      <c r="J2359" s="198">
        <v>3000</v>
      </c>
      <c r="K2359" s="198">
        <v>10000</v>
      </c>
      <c r="L2359" s="199">
        <v>45713</v>
      </c>
      <c r="M2359" s="199"/>
      <c r="N2359" s="199">
        <f t="array" ref="N2359">_xlfn.XLOOKUP(INDEX(I:I,ROW())&amp;"-"&amp;INDEX(K:K,ROW()),银行对账信息!J:J,银行对账信息!H:H,"")</f>
        <v>45717</v>
      </c>
      <c r="Q2359" s="199"/>
      <c r="R2359" s="117" t="str">
        <f ca="1" t="array" ref="R2359">IF(AND(ISNUMBER(INDIRECT("L"&amp;ROW())),INDIRECT("L"&amp;ROW())&lt;INDIRECT("D"&amp;ROW())),1,"")</f>
        <v/>
      </c>
    </row>
    <row r="2360" hidden="1" spans="1:18">
      <c r="A2360" s="56" t="s">
        <v>961</v>
      </c>
      <c r="B2360" s="57" t="s">
        <v>177</v>
      </c>
      <c r="C2360" s="133">
        <v>9102562087</v>
      </c>
      <c r="D2360" s="124">
        <v>45692</v>
      </c>
      <c r="E2360" s="125">
        <v>50.19</v>
      </c>
      <c r="F2360" s="125">
        <v>1.93</v>
      </c>
      <c r="G2360" s="125">
        <v>3.84</v>
      </c>
      <c r="H2360" s="125">
        <v>44.42</v>
      </c>
      <c r="I2360" s="57">
        <v>1191</v>
      </c>
      <c r="J2360" s="126">
        <v>50.19</v>
      </c>
      <c r="K2360" s="126">
        <v>360.08</v>
      </c>
      <c r="L2360" s="127">
        <v>45776</v>
      </c>
      <c r="N2360" s="127">
        <v>45778</v>
      </c>
      <c r="O2360" s="147">
        <v>0</v>
      </c>
      <c r="R2360" s="56" t="str">
        <f ca="1" t="array" ref="R2360">IF(AND(ISNUMBER(INDIRECT("L"&amp;ROW())),INDIRECT("L"&amp;ROW())&lt;INDIRECT("D"&amp;ROW())),1,"")</f>
        <v/>
      </c>
    </row>
    <row r="2361" hidden="1" spans="1:18">
      <c r="A2361" s="56" t="s">
        <v>853</v>
      </c>
      <c r="B2361" s="57" t="s">
        <v>854</v>
      </c>
      <c r="C2361" s="133">
        <v>1181816417</v>
      </c>
      <c r="D2361" s="124">
        <v>45639</v>
      </c>
      <c r="E2361" s="125">
        <v>-82.75</v>
      </c>
      <c r="F2361" s="125">
        <v>-2.85</v>
      </c>
      <c r="G2361" s="125">
        <v>-5.69</v>
      </c>
      <c r="H2361" s="125">
        <v>-74.21</v>
      </c>
      <c r="I2361" s="57" t="s">
        <v>855</v>
      </c>
      <c r="J2361" s="126">
        <v>-82.75</v>
      </c>
      <c r="K2361" s="126">
        <v>-82.75</v>
      </c>
      <c r="L2361" s="127">
        <v>45649</v>
      </c>
      <c r="N2361" s="127">
        <v>45584</v>
      </c>
      <c r="Q2361" s="127">
        <v>45792</v>
      </c>
      <c r="R2361" s="56" t="str">
        <f ca="1" t="array" ref="R2361">IF(AND(ISNUMBER(INDIRECT("L"&amp;ROW())),INDIRECT("L"&amp;ROW())&lt;INDIRECT("D"&amp;ROW())),1,"")</f>
        <v/>
      </c>
    </row>
    <row r="2362" s="104" customFormat="1" hidden="1" spans="1:18">
      <c r="A2362" s="56" t="s">
        <v>853</v>
      </c>
      <c r="B2362" s="57" t="s">
        <v>854</v>
      </c>
      <c r="C2362" s="133">
        <v>4008393285</v>
      </c>
      <c r="D2362" s="124">
        <v>45643</v>
      </c>
      <c r="E2362" s="125">
        <v>1287.03</v>
      </c>
      <c r="F2362" s="125">
        <v>5.1</v>
      </c>
      <c r="G2362" s="125">
        <v>10.74</v>
      </c>
      <c r="H2362" s="125">
        <v>1271.19</v>
      </c>
      <c r="I2362" s="57" t="s">
        <v>855</v>
      </c>
      <c r="J2362" s="126">
        <v>1287.03</v>
      </c>
      <c r="K2362" s="126">
        <v>1287.03</v>
      </c>
      <c r="L2362" s="127">
        <v>45653</v>
      </c>
      <c r="M2362" s="127"/>
      <c r="N2362" s="127">
        <v>45584</v>
      </c>
      <c r="O2362" s="56"/>
      <c r="P2362" s="56"/>
      <c r="Q2362" s="127">
        <v>45792</v>
      </c>
      <c r="R2362" s="56" t="str">
        <f ca="1" t="array" ref="R2362">IF(AND(ISNUMBER(INDIRECT("L"&amp;ROW())),INDIRECT("L"&amp;ROW())&lt;INDIRECT("D"&amp;ROW())),1,"")</f>
        <v/>
      </c>
    </row>
    <row r="2363" s="104" customFormat="1" hidden="1" spans="1:18">
      <c r="A2363" s="56" t="s">
        <v>96</v>
      </c>
      <c r="B2363" s="57" t="s">
        <v>19</v>
      </c>
      <c r="C2363" s="133">
        <v>65804</v>
      </c>
      <c r="D2363" s="124">
        <v>45692</v>
      </c>
      <c r="E2363" s="125">
        <v>3590</v>
      </c>
      <c r="F2363" s="125">
        <v>0</v>
      </c>
      <c r="G2363" s="125">
        <v>0</v>
      </c>
      <c r="H2363" s="125">
        <v>3590</v>
      </c>
      <c r="I2363" s="57">
        <v>1197</v>
      </c>
      <c r="J2363" s="126">
        <v>3590</v>
      </c>
      <c r="K2363" s="126">
        <v>7063.9</v>
      </c>
      <c r="L2363" s="127">
        <v>45776</v>
      </c>
      <c r="M2363" s="127"/>
      <c r="N2363" s="127">
        <v>45778</v>
      </c>
      <c r="O2363" s="147">
        <v>0</v>
      </c>
      <c r="P2363" s="56"/>
      <c r="Q2363" s="127"/>
      <c r="R2363" s="56" t="str">
        <f ca="1" t="array" ref="R2363">IF(AND(ISNUMBER(INDIRECT("L"&amp;ROW())),INDIRECT("L"&amp;ROW())&lt;INDIRECT("D"&amp;ROW())),1,"")</f>
        <v/>
      </c>
    </row>
    <row r="2364" s="104" customFormat="1" hidden="1" spans="1:18">
      <c r="A2364" s="56" t="s">
        <v>202</v>
      </c>
      <c r="B2364" s="57" t="s">
        <v>65</v>
      </c>
      <c r="C2364" s="133">
        <v>12941</v>
      </c>
      <c r="D2364" s="124">
        <v>45692</v>
      </c>
      <c r="E2364" s="125">
        <v>1527.03</v>
      </c>
      <c r="F2364" s="125">
        <v>0</v>
      </c>
      <c r="G2364" s="125">
        <v>0</v>
      </c>
      <c r="H2364" s="125">
        <v>1527.03</v>
      </c>
      <c r="I2364" s="133">
        <v>1134</v>
      </c>
      <c r="J2364" s="126">
        <v>1527.03</v>
      </c>
      <c r="K2364" s="126">
        <v>18726.8</v>
      </c>
      <c r="L2364" s="127">
        <v>45755</v>
      </c>
      <c r="M2364" s="127"/>
      <c r="N2364" s="127">
        <v>45748</v>
      </c>
      <c r="O2364" s="147">
        <v>0</v>
      </c>
      <c r="P2364" s="56"/>
      <c r="Q2364" s="127">
        <v>45785</v>
      </c>
      <c r="R2364" s="56" t="str">
        <f ca="1" t="array" ref="R2364">IF(AND(ISNUMBER(INDIRECT("L"&amp;ROW())),INDIRECT("L"&amp;ROW())&lt;INDIRECT("D"&amp;ROW())),1,"")</f>
        <v/>
      </c>
    </row>
    <row r="2365" s="104" customFormat="1" hidden="1" spans="1:18">
      <c r="A2365" s="56" t="s">
        <v>962</v>
      </c>
      <c r="B2365" s="57" t="s">
        <v>37</v>
      </c>
      <c r="C2365" s="133">
        <v>5916</v>
      </c>
      <c r="D2365" s="124">
        <v>45692</v>
      </c>
      <c r="E2365" s="125">
        <v>375</v>
      </c>
      <c r="F2365" s="125"/>
      <c r="G2365" s="125"/>
      <c r="H2365" s="125"/>
      <c r="I2365" s="57">
        <v>1279</v>
      </c>
      <c r="J2365" s="126">
        <f>E2365</f>
        <v>375</v>
      </c>
      <c r="K2365" s="126">
        <v>23171.27</v>
      </c>
      <c r="L2365" s="127"/>
      <c r="M2365" s="127"/>
      <c r="N2365" s="127" t="str">
        <f t="array" ref="N2365">_xlfn.XLOOKUP(INDEX(I:I,ROW())&amp;"-"&amp;INDEX(K:K,ROW()),银行对账信息!J:J,银行对账信息!H:H,"")</f>
        <v/>
      </c>
      <c r="O2365" s="56"/>
      <c r="P2365" s="56"/>
      <c r="Q2365" s="127">
        <v>45791</v>
      </c>
      <c r="R2365" s="56" t="str">
        <f ca="1" t="array" ref="R2365">IF(AND(ISNUMBER(INDIRECT("L"&amp;ROW())),INDIRECT("L"&amp;ROW())&lt;INDIRECT("D"&amp;ROW())),1,"")</f>
        <v/>
      </c>
    </row>
    <row r="2366" s="104" customFormat="1" hidden="1" spans="1:18">
      <c r="A2366" s="56" t="s">
        <v>962</v>
      </c>
      <c r="B2366" s="57" t="s">
        <v>37</v>
      </c>
      <c r="C2366" s="133">
        <v>5921</v>
      </c>
      <c r="D2366" s="124">
        <v>45692</v>
      </c>
      <c r="E2366" s="125">
        <v>-182.81</v>
      </c>
      <c r="F2366" s="125"/>
      <c r="G2366" s="125"/>
      <c r="H2366" s="125"/>
      <c r="I2366" s="57">
        <v>1279</v>
      </c>
      <c r="J2366" s="126">
        <f>E2366</f>
        <v>-182.81</v>
      </c>
      <c r="K2366" s="126">
        <v>23171.27</v>
      </c>
      <c r="L2366" s="127"/>
      <c r="M2366" s="127"/>
      <c r="N2366" s="127" t="str">
        <f t="array" ref="N2366">_xlfn.XLOOKUP(INDEX(I:I,ROW())&amp;"-"&amp;INDEX(K:K,ROW()),银行对账信息!J:J,银行对账信息!H:H,"")</f>
        <v/>
      </c>
      <c r="O2366" s="56"/>
      <c r="P2366" s="56"/>
      <c r="Q2366" s="127">
        <v>45791</v>
      </c>
      <c r="R2366" s="56" t="str">
        <f ca="1" t="array" ref="R2366">IF(AND(ISNUMBER(INDIRECT("L"&amp;ROW())),INDIRECT("L"&amp;ROW())&lt;INDIRECT("D"&amp;ROW())),1,"")</f>
        <v/>
      </c>
    </row>
    <row r="2367" s="104" customFormat="1" hidden="1" spans="1:18">
      <c r="A2367" s="56" t="s">
        <v>158</v>
      </c>
      <c r="B2367" s="57" t="s">
        <v>159</v>
      </c>
      <c r="C2367" s="123" t="s">
        <v>963</v>
      </c>
      <c r="D2367" s="124">
        <v>45692</v>
      </c>
      <c r="E2367" s="125">
        <v>8481.59</v>
      </c>
      <c r="F2367" s="125">
        <v>0</v>
      </c>
      <c r="G2367" s="125">
        <v>0</v>
      </c>
      <c r="H2367" s="125">
        <v>8481.59</v>
      </c>
      <c r="I2367" s="57">
        <v>908</v>
      </c>
      <c r="J2367" s="126">
        <v>8481.59</v>
      </c>
      <c r="K2367" s="126">
        <v>8481.59</v>
      </c>
      <c r="L2367" s="127">
        <v>45692</v>
      </c>
      <c r="M2367" s="127"/>
      <c r="N2367" s="127">
        <v>45689</v>
      </c>
      <c r="O2367" s="56">
        <v>0</v>
      </c>
      <c r="P2367" s="56"/>
      <c r="Q2367" s="127">
        <v>45807</v>
      </c>
      <c r="R2367" s="56" t="str">
        <f ca="1" t="array" ref="R2367">IF(AND(ISNUMBER(INDIRECT("L"&amp;ROW())),INDIRECT("L"&amp;ROW())&lt;INDIRECT("D"&amp;ROW())),1,"")</f>
        <v/>
      </c>
    </row>
    <row r="2368" hidden="1" spans="1:18">
      <c r="A2368" s="56" t="s">
        <v>562</v>
      </c>
      <c r="B2368" s="132" t="s">
        <v>407</v>
      </c>
      <c r="C2368" s="133">
        <v>972</v>
      </c>
      <c r="D2368" s="124">
        <v>45693</v>
      </c>
      <c r="E2368" s="125">
        <v>8397.95</v>
      </c>
      <c r="F2368" s="125">
        <v>365.2</v>
      </c>
      <c r="G2368" s="125">
        <v>728.59</v>
      </c>
      <c r="I2368" s="57">
        <v>841</v>
      </c>
      <c r="J2368" s="126">
        <v>8397.95</v>
      </c>
      <c r="K2368" s="126">
        <v>8397.95</v>
      </c>
      <c r="L2368" s="127">
        <v>45693</v>
      </c>
      <c r="R2368" s="56" t="str">
        <f ca="1" t="array" ref="R2368">IF(AND(ISNUMBER(INDIRECT("L"&amp;ROW())),INDIRECT("L"&amp;ROW())&lt;INDIRECT("D"&amp;ROW())),1,"")</f>
        <v/>
      </c>
    </row>
    <row r="2369" hidden="1" spans="1:18">
      <c r="A2369" s="56" t="s">
        <v>64</v>
      </c>
      <c r="B2369" s="57" t="s">
        <v>19</v>
      </c>
      <c r="C2369" s="123" t="s">
        <v>964</v>
      </c>
      <c r="D2369" s="124">
        <v>45693</v>
      </c>
      <c r="E2369" s="125">
        <v>727.3</v>
      </c>
      <c r="F2369" s="125">
        <v>0</v>
      </c>
      <c r="G2369" s="125">
        <v>0</v>
      </c>
      <c r="I2369" s="57">
        <v>1075</v>
      </c>
      <c r="J2369" s="126">
        <v>727.3</v>
      </c>
      <c r="K2369" s="126">
        <v>12094.58</v>
      </c>
      <c r="L2369" s="127">
        <v>45729</v>
      </c>
      <c r="N2369" s="127">
        <v>45748</v>
      </c>
      <c r="R2369" s="56" t="str">
        <f ca="1" t="array" ref="R2369">IF(AND(ISNUMBER(INDIRECT("L"&amp;ROW())),INDIRECT("L"&amp;ROW())&lt;INDIRECT("D"&amp;ROW())),1,"")</f>
        <v/>
      </c>
    </row>
    <row r="2370" hidden="1" spans="1:18">
      <c r="A2370" s="56" t="s">
        <v>64</v>
      </c>
      <c r="B2370" s="57" t="s">
        <v>19</v>
      </c>
      <c r="C2370" s="123" t="s">
        <v>965</v>
      </c>
      <c r="D2370" s="124">
        <v>45693</v>
      </c>
      <c r="E2370" s="125">
        <v>4402.59</v>
      </c>
      <c r="F2370" s="125">
        <v>0</v>
      </c>
      <c r="G2370" s="125">
        <v>0</v>
      </c>
      <c r="I2370" s="57">
        <v>1075</v>
      </c>
      <c r="J2370" s="126">
        <v>4402.59</v>
      </c>
      <c r="K2370" s="126">
        <v>12094.58</v>
      </c>
      <c r="L2370" s="127">
        <v>45729</v>
      </c>
      <c r="N2370" s="127">
        <v>45748</v>
      </c>
      <c r="R2370" s="56" t="str">
        <f ca="1" t="array" ref="R2370">IF(AND(ISNUMBER(INDIRECT("L"&amp;ROW())),INDIRECT("L"&amp;ROW())&lt;INDIRECT("D"&amp;ROW())),1,"")</f>
        <v/>
      </c>
    </row>
    <row r="2371" s="109" customFormat="1" hidden="1" spans="1:18">
      <c r="A2371" s="56" t="s">
        <v>164</v>
      </c>
      <c r="B2371" s="57" t="s">
        <v>110</v>
      </c>
      <c r="C2371" s="133">
        <v>6138878</v>
      </c>
      <c r="D2371" s="124">
        <v>45693</v>
      </c>
      <c r="E2371" s="125">
        <v>4514</v>
      </c>
      <c r="F2371" s="125">
        <v>0</v>
      </c>
      <c r="G2371" s="125">
        <v>0</v>
      </c>
      <c r="H2371" s="125">
        <v>4514</v>
      </c>
      <c r="I2371" s="57">
        <v>963</v>
      </c>
      <c r="J2371" s="126">
        <v>4514</v>
      </c>
      <c r="K2371" s="126">
        <v>35247.5</v>
      </c>
      <c r="L2371" s="127">
        <v>45713</v>
      </c>
      <c r="M2371" s="127"/>
      <c r="N2371" s="127">
        <v>45717</v>
      </c>
      <c r="O2371" s="56"/>
      <c r="P2371" s="56"/>
      <c r="Q2371" s="127">
        <v>45798</v>
      </c>
      <c r="R2371" s="56" t="str">
        <f ca="1" t="array" ref="R2371">IF(AND(ISNUMBER(INDIRECT("L"&amp;ROW())),INDIRECT("L"&amp;ROW())&lt;INDIRECT("D"&amp;ROW())),1,"")</f>
        <v/>
      </c>
    </row>
    <row r="2372" hidden="1" spans="1:18">
      <c r="A2372" s="56" t="s">
        <v>777</v>
      </c>
      <c r="B2372" s="57" t="s">
        <v>37</v>
      </c>
      <c r="C2372" s="123" t="s">
        <v>966</v>
      </c>
      <c r="D2372" s="124">
        <v>45693</v>
      </c>
      <c r="E2372" s="125">
        <v>2049.8</v>
      </c>
      <c r="F2372" s="125">
        <v>0</v>
      </c>
      <c r="G2372" s="125">
        <v>0</v>
      </c>
      <c r="I2372" s="57">
        <v>1084</v>
      </c>
      <c r="J2372" s="126">
        <v>2049.8</v>
      </c>
      <c r="K2372" s="126">
        <v>4398.2</v>
      </c>
      <c r="L2372" s="127">
        <v>45733</v>
      </c>
      <c r="N2372" s="127">
        <v>45717</v>
      </c>
      <c r="R2372" s="56" t="str">
        <f ca="1" t="array" ref="R2372">IF(AND(ISNUMBER(INDIRECT("L"&amp;ROW())),INDIRECT("L"&amp;ROW())&lt;INDIRECT("D"&amp;ROW())),1,"")</f>
        <v/>
      </c>
    </row>
    <row r="2373" hidden="1" spans="1:18">
      <c r="A2373" s="56" t="s">
        <v>853</v>
      </c>
      <c r="B2373" s="57" t="s">
        <v>854</v>
      </c>
      <c r="C2373" s="133">
        <v>4008411398</v>
      </c>
      <c r="D2373" s="124">
        <v>45645</v>
      </c>
      <c r="E2373" s="125">
        <v>1122.39</v>
      </c>
      <c r="F2373" s="125">
        <v>1.05</v>
      </c>
      <c r="G2373" s="125">
        <v>2.1</v>
      </c>
      <c r="H2373" s="125">
        <v>1119.24</v>
      </c>
      <c r="I2373" s="57" t="s">
        <v>855</v>
      </c>
      <c r="J2373" s="126">
        <v>1122.39</v>
      </c>
      <c r="K2373" s="126">
        <v>1122.39</v>
      </c>
      <c r="L2373" s="127">
        <v>45655</v>
      </c>
      <c r="N2373" s="127">
        <v>45584</v>
      </c>
      <c r="Q2373" s="127">
        <v>45792</v>
      </c>
      <c r="R2373" s="56" t="str">
        <f ca="1" t="array" ref="R2373">IF(AND(ISNUMBER(INDIRECT("L"&amp;ROW())),INDIRECT("L"&amp;ROW())&lt;INDIRECT("D"&amp;ROW())),1,"")</f>
        <v/>
      </c>
    </row>
    <row r="2374" hidden="1" spans="1:18">
      <c r="A2374" s="56" t="s">
        <v>853</v>
      </c>
      <c r="B2374" s="57" t="s">
        <v>854</v>
      </c>
      <c r="C2374" s="133">
        <v>1181816433</v>
      </c>
      <c r="D2374" s="124">
        <v>45646</v>
      </c>
      <c r="E2374" s="125">
        <v>-196.38</v>
      </c>
      <c r="F2374" s="125">
        <v>-8.1</v>
      </c>
      <c r="G2374" s="125">
        <v>-16.16</v>
      </c>
      <c r="H2374" s="125">
        <v>-172.12</v>
      </c>
      <c r="I2374" s="57" t="s">
        <v>855</v>
      </c>
      <c r="J2374" s="126">
        <v>-196.38</v>
      </c>
      <c r="K2374" s="126">
        <v>-196.38</v>
      </c>
      <c r="L2374" s="127">
        <v>45656</v>
      </c>
      <c r="N2374" s="127">
        <v>45584</v>
      </c>
      <c r="Q2374" s="127">
        <v>45792</v>
      </c>
      <c r="R2374" s="56" t="str">
        <f ca="1" t="array" ref="R2374">IF(AND(ISNUMBER(INDIRECT("L"&amp;ROW())),INDIRECT("L"&amp;ROW())&lt;INDIRECT("D"&amp;ROW())),1,"")</f>
        <v/>
      </c>
    </row>
    <row r="2375" ht="18" hidden="1" customHeight="1" spans="1:18">
      <c r="A2375" s="56" t="s">
        <v>394</v>
      </c>
      <c r="B2375" s="57" t="s">
        <v>110</v>
      </c>
      <c r="C2375" s="133">
        <v>504947</v>
      </c>
      <c r="D2375" s="124">
        <v>45693</v>
      </c>
      <c r="E2375" s="125">
        <v>-26</v>
      </c>
      <c r="F2375" s="125">
        <v>0</v>
      </c>
      <c r="G2375" s="125">
        <v>0</v>
      </c>
      <c r="H2375" s="125">
        <v>-26</v>
      </c>
      <c r="I2375" s="57">
        <v>965</v>
      </c>
      <c r="J2375" s="126">
        <v>-26</v>
      </c>
      <c r="K2375" s="126">
        <v>15950</v>
      </c>
      <c r="L2375" s="127">
        <v>45714</v>
      </c>
      <c r="N2375" s="127">
        <v>45717</v>
      </c>
      <c r="Q2375" s="127">
        <v>45799</v>
      </c>
      <c r="R2375" s="56" t="str">
        <f ca="1" t="array" ref="R2375">IF(AND(ISNUMBER(INDIRECT("L"&amp;ROW())),INDIRECT("L"&amp;ROW())&lt;INDIRECT("D"&amp;ROW())),1,"")</f>
        <v/>
      </c>
    </row>
    <row r="2376" s="109" customFormat="1" hidden="1" spans="1:18">
      <c r="A2376" s="56" t="s">
        <v>394</v>
      </c>
      <c r="B2376" s="57" t="s">
        <v>110</v>
      </c>
      <c r="C2376" s="133">
        <v>504948</v>
      </c>
      <c r="D2376" s="124">
        <v>45693</v>
      </c>
      <c r="E2376" s="125">
        <v>-100</v>
      </c>
      <c r="F2376" s="125">
        <v>0</v>
      </c>
      <c r="G2376" s="125">
        <v>0</v>
      </c>
      <c r="H2376" s="125">
        <v>-100</v>
      </c>
      <c r="I2376" s="57">
        <v>965</v>
      </c>
      <c r="J2376" s="126">
        <v>-100</v>
      </c>
      <c r="K2376" s="126">
        <v>15950</v>
      </c>
      <c r="L2376" s="127">
        <v>45714</v>
      </c>
      <c r="M2376" s="127"/>
      <c r="N2376" s="127">
        <v>45717</v>
      </c>
      <c r="O2376" s="56"/>
      <c r="P2376" s="56"/>
      <c r="Q2376" s="127">
        <v>45799</v>
      </c>
      <c r="R2376" s="56" t="str">
        <f ca="1" t="array" ref="R2376">IF(AND(ISNUMBER(INDIRECT("L"&amp;ROW())),INDIRECT("L"&amp;ROW())&lt;INDIRECT("D"&amp;ROW())),1,"")</f>
        <v/>
      </c>
    </row>
    <row r="2377" s="109" customFormat="1" hidden="1" spans="1:18">
      <c r="A2377" s="56" t="s">
        <v>394</v>
      </c>
      <c r="B2377" s="57" t="s">
        <v>110</v>
      </c>
      <c r="C2377" s="133">
        <v>2747805</v>
      </c>
      <c r="D2377" s="124">
        <v>45693</v>
      </c>
      <c r="E2377" s="125">
        <v>4096</v>
      </c>
      <c r="F2377" s="125">
        <v>0</v>
      </c>
      <c r="G2377" s="125">
        <v>0</v>
      </c>
      <c r="H2377" s="125">
        <v>4096</v>
      </c>
      <c r="I2377" s="57">
        <v>965</v>
      </c>
      <c r="J2377" s="126">
        <v>4096</v>
      </c>
      <c r="K2377" s="126">
        <v>15950</v>
      </c>
      <c r="L2377" s="127">
        <v>45714</v>
      </c>
      <c r="M2377" s="127"/>
      <c r="N2377" s="127">
        <v>45717</v>
      </c>
      <c r="O2377" s="56"/>
      <c r="P2377" s="56"/>
      <c r="Q2377" s="127">
        <v>45799</v>
      </c>
      <c r="R2377" s="56" t="str">
        <f ca="1" t="array" ref="R2377">IF(AND(ISNUMBER(INDIRECT("L"&amp;ROW())),INDIRECT("L"&amp;ROW())&lt;INDIRECT("D"&amp;ROW())),1,"")</f>
        <v/>
      </c>
    </row>
    <row r="2378" s="109" customFormat="1" hidden="1" spans="1:18">
      <c r="A2378" s="56" t="s">
        <v>369</v>
      </c>
      <c r="B2378" s="57" t="s">
        <v>37</v>
      </c>
      <c r="C2378" s="123" t="s">
        <v>967</v>
      </c>
      <c r="D2378" s="124">
        <v>45693</v>
      </c>
      <c r="E2378" s="125">
        <v>2528</v>
      </c>
      <c r="F2378" s="125">
        <v>0</v>
      </c>
      <c r="G2378" s="125">
        <v>0</v>
      </c>
      <c r="H2378" s="125">
        <v>2528</v>
      </c>
      <c r="I2378" s="133">
        <v>942</v>
      </c>
      <c r="J2378" s="126">
        <v>2528</v>
      </c>
      <c r="K2378" s="126">
        <v>3824.5</v>
      </c>
      <c r="L2378" s="127">
        <v>45706</v>
      </c>
      <c r="M2378" s="127"/>
      <c r="N2378" s="127">
        <v>45689</v>
      </c>
      <c r="O2378" s="56"/>
      <c r="P2378" s="56"/>
      <c r="Q2378" s="127">
        <v>45790</v>
      </c>
      <c r="R2378" s="56" t="str">
        <f ca="1" t="array" ref="R2378">IF(AND(ISNUMBER(INDIRECT("L"&amp;ROW())),INDIRECT("L"&amp;ROW())&lt;INDIRECT("D"&amp;ROW())),1,"")</f>
        <v/>
      </c>
    </row>
    <row r="2379" s="109" customFormat="1" hidden="1" spans="1:18">
      <c r="A2379" s="56" t="s">
        <v>968</v>
      </c>
      <c r="B2379" s="57" t="s">
        <v>95</v>
      </c>
      <c r="C2379" s="133">
        <v>185728</v>
      </c>
      <c r="D2379" s="124">
        <v>45693</v>
      </c>
      <c r="E2379" s="125">
        <v>1680.93</v>
      </c>
      <c r="F2379" s="125">
        <v>73.1</v>
      </c>
      <c r="G2379" s="125">
        <v>145.83</v>
      </c>
      <c r="H2379" s="125">
        <v>1462</v>
      </c>
      <c r="I2379" s="57">
        <v>1039</v>
      </c>
      <c r="J2379" s="126">
        <v>1680.93</v>
      </c>
      <c r="K2379" s="126">
        <v>35630.18</v>
      </c>
      <c r="L2379" s="127">
        <v>45806</v>
      </c>
      <c r="M2379" s="127"/>
      <c r="N2379" s="127"/>
      <c r="O2379" s="56"/>
      <c r="P2379" s="56"/>
      <c r="Q2379" s="127">
        <v>45806</v>
      </c>
      <c r="R2379" s="56" t="str">
        <f ca="1" t="array" ref="R2379">IF(AND(ISNUMBER(INDIRECT("L"&amp;ROW())),INDIRECT("L"&amp;ROW())&lt;INDIRECT("D"&amp;ROW())),1,"")</f>
        <v/>
      </c>
    </row>
    <row r="2380" s="109" customFormat="1" hidden="1" spans="1:18">
      <c r="A2380" s="56" t="s">
        <v>968</v>
      </c>
      <c r="B2380" s="57" t="s">
        <v>95</v>
      </c>
      <c r="C2380" s="133">
        <v>185875</v>
      </c>
      <c r="D2380" s="124">
        <v>45693</v>
      </c>
      <c r="E2380" s="125">
        <v>2668.64</v>
      </c>
      <c r="F2380" s="125">
        <v>116.05</v>
      </c>
      <c r="G2380" s="125">
        <v>231.53</v>
      </c>
      <c r="H2380" s="125">
        <v>2321.06</v>
      </c>
      <c r="I2380" s="57">
        <v>1039</v>
      </c>
      <c r="J2380" s="126">
        <v>2668.64</v>
      </c>
      <c r="K2380" s="126">
        <v>35630.18</v>
      </c>
      <c r="L2380" s="127">
        <v>45806</v>
      </c>
      <c r="M2380" s="127"/>
      <c r="N2380" s="127"/>
      <c r="O2380" s="56"/>
      <c r="P2380" s="56"/>
      <c r="Q2380" s="127">
        <v>45806</v>
      </c>
      <c r="R2380" s="56" t="str">
        <f ca="1" t="array" ref="R2380">IF(AND(ISNUMBER(INDIRECT("L"&amp;ROW())),INDIRECT("L"&amp;ROW())&lt;INDIRECT("D"&amp;ROW())),1,"")</f>
        <v/>
      </c>
    </row>
    <row r="2381" s="109" customFormat="1" hidden="1" spans="1:18">
      <c r="A2381" s="56" t="s">
        <v>48</v>
      </c>
      <c r="B2381" s="57" t="s">
        <v>19</v>
      </c>
      <c r="C2381" s="133">
        <v>9083</v>
      </c>
      <c r="D2381" s="124">
        <v>45693</v>
      </c>
      <c r="E2381" s="125">
        <v>1436.95</v>
      </c>
      <c r="F2381" s="125">
        <v>92.35</v>
      </c>
      <c r="G2381" s="125">
        <v>0</v>
      </c>
      <c r="H2381" s="125">
        <v>1344.6</v>
      </c>
      <c r="I2381" s="57">
        <v>1220</v>
      </c>
      <c r="J2381" s="126">
        <v>1436.95</v>
      </c>
      <c r="K2381" s="126">
        <v>16299.19</v>
      </c>
      <c r="L2381" s="127">
        <v>45783</v>
      </c>
      <c r="M2381" s="127"/>
      <c r="N2381" s="127">
        <v>45778</v>
      </c>
      <c r="O2381" s="56"/>
      <c r="P2381" s="56"/>
      <c r="Q2381" s="127"/>
      <c r="R2381" s="56" t="str">
        <f ca="1" t="array" ref="R2381">IF(AND(ISNUMBER(INDIRECT("L"&amp;ROW())),INDIRECT("L"&amp;ROW())&lt;INDIRECT("D"&amp;ROW())),1,"")</f>
        <v/>
      </c>
    </row>
    <row r="2382" s="109" customFormat="1" hidden="1" spans="1:18">
      <c r="A2382" s="56" t="s">
        <v>141</v>
      </c>
      <c r="B2382" s="57" t="s">
        <v>59</v>
      </c>
      <c r="C2382" s="133">
        <v>53032563</v>
      </c>
      <c r="D2382" s="124">
        <v>45693</v>
      </c>
      <c r="E2382" s="125">
        <v>2833.22</v>
      </c>
      <c r="F2382" s="125">
        <v>0</v>
      </c>
      <c r="G2382" s="125">
        <v>245.12</v>
      </c>
      <c r="H2382" s="125">
        <v>2588.1</v>
      </c>
      <c r="I2382" s="57">
        <v>1129</v>
      </c>
      <c r="J2382" s="126">
        <v>2833.22</v>
      </c>
      <c r="K2382" s="126">
        <v>1672.11</v>
      </c>
      <c r="L2382" s="127">
        <v>45751</v>
      </c>
      <c r="M2382" s="127"/>
      <c r="N2382" s="127">
        <v>45778</v>
      </c>
      <c r="O2382" s="147">
        <v>0</v>
      </c>
      <c r="P2382" s="56"/>
      <c r="Q2382" s="127"/>
      <c r="R2382" s="56" t="str">
        <f ca="1" t="array" ref="R2382">IF(AND(ISNUMBER(INDIRECT("L"&amp;ROW())),INDIRECT("L"&amp;ROW())&lt;INDIRECT("D"&amp;ROW())),1,"")</f>
        <v/>
      </c>
    </row>
    <row r="2383" s="109" customFormat="1" hidden="1" spans="1:18">
      <c r="A2383" s="56" t="s">
        <v>287</v>
      </c>
      <c r="B2383" s="57" t="s">
        <v>19</v>
      </c>
      <c r="C2383" s="133">
        <v>5127</v>
      </c>
      <c r="D2383" s="124">
        <v>45693</v>
      </c>
      <c r="E2383" s="125">
        <v>1161.7</v>
      </c>
      <c r="F2383" s="125">
        <v>0</v>
      </c>
      <c r="G2383" s="125">
        <v>0</v>
      </c>
      <c r="H2383" s="125"/>
      <c r="I2383" s="133">
        <v>1111</v>
      </c>
      <c r="J2383" s="126">
        <v>1161.7</v>
      </c>
      <c r="K2383" s="126">
        <v>3828.8</v>
      </c>
      <c r="L2383" s="127">
        <v>45744</v>
      </c>
      <c r="M2383" s="127"/>
      <c r="N2383" s="127">
        <v>45748</v>
      </c>
      <c r="O2383" s="56"/>
      <c r="P2383" s="56"/>
      <c r="Q2383" s="127"/>
      <c r="R2383" s="56" t="str">
        <f ca="1" t="array" ref="R2383">IF(AND(ISNUMBER(INDIRECT("L"&amp;ROW())),INDIRECT("L"&amp;ROW())&lt;INDIRECT("D"&amp;ROW())),1,"")</f>
        <v/>
      </c>
    </row>
    <row r="2384" s="109" customFormat="1" hidden="1" spans="1:18">
      <c r="A2384" s="56" t="s">
        <v>789</v>
      </c>
      <c r="B2384" s="57" t="s">
        <v>110</v>
      </c>
      <c r="C2384" s="123" t="s">
        <v>969</v>
      </c>
      <c r="D2384" s="124">
        <v>45693</v>
      </c>
      <c r="E2384" s="125">
        <v>4171.11</v>
      </c>
      <c r="F2384" s="125">
        <v>77.02</v>
      </c>
      <c r="G2384" s="125">
        <v>153.67</v>
      </c>
      <c r="H2384" s="125"/>
      <c r="I2384" s="57">
        <v>1150</v>
      </c>
      <c r="J2384" s="126">
        <v>4171.11</v>
      </c>
      <c r="K2384" s="126">
        <v>5478.49</v>
      </c>
      <c r="L2384" s="127">
        <v>45758</v>
      </c>
      <c r="M2384" s="127"/>
      <c r="N2384" s="127">
        <v>45748</v>
      </c>
      <c r="O2384" s="56"/>
      <c r="P2384" s="56"/>
      <c r="Q2384" s="127"/>
      <c r="R2384" s="56" t="str">
        <f ca="1" t="array" ref="R2384">IF(AND(ISNUMBER(INDIRECT("L"&amp;ROW())),INDIRECT("L"&amp;ROW())&lt;INDIRECT("D"&amp;ROW())),1,"")</f>
        <v/>
      </c>
    </row>
    <row r="2385" s="109" customFormat="1" hidden="1" spans="1:18">
      <c r="A2385" s="56" t="s">
        <v>789</v>
      </c>
      <c r="B2385" s="57" t="s">
        <v>110</v>
      </c>
      <c r="C2385" s="123" t="s">
        <v>970</v>
      </c>
      <c r="D2385" s="124">
        <v>45693</v>
      </c>
      <c r="E2385" s="125">
        <v>800.34</v>
      </c>
      <c r="F2385" s="125">
        <v>34.81</v>
      </c>
      <c r="G2385" s="125">
        <v>69.43</v>
      </c>
      <c r="H2385" s="125"/>
      <c r="I2385" s="57">
        <v>1150</v>
      </c>
      <c r="J2385" s="126">
        <v>800.34</v>
      </c>
      <c r="K2385" s="126">
        <v>5478.49</v>
      </c>
      <c r="L2385" s="127">
        <v>45758</v>
      </c>
      <c r="M2385" s="127"/>
      <c r="N2385" s="127">
        <v>45748</v>
      </c>
      <c r="O2385" s="56"/>
      <c r="P2385" s="56"/>
      <c r="Q2385" s="127"/>
      <c r="R2385" s="56" t="str">
        <f ca="1" t="array" ref="R2385">IF(AND(ISNUMBER(INDIRECT("L"&amp;ROW())),INDIRECT("L"&amp;ROW())&lt;INDIRECT("D"&amp;ROW())),1,"")</f>
        <v/>
      </c>
    </row>
    <row r="2386" s="109" customFormat="1" hidden="1" spans="1:18">
      <c r="A2386" s="56" t="s">
        <v>406</v>
      </c>
      <c r="B2386" s="132" t="s">
        <v>407</v>
      </c>
      <c r="C2386" s="133">
        <v>502261</v>
      </c>
      <c r="D2386" s="124">
        <v>45693</v>
      </c>
      <c r="E2386" s="125">
        <v>3334.28</v>
      </c>
      <c r="F2386" s="125">
        <v>145</v>
      </c>
      <c r="G2386" s="125">
        <v>289.28</v>
      </c>
      <c r="H2386" s="125"/>
      <c r="I2386" s="57">
        <v>842</v>
      </c>
      <c r="J2386" s="126">
        <v>3334.28</v>
      </c>
      <c r="K2386" s="126">
        <v>3334.28</v>
      </c>
      <c r="L2386" s="127">
        <v>45693</v>
      </c>
      <c r="M2386" s="127"/>
      <c r="N2386" s="127" t="str">
        <f t="array" ref="N2386">_xlfn.XLOOKUP(INDEX(I:I,ROW())&amp;"-"&amp;INDEX(K:K,ROW()),银行对账信息!J:J,银行对账信息!H:H,"")</f>
        <v/>
      </c>
      <c r="O2386" s="56"/>
      <c r="P2386" s="56"/>
      <c r="Q2386" s="127"/>
      <c r="R2386" s="56" t="str">
        <f ca="1" t="array" ref="R2386">IF(AND(ISNUMBER(INDIRECT("L"&amp;ROW())),INDIRECT("L"&amp;ROW())&lt;INDIRECT("D"&amp;ROW())),1,"")</f>
        <v/>
      </c>
    </row>
    <row r="2387" s="109" customFormat="1" hidden="1" spans="1:18">
      <c r="A2387" s="56" t="s">
        <v>173</v>
      </c>
      <c r="B2387" s="57" t="s">
        <v>163</v>
      </c>
      <c r="C2387" s="133">
        <v>4341</v>
      </c>
      <c r="D2387" s="124">
        <v>45693</v>
      </c>
      <c r="E2387" s="125">
        <v>4963.87</v>
      </c>
      <c r="F2387" s="125">
        <v>0</v>
      </c>
      <c r="G2387" s="125">
        <v>0</v>
      </c>
      <c r="H2387" s="125">
        <v>4963.87</v>
      </c>
      <c r="I2387" s="133">
        <v>1114</v>
      </c>
      <c r="J2387" s="126">
        <v>4963.87</v>
      </c>
      <c r="K2387" s="126">
        <v>21520.33</v>
      </c>
      <c r="L2387" s="127">
        <v>45749</v>
      </c>
      <c r="M2387" s="127"/>
      <c r="N2387" s="127">
        <v>45748</v>
      </c>
      <c r="O2387" s="56"/>
      <c r="P2387" s="56"/>
      <c r="Q2387" s="127">
        <v>45793</v>
      </c>
      <c r="R2387" s="56" t="str">
        <f ca="1" t="array" ref="R2387">IF(AND(ISNUMBER(INDIRECT("L"&amp;ROW())),INDIRECT("L"&amp;ROW())&lt;INDIRECT("D"&amp;ROW())),1,"")</f>
        <v/>
      </c>
    </row>
    <row r="2388" s="109" customFormat="1" hidden="1" spans="1:18">
      <c r="A2388" s="56" t="s">
        <v>853</v>
      </c>
      <c r="B2388" s="57" t="s">
        <v>854</v>
      </c>
      <c r="C2388" s="133">
        <v>4008445952</v>
      </c>
      <c r="D2388" s="124">
        <v>45650</v>
      </c>
      <c r="E2388" s="125">
        <v>963.53</v>
      </c>
      <c r="F2388" s="125">
        <v>0</v>
      </c>
      <c r="G2388" s="125">
        <v>0</v>
      </c>
      <c r="H2388" s="125">
        <v>963.53</v>
      </c>
      <c r="I2388" s="57" t="s">
        <v>855</v>
      </c>
      <c r="J2388" s="126">
        <v>963.53</v>
      </c>
      <c r="K2388" s="126">
        <v>963.53</v>
      </c>
      <c r="L2388" s="127">
        <v>45660</v>
      </c>
      <c r="M2388" s="127"/>
      <c r="N2388" s="127">
        <v>45584</v>
      </c>
      <c r="O2388" s="56"/>
      <c r="P2388" s="56"/>
      <c r="Q2388" s="127">
        <v>45792</v>
      </c>
      <c r="R2388" s="56" t="str">
        <f ca="1" t="array" ref="R2388">IF(AND(ISNUMBER(INDIRECT("L"&amp;ROW())),INDIRECT("L"&amp;ROW())&lt;INDIRECT("D"&amp;ROW())),1,"")</f>
        <v/>
      </c>
    </row>
    <row r="2389" s="109" customFormat="1" hidden="1" spans="1:18">
      <c r="A2389" s="56" t="s">
        <v>52</v>
      </c>
      <c r="B2389" s="57" t="s">
        <v>37</v>
      </c>
      <c r="C2389" s="133">
        <v>281944</v>
      </c>
      <c r="D2389" s="124">
        <v>45693</v>
      </c>
      <c r="E2389" s="125">
        <v>100</v>
      </c>
      <c r="F2389" s="125">
        <v>0</v>
      </c>
      <c r="G2389" s="125">
        <v>0</v>
      </c>
      <c r="H2389" s="125"/>
      <c r="I2389" s="133">
        <v>1122</v>
      </c>
      <c r="J2389" s="126">
        <v>100</v>
      </c>
      <c r="K2389" s="126">
        <v>27856.69</v>
      </c>
      <c r="L2389" s="127">
        <v>45750</v>
      </c>
      <c r="M2389" s="127"/>
      <c r="N2389" s="127">
        <v>45748</v>
      </c>
      <c r="O2389" s="56"/>
      <c r="P2389" s="56"/>
      <c r="Q2389" s="127">
        <v>45791</v>
      </c>
      <c r="R2389" s="56" t="str">
        <f ca="1" t="array" ref="R2389">IF(AND(ISNUMBER(INDIRECT("L"&amp;ROW())),INDIRECT("L"&amp;ROW())&lt;INDIRECT("D"&amp;ROW())),1,"")</f>
        <v/>
      </c>
    </row>
    <row r="2390" s="109" customFormat="1" hidden="1" spans="1:18">
      <c r="A2390" s="56" t="s">
        <v>52</v>
      </c>
      <c r="B2390" s="57" t="s">
        <v>37</v>
      </c>
      <c r="C2390" s="133">
        <v>281953</v>
      </c>
      <c r="D2390" s="124">
        <v>45693</v>
      </c>
      <c r="E2390" s="125">
        <v>480</v>
      </c>
      <c r="F2390" s="125">
        <v>0</v>
      </c>
      <c r="G2390" s="125">
        <v>0</v>
      </c>
      <c r="H2390" s="125"/>
      <c r="I2390" s="133">
        <v>1122</v>
      </c>
      <c r="J2390" s="126">
        <v>480</v>
      </c>
      <c r="K2390" s="126">
        <v>27856.69</v>
      </c>
      <c r="L2390" s="127">
        <v>45750</v>
      </c>
      <c r="M2390" s="127"/>
      <c r="N2390" s="127">
        <v>45748</v>
      </c>
      <c r="O2390" s="56"/>
      <c r="P2390" s="56"/>
      <c r="Q2390" s="127">
        <v>45791</v>
      </c>
      <c r="R2390" s="56" t="str">
        <f ca="1" t="array" ref="R2390">IF(AND(ISNUMBER(INDIRECT("L"&amp;ROW())),INDIRECT("L"&amp;ROW())&lt;INDIRECT("D"&amp;ROW())),1,"")</f>
        <v/>
      </c>
    </row>
    <row r="2391" s="109" customFormat="1" hidden="1" spans="1:18">
      <c r="A2391" s="56" t="s">
        <v>52</v>
      </c>
      <c r="B2391" s="57" t="s">
        <v>37</v>
      </c>
      <c r="C2391" s="133">
        <v>281954</v>
      </c>
      <c r="D2391" s="124">
        <v>45693</v>
      </c>
      <c r="E2391" s="125">
        <v>2386</v>
      </c>
      <c r="F2391" s="125">
        <v>0</v>
      </c>
      <c r="G2391" s="125">
        <v>0</v>
      </c>
      <c r="H2391" s="125"/>
      <c r="I2391" s="133">
        <v>1122</v>
      </c>
      <c r="J2391" s="126">
        <v>2386</v>
      </c>
      <c r="K2391" s="126">
        <v>27856.69</v>
      </c>
      <c r="L2391" s="127">
        <v>45750</v>
      </c>
      <c r="M2391" s="127"/>
      <c r="N2391" s="127">
        <v>45748</v>
      </c>
      <c r="O2391" s="56"/>
      <c r="P2391" s="56"/>
      <c r="Q2391" s="127">
        <v>45791</v>
      </c>
      <c r="R2391" s="56" t="str">
        <f ca="1" t="array" ref="R2391">IF(AND(ISNUMBER(INDIRECT("L"&amp;ROW())),INDIRECT("L"&amp;ROW())&lt;INDIRECT("D"&amp;ROW())),1,"")</f>
        <v/>
      </c>
    </row>
    <row r="2392" hidden="1" spans="1:18">
      <c r="A2392" s="56" t="s">
        <v>52</v>
      </c>
      <c r="B2392" s="57" t="s">
        <v>37</v>
      </c>
      <c r="C2392" s="133">
        <v>281958</v>
      </c>
      <c r="D2392" s="124">
        <v>45693</v>
      </c>
      <c r="E2392" s="125">
        <v>1285</v>
      </c>
      <c r="F2392" s="125">
        <v>0</v>
      </c>
      <c r="G2392" s="125">
        <v>0</v>
      </c>
      <c r="I2392" s="133">
        <v>1122</v>
      </c>
      <c r="J2392" s="126">
        <v>1285</v>
      </c>
      <c r="K2392" s="126">
        <v>27856.69</v>
      </c>
      <c r="L2392" s="127">
        <v>45750</v>
      </c>
      <c r="N2392" s="127">
        <v>45748</v>
      </c>
      <c r="Q2392" s="127">
        <v>45791</v>
      </c>
      <c r="R2392" s="56" t="str">
        <f ca="1" t="array" ref="R2392">IF(AND(ISNUMBER(INDIRECT("L"&amp;ROW())),INDIRECT("L"&amp;ROW())&lt;INDIRECT("D"&amp;ROW())),1,"")</f>
        <v/>
      </c>
    </row>
    <row r="2393" hidden="1" spans="1:18">
      <c r="A2393" s="56" t="s">
        <v>52</v>
      </c>
      <c r="B2393" s="57" t="s">
        <v>37</v>
      </c>
      <c r="C2393" s="133">
        <v>282046</v>
      </c>
      <c r="D2393" s="124">
        <v>45693</v>
      </c>
      <c r="E2393" s="125">
        <v>882</v>
      </c>
      <c r="F2393" s="125">
        <v>0</v>
      </c>
      <c r="G2393" s="125">
        <v>0</v>
      </c>
      <c r="I2393" s="133">
        <v>1122</v>
      </c>
      <c r="J2393" s="126">
        <v>882</v>
      </c>
      <c r="K2393" s="126">
        <v>27856.69</v>
      </c>
      <c r="L2393" s="127">
        <v>45750</v>
      </c>
      <c r="N2393" s="127">
        <v>45748</v>
      </c>
      <c r="Q2393" s="127">
        <v>45791</v>
      </c>
      <c r="R2393" s="56" t="str">
        <f ca="1" t="array" ref="R2393">IF(AND(ISNUMBER(INDIRECT("L"&amp;ROW())),INDIRECT("L"&amp;ROW())&lt;INDIRECT("D"&amp;ROW())),1,"")</f>
        <v/>
      </c>
    </row>
    <row r="2394" spans="1:18">
      <c r="A2394" s="56" t="s">
        <v>42</v>
      </c>
      <c r="B2394" s="57" t="s">
        <v>19</v>
      </c>
      <c r="C2394" s="133">
        <v>123283</v>
      </c>
      <c r="D2394" s="124">
        <v>45693</v>
      </c>
      <c r="E2394" s="125">
        <v>2087</v>
      </c>
      <c r="F2394" s="125">
        <v>0</v>
      </c>
      <c r="G2394" s="125">
        <v>0</v>
      </c>
      <c r="I2394" s="57">
        <v>1156</v>
      </c>
      <c r="J2394" s="126">
        <v>2087</v>
      </c>
      <c r="K2394" s="126">
        <v>26801.7</v>
      </c>
      <c r="L2394" s="127">
        <v>45758</v>
      </c>
      <c r="N2394" s="127">
        <v>45748</v>
      </c>
      <c r="R2394" s="56" t="str">
        <f ca="1" t="array" ref="R2394">IF(AND(ISNUMBER(INDIRECT("L"&amp;ROW())),INDIRECT("L"&amp;ROW())&lt;INDIRECT("D"&amp;ROW())),1,"")</f>
        <v/>
      </c>
    </row>
    <row r="2395" spans="1:18">
      <c r="A2395" s="56" t="s">
        <v>42</v>
      </c>
      <c r="B2395" s="57" t="s">
        <v>19</v>
      </c>
      <c r="C2395" s="133">
        <v>123292</v>
      </c>
      <c r="D2395" s="124">
        <v>45693</v>
      </c>
      <c r="E2395" s="125">
        <v>3718.7</v>
      </c>
      <c r="F2395" s="125">
        <v>0</v>
      </c>
      <c r="G2395" s="125">
        <v>0</v>
      </c>
      <c r="I2395" s="57">
        <v>1156</v>
      </c>
      <c r="J2395" s="126">
        <v>3718.7</v>
      </c>
      <c r="K2395" s="126">
        <v>26801.7</v>
      </c>
      <c r="L2395" s="127">
        <v>45758</v>
      </c>
      <c r="N2395" s="127">
        <v>45748</v>
      </c>
      <c r="R2395" s="56" t="str">
        <f ca="1" t="array" ref="R2395">IF(AND(ISNUMBER(INDIRECT("L"&amp;ROW())),INDIRECT("L"&amp;ROW())&lt;INDIRECT("D"&amp;ROW())),1,"")</f>
        <v/>
      </c>
    </row>
    <row r="2396" hidden="1" spans="1:18">
      <c r="A2396" s="56" t="s">
        <v>282</v>
      </c>
      <c r="B2396" s="57" t="s">
        <v>110</v>
      </c>
      <c r="C2396" s="133">
        <v>97883</v>
      </c>
      <c r="D2396" s="124">
        <v>45693</v>
      </c>
      <c r="E2396" s="125">
        <v>4771.25</v>
      </c>
      <c r="F2396" s="125">
        <v>0</v>
      </c>
      <c r="G2396" s="125">
        <v>0</v>
      </c>
      <c r="H2396" s="125">
        <v>4771.25</v>
      </c>
      <c r="I2396" s="133">
        <v>959</v>
      </c>
      <c r="J2396" s="126">
        <v>4771.25</v>
      </c>
      <c r="K2396" s="126">
        <v>17237.75</v>
      </c>
      <c r="L2396" s="127">
        <v>45709</v>
      </c>
      <c r="N2396" s="127">
        <v>45717</v>
      </c>
      <c r="Q2396" s="127">
        <v>45805</v>
      </c>
      <c r="R2396" s="56" t="str">
        <f ca="1" t="array" ref="R2396">IF(AND(ISNUMBER(INDIRECT("L"&amp;ROW())),INDIRECT("L"&amp;ROW())&lt;INDIRECT("D"&amp;ROW())),1,"")</f>
        <v/>
      </c>
    </row>
    <row r="2397" hidden="1" spans="1:18">
      <c r="A2397" s="56" t="s">
        <v>104</v>
      </c>
      <c r="B2397" s="57" t="s">
        <v>65</v>
      </c>
      <c r="C2397" s="133">
        <v>59119880117</v>
      </c>
      <c r="D2397" s="124">
        <v>45693</v>
      </c>
      <c r="E2397" s="125">
        <v>1313.19</v>
      </c>
      <c r="F2397" s="125">
        <v>0</v>
      </c>
      <c r="G2397" s="125">
        <v>0</v>
      </c>
      <c r="H2397" s="125">
        <v>1313.19</v>
      </c>
      <c r="I2397" s="133">
        <v>1140</v>
      </c>
      <c r="J2397" s="126">
        <v>1313.19</v>
      </c>
      <c r="K2397" s="126">
        <v>32072.56</v>
      </c>
      <c r="L2397" s="127">
        <v>45756</v>
      </c>
      <c r="N2397" s="127">
        <v>45748</v>
      </c>
      <c r="O2397" s="56">
        <v>0</v>
      </c>
      <c r="Q2397" s="127">
        <v>45784</v>
      </c>
      <c r="R2397" s="56" t="str">
        <f ca="1" t="array" ref="R2397">IF(AND(ISNUMBER(INDIRECT("L"&amp;ROW())),INDIRECT("L"&amp;ROW())&lt;INDIRECT("D"&amp;ROW())),1,"")</f>
        <v/>
      </c>
    </row>
    <row r="2398" hidden="1" spans="1:18">
      <c r="A2398" s="56" t="s">
        <v>962</v>
      </c>
      <c r="B2398" s="57" t="s">
        <v>37</v>
      </c>
      <c r="C2398" s="133">
        <v>9793003084</v>
      </c>
      <c r="D2398" s="124">
        <v>45693</v>
      </c>
      <c r="E2398" s="125">
        <v>1401.26</v>
      </c>
      <c r="I2398" s="57">
        <v>1279</v>
      </c>
      <c r="J2398" s="126">
        <f>E2398</f>
        <v>1401.26</v>
      </c>
      <c r="K2398" s="126">
        <v>23171.27</v>
      </c>
      <c r="N2398" s="127" t="str">
        <f t="array" ref="N2398">_xlfn.XLOOKUP(INDEX(I:I,ROW())&amp;"-"&amp;INDEX(K:K,ROW()),银行对账信息!J:J,银行对账信息!H:H,"")</f>
        <v/>
      </c>
      <c r="Q2398" s="127">
        <v>45791</v>
      </c>
      <c r="R2398" s="56" t="str">
        <f ca="1" t="array" ref="R2398">IF(AND(ISNUMBER(INDIRECT("L"&amp;ROW())),INDIRECT("L"&amp;ROW())&lt;INDIRECT("D"&amp;ROW())),1,"")</f>
        <v/>
      </c>
    </row>
    <row r="2399" hidden="1" spans="1:18">
      <c r="A2399" s="56" t="s">
        <v>962</v>
      </c>
      <c r="B2399" s="57" t="s">
        <v>37</v>
      </c>
      <c r="C2399" s="133">
        <v>5885</v>
      </c>
      <c r="D2399" s="124">
        <v>45693</v>
      </c>
      <c r="E2399" s="125">
        <v>2601.2</v>
      </c>
      <c r="I2399" s="57">
        <v>1279</v>
      </c>
      <c r="J2399" s="126">
        <f>E2399</f>
        <v>2601.2</v>
      </c>
      <c r="K2399" s="126">
        <v>23171.27</v>
      </c>
      <c r="N2399" s="127" t="str">
        <f t="array" ref="N2399">_xlfn.XLOOKUP(INDEX(I:I,ROW())&amp;"-"&amp;INDEX(K:K,ROW()),银行对账信息!J:J,银行对账信息!H:H,"")</f>
        <v/>
      </c>
      <c r="Q2399" s="127">
        <v>45791</v>
      </c>
      <c r="R2399" s="56" t="str">
        <f ca="1" t="array" ref="R2399">IF(AND(ISNUMBER(INDIRECT("L"&amp;ROW())),INDIRECT("L"&amp;ROW())&lt;INDIRECT("D"&amp;ROW())),1,"")</f>
        <v/>
      </c>
    </row>
    <row r="2400" hidden="1" spans="1:18">
      <c r="A2400" s="56" t="s">
        <v>54</v>
      </c>
      <c r="B2400" s="57" t="s">
        <v>19</v>
      </c>
      <c r="C2400" s="133">
        <v>112732</v>
      </c>
      <c r="D2400" s="124">
        <v>45693</v>
      </c>
      <c r="E2400" s="125">
        <v>695</v>
      </c>
      <c r="F2400" s="125">
        <v>0</v>
      </c>
      <c r="G2400" s="125">
        <v>0</v>
      </c>
      <c r="I2400" s="57">
        <v>1137</v>
      </c>
      <c r="J2400" s="126">
        <v>695</v>
      </c>
      <c r="K2400" s="126">
        <v>4229.89</v>
      </c>
      <c r="L2400" s="127">
        <v>45755</v>
      </c>
      <c r="N2400" s="127">
        <v>45748</v>
      </c>
      <c r="R2400" s="56" t="str">
        <f ca="1" t="array" ref="R2400">IF(AND(ISNUMBER(INDIRECT("L"&amp;ROW())),INDIRECT("L"&amp;ROW())&lt;INDIRECT("D"&amp;ROW())),1,"")</f>
        <v/>
      </c>
    </row>
    <row r="2401" hidden="1" spans="1:18">
      <c r="A2401" s="56" t="s">
        <v>54</v>
      </c>
      <c r="B2401" s="57" t="s">
        <v>19</v>
      </c>
      <c r="C2401" s="133">
        <v>112734</v>
      </c>
      <c r="D2401" s="124">
        <v>45693</v>
      </c>
      <c r="E2401" s="125">
        <v>2334.77</v>
      </c>
      <c r="F2401" s="125">
        <v>211.77</v>
      </c>
      <c r="G2401" s="125">
        <v>0</v>
      </c>
      <c r="I2401" s="57">
        <v>1137</v>
      </c>
      <c r="J2401" s="126">
        <v>2334.77</v>
      </c>
      <c r="K2401" s="126">
        <v>4229.89</v>
      </c>
      <c r="L2401" s="127">
        <v>45755</v>
      </c>
      <c r="N2401" s="127">
        <v>45748</v>
      </c>
      <c r="R2401" s="56" t="str">
        <f ca="1" t="array" ref="R2401">IF(AND(ISNUMBER(INDIRECT("L"&amp;ROW())),INDIRECT("L"&amp;ROW())&lt;INDIRECT("D"&amp;ROW())),1,"")</f>
        <v/>
      </c>
    </row>
    <row r="2402" hidden="1" spans="1:18">
      <c r="A2402" s="56" t="s">
        <v>54</v>
      </c>
      <c r="B2402" s="57" t="s">
        <v>19</v>
      </c>
      <c r="C2402" s="133">
        <v>112735</v>
      </c>
      <c r="D2402" s="124">
        <v>45693</v>
      </c>
      <c r="E2402" s="125">
        <v>1200.12</v>
      </c>
      <c r="F2402" s="125">
        <v>3.12</v>
      </c>
      <c r="G2402" s="125">
        <v>0</v>
      </c>
      <c r="I2402" s="57">
        <v>1137</v>
      </c>
      <c r="J2402" s="126">
        <v>1200.12</v>
      </c>
      <c r="K2402" s="126">
        <v>4229.89</v>
      </c>
      <c r="L2402" s="127">
        <v>45755</v>
      </c>
      <c r="N2402" s="127">
        <v>45748</v>
      </c>
      <c r="R2402" s="56" t="str">
        <f ca="1" t="array" ref="R2402">IF(AND(ISNUMBER(INDIRECT("L"&amp;ROW())),INDIRECT("L"&amp;ROW())&lt;INDIRECT("D"&amp;ROW())),1,"")</f>
        <v/>
      </c>
    </row>
    <row r="2403" hidden="1" spans="1:18">
      <c r="A2403" s="56" t="s">
        <v>358</v>
      </c>
      <c r="B2403" s="57" t="s">
        <v>110</v>
      </c>
      <c r="C2403" s="123">
        <v>91935</v>
      </c>
      <c r="D2403" s="124">
        <v>45693</v>
      </c>
      <c r="E2403" s="125">
        <v>1052</v>
      </c>
      <c r="F2403" s="125">
        <v>0</v>
      </c>
      <c r="G2403" s="125">
        <v>0</v>
      </c>
      <c r="I2403" s="57">
        <v>1120</v>
      </c>
      <c r="J2403" s="126">
        <v>1052</v>
      </c>
      <c r="K2403" s="126">
        <v>13520</v>
      </c>
      <c r="L2403" s="127">
        <v>45750</v>
      </c>
      <c r="N2403" s="127">
        <v>45748</v>
      </c>
      <c r="R2403" s="56" t="str">
        <f ca="1" t="array" ref="R2403">IF(AND(ISNUMBER(INDIRECT("L"&amp;ROW())),INDIRECT("L"&amp;ROW())&lt;INDIRECT("D"&amp;ROW())),1,"")</f>
        <v/>
      </c>
    </row>
    <row r="2404" hidden="1" spans="1:18">
      <c r="A2404" s="56" t="s">
        <v>71</v>
      </c>
      <c r="B2404" s="57" t="s">
        <v>124</v>
      </c>
      <c r="C2404" s="123" t="s">
        <v>971</v>
      </c>
      <c r="D2404" s="124">
        <v>45694</v>
      </c>
      <c r="E2404" s="125">
        <v>3688.61</v>
      </c>
      <c r="F2404" s="125">
        <v>0</v>
      </c>
      <c r="G2404" s="125">
        <v>0</v>
      </c>
      <c r="I2404" s="57">
        <v>1006</v>
      </c>
      <c r="J2404" s="126">
        <v>3688.61</v>
      </c>
      <c r="K2404" s="126">
        <v>14367.85</v>
      </c>
      <c r="L2404" s="127">
        <v>45720</v>
      </c>
      <c r="N2404" s="127">
        <v>45717</v>
      </c>
      <c r="O2404" s="147"/>
      <c r="R2404" s="56" t="str">
        <f ca="1" t="array" ref="R2404">IF(AND(ISNUMBER(INDIRECT("L"&amp;ROW())),INDIRECT("L"&amp;ROW())&lt;INDIRECT("D"&amp;ROW())),1,"")</f>
        <v/>
      </c>
    </row>
    <row r="2405" hidden="1" spans="1:18">
      <c r="A2405" s="56" t="s">
        <v>213</v>
      </c>
      <c r="B2405" s="57" t="s">
        <v>124</v>
      </c>
      <c r="C2405" s="133">
        <v>25184</v>
      </c>
      <c r="D2405" s="124">
        <v>45694</v>
      </c>
      <c r="E2405" s="125">
        <v>2516.32</v>
      </c>
      <c r="F2405" s="125">
        <v>0</v>
      </c>
      <c r="G2405" s="125">
        <v>0</v>
      </c>
      <c r="I2405" s="57">
        <v>939</v>
      </c>
      <c r="J2405" s="126">
        <v>2516.32</v>
      </c>
      <c r="K2405" s="126">
        <v>2516.32</v>
      </c>
      <c r="L2405" s="127">
        <v>45705</v>
      </c>
      <c r="N2405" s="127">
        <v>45717</v>
      </c>
      <c r="R2405" s="56" t="str">
        <f ca="1" t="array" ref="R2405">IF(AND(ISNUMBER(INDIRECT("L"&amp;ROW())),INDIRECT("L"&amp;ROW())&lt;INDIRECT("D"&amp;ROW())),1,"")</f>
        <v/>
      </c>
    </row>
    <row r="2406" hidden="1" spans="1:18">
      <c r="A2406" s="56" t="s">
        <v>164</v>
      </c>
      <c r="B2406" s="57" t="s">
        <v>110</v>
      </c>
      <c r="C2406" s="123" t="s">
        <v>972</v>
      </c>
      <c r="D2406" s="124">
        <v>45694</v>
      </c>
      <c r="E2406" s="125">
        <v>-200</v>
      </c>
      <c r="F2406" s="125">
        <v>0</v>
      </c>
      <c r="G2406" s="125">
        <v>0</v>
      </c>
      <c r="H2406" s="125">
        <v>-200</v>
      </c>
      <c r="I2406" s="57">
        <v>963</v>
      </c>
      <c r="J2406" s="126">
        <v>-200</v>
      </c>
      <c r="K2406" s="126">
        <v>35247.5</v>
      </c>
      <c r="L2406" s="127">
        <v>45713</v>
      </c>
      <c r="N2406" s="127">
        <v>45717</v>
      </c>
      <c r="Q2406" s="127">
        <v>45798</v>
      </c>
      <c r="R2406" s="56" t="str">
        <f ca="1" t="array" ref="R2406">IF(AND(ISNUMBER(INDIRECT("L"&amp;ROW())),INDIRECT("L"&amp;ROW())&lt;INDIRECT("D"&amp;ROW())),1,"")</f>
        <v/>
      </c>
    </row>
    <row r="2407" hidden="1" spans="1:18">
      <c r="A2407" s="56" t="s">
        <v>853</v>
      </c>
      <c r="B2407" s="57" t="s">
        <v>854</v>
      </c>
      <c r="C2407" s="133">
        <v>4008445953</v>
      </c>
      <c r="D2407" s="124">
        <v>45650</v>
      </c>
      <c r="E2407" s="125">
        <v>1361.88</v>
      </c>
      <c r="F2407" s="125">
        <v>5.55</v>
      </c>
      <c r="G2407" s="125">
        <v>11.08</v>
      </c>
      <c r="H2407" s="125">
        <v>1345.25</v>
      </c>
      <c r="I2407" s="57" t="s">
        <v>855</v>
      </c>
      <c r="J2407" s="126">
        <v>1361.88</v>
      </c>
      <c r="K2407" s="126">
        <v>1361.88</v>
      </c>
      <c r="L2407" s="127">
        <v>45660</v>
      </c>
      <c r="N2407" s="127">
        <v>45584</v>
      </c>
      <c r="Q2407" s="127">
        <v>45792</v>
      </c>
      <c r="R2407" s="56" t="str">
        <f ca="1" t="array" ref="R2407">IF(AND(ISNUMBER(INDIRECT("L"&amp;ROW())),INDIRECT("L"&amp;ROW())&lt;INDIRECT("D"&amp;ROW())),1,"")</f>
        <v/>
      </c>
    </row>
    <row r="2408" hidden="1" spans="1:18">
      <c r="A2408" s="56" t="s">
        <v>853</v>
      </c>
      <c r="B2408" s="57" t="s">
        <v>854</v>
      </c>
      <c r="C2408" s="133">
        <v>4008482909</v>
      </c>
      <c r="D2408" s="124">
        <v>45657</v>
      </c>
      <c r="E2408" s="125">
        <v>1397.69</v>
      </c>
      <c r="F2408" s="125">
        <v>5.7</v>
      </c>
      <c r="G2408" s="125">
        <v>11.94</v>
      </c>
      <c r="H2408" s="125">
        <v>1380.05</v>
      </c>
      <c r="I2408" s="57" t="s">
        <v>855</v>
      </c>
      <c r="J2408" s="126">
        <v>1397.69</v>
      </c>
      <c r="K2408" s="126">
        <v>1397.69</v>
      </c>
      <c r="L2408" s="127">
        <v>45667</v>
      </c>
      <c r="N2408" s="127">
        <v>45584</v>
      </c>
      <c r="Q2408" s="127">
        <v>45792</v>
      </c>
      <c r="R2408" s="56" t="str">
        <f ca="1" t="array" ref="R2408">IF(AND(ISNUMBER(INDIRECT("L"&amp;ROW())),INDIRECT("L"&amp;ROW())&lt;INDIRECT("D"&amp;ROW())),1,"")</f>
        <v/>
      </c>
    </row>
    <row r="2409" hidden="1" spans="1:18">
      <c r="A2409" s="56" t="s">
        <v>369</v>
      </c>
      <c r="B2409" s="57" t="s">
        <v>37</v>
      </c>
      <c r="C2409" s="123" t="s">
        <v>973</v>
      </c>
      <c r="D2409" s="124">
        <v>45694</v>
      </c>
      <c r="E2409" s="125">
        <v>1099.5</v>
      </c>
      <c r="F2409" s="125">
        <v>0</v>
      </c>
      <c r="G2409" s="125">
        <v>0</v>
      </c>
      <c r="I2409" s="57">
        <v>1083</v>
      </c>
      <c r="J2409" s="126">
        <v>1099.5</v>
      </c>
      <c r="K2409" s="126">
        <v>3208.25</v>
      </c>
      <c r="L2409" s="127">
        <v>45733</v>
      </c>
      <c r="N2409" s="127">
        <v>45717</v>
      </c>
      <c r="R2409" s="56" t="str">
        <f ca="1" t="array" ref="R2409">IF(AND(ISNUMBER(INDIRECT("L"&amp;ROW())),INDIRECT("L"&amp;ROW())&lt;INDIRECT("D"&amp;ROW())),1,"")</f>
        <v/>
      </c>
    </row>
    <row r="2410" hidden="1" spans="1:18">
      <c r="A2410" s="56" t="s">
        <v>879</v>
      </c>
      <c r="B2410" s="57" t="s">
        <v>37</v>
      </c>
      <c r="C2410" s="133">
        <v>54284</v>
      </c>
      <c r="D2410" s="124">
        <v>45694</v>
      </c>
      <c r="E2410" s="125">
        <v>4696.23</v>
      </c>
      <c r="F2410" s="125">
        <v>0</v>
      </c>
      <c r="G2410" s="125">
        <v>0</v>
      </c>
      <c r="I2410" s="57">
        <v>1145</v>
      </c>
      <c r="J2410" s="126">
        <v>4696.23</v>
      </c>
      <c r="K2410" s="126">
        <v>8787.75</v>
      </c>
      <c r="L2410" s="127">
        <v>45757</v>
      </c>
      <c r="N2410" s="127">
        <v>45748</v>
      </c>
      <c r="R2410" s="56" t="str">
        <f ca="1" t="array" ref="R2410">IF(AND(ISNUMBER(INDIRECT("L"&amp;ROW())),INDIRECT("L"&amp;ROW())&lt;INDIRECT("D"&amp;ROW())),1,"")</f>
        <v/>
      </c>
    </row>
    <row r="2411" hidden="1" spans="1:18">
      <c r="A2411" s="56" t="s">
        <v>148</v>
      </c>
      <c r="B2411" s="57" t="s">
        <v>110</v>
      </c>
      <c r="C2411" s="133">
        <v>25224173</v>
      </c>
      <c r="D2411" s="124">
        <v>45694</v>
      </c>
      <c r="E2411" s="141">
        <v>5674.92</v>
      </c>
      <c r="I2411" s="57" t="s">
        <v>974</v>
      </c>
      <c r="J2411" s="126">
        <v>5674.92</v>
      </c>
      <c r="K2411" s="126">
        <v>50575.21</v>
      </c>
      <c r="L2411" s="127">
        <v>45814</v>
      </c>
      <c r="N2411" s="127" t="str">
        <f t="array" ref="N2411">_xlfn.XLOOKUP(INDEX(I:I,ROW())&amp;"-"&amp;INDEX(K:K,ROW()),银行对账信息!J:J,银行对账信息!H:H,"")</f>
        <v/>
      </c>
      <c r="O2411" s="56" t="s">
        <v>871</v>
      </c>
      <c r="R2411" s="56" t="str">
        <f ca="1" t="array" ref="R2411">IF(AND(ISNUMBER(INDIRECT("L"&amp;ROW())),INDIRECT("L"&amp;ROW())&lt;INDIRECT("D"&amp;ROW())),1,"")</f>
        <v/>
      </c>
    </row>
    <row r="2412" hidden="1" spans="1:18">
      <c r="A2412" s="56" t="s">
        <v>149</v>
      </c>
      <c r="B2412" s="57" t="s">
        <v>110</v>
      </c>
      <c r="C2412" s="133">
        <v>111505</v>
      </c>
      <c r="D2412" s="124">
        <v>45694</v>
      </c>
      <c r="E2412" s="125">
        <v>4443</v>
      </c>
      <c r="F2412" s="125">
        <v>0</v>
      </c>
      <c r="G2412" s="125">
        <v>0</v>
      </c>
      <c r="H2412" s="125">
        <v>4443</v>
      </c>
      <c r="I2412" s="57">
        <v>1192</v>
      </c>
      <c r="J2412" s="126">
        <v>4443</v>
      </c>
      <c r="K2412" s="126">
        <v>13220.5</v>
      </c>
      <c r="L2412" s="127">
        <v>45776</v>
      </c>
      <c r="N2412" s="127">
        <v>45778</v>
      </c>
      <c r="O2412" s="147">
        <v>0</v>
      </c>
      <c r="R2412" s="56" t="str">
        <f ca="1" t="array" ref="R2412">IF(AND(ISNUMBER(INDIRECT("L"&amp;ROW())),INDIRECT("L"&amp;ROW())&lt;INDIRECT("D"&amp;ROW())),1,"")</f>
        <v/>
      </c>
    </row>
    <row r="2413" hidden="1" spans="1:18">
      <c r="A2413" s="56" t="s">
        <v>205</v>
      </c>
      <c r="B2413" s="57" t="s">
        <v>110</v>
      </c>
      <c r="C2413" s="133">
        <v>2402209</v>
      </c>
      <c r="D2413" s="124">
        <v>45694</v>
      </c>
      <c r="E2413" s="125">
        <v>2100</v>
      </c>
      <c r="F2413" s="125">
        <v>0</v>
      </c>
      <c r="G2413" s="125">
        <v>0</v>
      </c>
      <c r="H2413" s="125">
        <v>2100</v>
      </c>
      <c r="I2413" s="57">
        <v>1204</v>
      </c>
      <c r="J2413" s="126">
        <v>2100</v>
      </c>
      <c r="K2413" s="126">
        <v>4734</v>
      </c>
      <c r="L2413" s="127">
        <v>45778</v>
      </c>
      <c r="N2413" s="127">
        <v>45778</v>
      </c>
      <c r="R2413" s="56" t="str">
        <f ca="1" t="array" ref="R2413">IF(AND(ISNUMBER(INDIRECT("L"&amp;ROW())),INDIRECT("L"&amp;ROW())&lt;INDIRECT("D"&amp;ROW())),1,"")</f>
        <v/>
      </c>
    </row>
    <row r="2414" hidden="1" spans="1:18">
      <c r="A2414" s="56" t="s">
        <v>252</v>
      </c>
      <c r="B2414" s="57" t="s">
        <v>19</v>
      </c>
      <c r="C2414" s="133">
        <v>250206031</v>
      </c>
      <c r="D2414" s="124">
        <v>45694</v>
      </c>
      <c r="E2414" s="125">
        <v>8267.58</v>
      </c>
      <c r="F2414" s="125">
        <v>0</v>
      </c>
      <c r="G2414" s="125">
        <v>0</v>
      </c>
      <c r="H2414" s="125">
        <v>8267.58</v>
      </c>
      <c r="I2414" s="57">
        <v>1215</v>
      </c>
      <c r="J2414" s="126">
        <v>8267.58</v>
      </c>
      <c r="K2414" s="126">
        <v>17612.58</v>
      </c>
      <c r="L2414" s="127">
        <v>45782</v>
      </c>
      <c r="N2414" s="127">
        <v>45778</v>
      </c>
      <c r="R2414" s="56" t="str">
        <f ca="1" t="array" ref="R2414">IF(AND(ISNUMBER(INDIRECT("L"&amp;ROW())),INDIRECT("L"&amp;ROW())&lt;INDIRECT("D"&amp;ROW())),1,"")</f>
        <v/>
      </c>
    </row>
    <row r="2415" hidden="1" spans="1:18">
      <c r="A2415" s="56" t="s">
        <v>252</v>
      </c>
      <c r="B2415" s="57" t="s">
        <v>19</v>
      </c>
      <c r="C2415" s="133">
        <v>250206032</v>
      </c>
      <c r="D2415" s="124">
        <v>45694</v>
      </c>
      <c r="E2415" s="125">
        <v>916</v>
      </c>
      <c r="F2415" s="125">
        <v>0</v>
      </c>
      <c r="G2415" s="125">
        <v>0</v>
      </c>
      <c r="H2415" s="125">
        <v>916</v>
      </c>
      <c r="I2415" s="57">
        <v>1215</v>
      </c>
      <c r="J2415" s="126">
        <v>916</v>
      </c>
      <c r="K2415" s="126">
        <v>17612.58</v>
      </c>
      <c r="L2415" s="127">
        <v>45782</v>
      </c>
      <c r="N2415" s="127">
        <v>45778</v>
      </c>
      <c r="R2415" s="56" t="str">
        <f ca="1" t="array" ref="R2415">IF(AND(ISNUMBER(INDIRECT("L"&amp;ROW())),INDIRECT("L"&amp;ROW())&lt;INDIRECT("D"&amp;ROW())),1,"")</f>
        <v/>
      </c>
    </row>
    <row r="2416" hidden="1" spans="1:18">
      <c r="A2416" s="56" t="s">
        <v>252</v>
      </c>
      <c r="B2416" s="57" t="s">
        <v>19</v>
      </c>
      <c r="C2416" s="133">
        <v>250206033</v>
      </c>
      <c r="D2416" s="124">
        <v>45694</v>
      </c>
      <c r="E2416" s="125">
        <v>4227</v>
      </c>
      <c r="F2416" s="125">
        <v>0</v>
      </c>
      <c r="G2416" s="125">
        <v>0</v>
      </c>
      <c r="H2416" s="125">
        <v>4227</v>
      </c>
      <c r="I2416" s="57">
        <v>1215</v>
      </c>
      <c r="J2416" s="126">
        <v>4227</v>
      </c>
      <c r="K2416" s="126">
        <v>17612.58</v>
      </c>
      <c r="L2416" s="127">
        <v>45782</v>
      </c>
      <c r="N2416" s="127">
        <v>45778</v>
      </c>
      <c r="R2416" s="56" t="str">
        <f ca="1" t="array" ref="R2416">IF(AND(ISNUMBER(INDIRECT("L"&amp;ROW())),INDIRECT("L"&amp;ROW())&lt;INDIRECT("D"&amp;ROW())),1,"")</f>
        <v/>
      </c>
    </row>
    <row r="2417" hidden="1" spans="1:18">
      <c r="A2417" s="56" t="s">
        <v>48</v>
      </c>
      <c r="B2417" s="57" t="s">
        <v>19</v>
      </c>
      <c r="C2417" s="133">
        <v>9108</v>
      </c>
      <c r="D2417" s="124">
        <v>45694</v>
      </c>
      <c r="E2417" s="125">
        <v>2496</v>
      </c>
      <c r="F2417" s="125">
        <v>0</v>
      </c>
      <c r="G2417" s="125">
        <v>0</v>
      </c>
      <c r="H2417" s="125">
        <v>2496</v>
      </c>
      <c r="I2417" s="57">
        <v>1220</v>
      </c>
      <c r="J2417" s="126">
        <v>2496</v>
      </c>
      <c r="K2417" s="126">
        <v>16299.19</v>
      </c>
      <c r="L2417" s="127">
        <v>45783</v>
      </c>
      <c r="N2417" s="127">
        <v>45778</v>
      </c>
      <c r="R2417" s="56" t="str">
        <f ca="1" t="array" ref="R2417">IF(AND(ISNUMBER(INDIRECT("L"&amp;ROW())),INDIRECT("L"&amp;ROW())&lt;INDIRECT("D"&amp;ROW())),1,"")</f>
        <v/>
      </c>
    </row>
    <row r="2418" hidden="1" spans="1:18">
      <c r="A2418" s="56" t="s">
        <v>167</v>
      </c>
      <c r="B2418" s="57" t="s">
        <v>59</v>
      </c>
      <c r="C2418" s="123" t="s">
        <v>975</v>
      </c>
      <c r="D2418" s="124">
        <v>45694</v>
      </c>
      <c r="E2418" s="125">
        <v>-274.8</v>
      </c>
      <c r="F2418" s="125">
        <v>0</v>
      </c>
      <c r="G2418" s="125">
        <v>-23.4</v>
      </c>
      <c r="I2418" s="57">
        <v>1128</v>
      </c>
      <c r="J2418" s="126">
        <v>-274.8</v>
      </c>
      <c r="K2418" s="126">
        <v>1754</v>
      </c>
      <c r="L2418" s="127">
        <v>45751</v>
      </c>
      <c r="N2418" s="127">
        <v>45748</v>
      </c>
      <c r="R2418" s="56" t="str">
        <f ca="1" t="array" ref="R2418">IF(AND(ISNUMBER(INDIRECT("L"&amp;ROW())),INDIRECT("L"&amp;ROW())&lt;INDIRECT("D"&amp;ROW())),1,"")</f>
        <v/>
      </c>
    </row>
    <row r="2419" hidden="1" spans="1:18">
      <c r="A2419" s="56" t="s">
        <v>167</v>
      </c>
      <c r="B2419" s="57" t="s">
        <v>59</v>
      </c>
      <c r="C2419" s="123" t="s">
        <v>976</v>
      </c>
      <c r="D2419" s="124">
        <v>45694</v>
      </c>
      <c r="E2419" s="125">
        <v>699.2</v>
      </c>
      <c r="F2419" s="125">
        <v>0</v>
      </c>
      <c r="G2419" s="125">
        <v>60.01</v>
      </c>
      <c r="I2419" s="57">
        <v>1128</v>
      </c>
      <c r="J2419" s="126">
        <v>699.2</v>
      </c>
      <c r="K2419" s="126">
        <v>1754</v>
      </c>
      <c r="L2419" s="127">
        <v>45751</v>
      </c>
      <c r="N2419" s="127">
        <v>45748</v>
      </c>
      <c r="R2419" s="56" t="str">
        <f ca="1" t="array" ref="R2419">IF(AND(ISNUMBER(INDIRECT("L"&amp;ROW())),INDIRECT("L"&amp;ROW())&lt;INDIRECT("D"&amp;ROW())),1,"")</f>
        <v/>
      </c>
    </row>
    <row r="2420" hidden="1" spans="1:18">
      <c r="A2420" s="56" t="s">
        <v>151</v>
      </c>
      <c r="B2420" s="57" t="s">
        <v>110</v>
      </c>
      <c r="C2420" s="133">
        <v>175358</v>
      </c>
      <c r="D2420" s="124">
        <v>45694</v>
      </c>
      <c r="E2420" s="125">
        <v>5149</v>
      </c>
      <c r="F2420" s="141">
        <v>0</v>
      </c>
      <c r="G2420" s="141">
        <v>0</v>
      </c>
      <c r="I2420" s="57">
        <v>1227</v>
      </c>
      <c r="J2420" s="126">
        <v>5149</v>
      </c>
      <c r="K2420" s="126">
        <v>29050</v>
      </c>
      <c r="L2420" s="127">
        <v>45785</v>
      </c>
      <c r="N2420" s="127">
        <v>45778</v>
      </c>
      <c r="R2420" s="56" t="str">
        <f ca="1" t="array" ref="R2420">IF(AND(ISNUMBER(INDIRECT("L"&amp;ROW())),INDIRECT("L"&amp;ROW())&lt;INDIRECT("D"&amp;ROW())),1,"")</f>
        <v/>
      </c>
    </row>
    <row r="2421" hidden="1" spans="1:18">
      <c r="A2421" s="56" t="s">
        <v>853</v>
      </c>
      <c r="B2421" s="57" t="s">
        <v>854</v>
      </c>
      <c r="C2421" s="133">
        <v>1181816451</v>
      </c>
      <c r="D2421" s="124">
        <v>45657</v>
      </c>
      <c r="E2421" s="125">
        <v>-170.96</v>
      </c>
      <c r="F2421" s="125">
        <v>-6</v>
      </c>
      <c r="G2421" s="125">
        <v>-11.97</v>
      </c>
      <c r="H2421" s="125">
        <v>-152.99</v>
      </c>
      <c r="I2421" s="57" t="s">
        <v>855</v>
      </c>
      <c r="J2421" s="126">
        <v>-170.96</v>
      </c>
      <c r="K2421" s="126">
        <v>-170.96</v>
      </c>
      <c r="L2421" s="127">
        <v>45667</v>
      </c>
      <c r="N2421" s="127">
        <v>45584</v>
      </c>
      <c r="Q2421" s="127">
        <v>45792</v>
      </c>
      <c r="R2421" s="56" t="str">
        <f ca="1" t="array" ref="R2421">IF(AND(ISNUMBER(INDIRECT("L"&amp;ROW())),INDIRECT("L"&amp;ROW())&lt;INDIRECT("D"&amp;ROW())),1,"")</f>
        <v/>
      </c>
    </row>
    <row r="2422" hidden="1" spans="1:18">
      <c r="A2422" s="56" t="s">
        <v>209</v>
      </c>
      <c r="B2422" s="57" t="s">
        <v>37</v>
      </c>
      <c r="C2422" s="123" t="s">
        <v>977</v>
      </c>
      <c r="D2422" s="124">
        <v>45694</v>
      </c>
      <c r="E2422" s="125">
        <v>1744.65</v>
      </c>
      <c r="F2422" s="125">
        <v>0</v>
      </c>
      <c r="G2422" s="125">
        <v>0</v>
      </c>
      <c r="H2422" s="125">
        <v>1744.65</v>
      </c>
      <c r="I2422" s="133">
        <v>1112</v>
      </c>
      <c r="J2422" s="126">
        <v>1744.65</v>
      </c>
      <c r="K2422" s="126">
        <v>3749.8</v>
      </c>
      <c r="L2422" s="127">
        <v>45747</v>
      </c>
      <c r="N2422" s="127">
        <v>45778</v>
      </c>
      <c r="Q2422" s="127">
        <v>45792</v>
      </c>
      <c r="R2422" s="56" t="str">
        <f ca="1" t="array" ref="R2422">IF(AND(ISNUMBER(INDIRECT("L"&amp;ROW())),INDIRECT("L"&amp;ROW())&lt;INDIRECT("D"&amp;ROW())),1,"")</f>
        <v/>
      </c>
    </row>
    <row r="2423" hidden="1" spans="1:18">
      <c r="A2423" s="56" t="s">
        <v>282</v>
      </c>
      <c r="B2423" s="57" t="s">
        <v>110</v>
      </c>
      <c r="C2423" s="133">
        <v>100278</v>
      </c>
      <c r="D2423" s="124">
        <v>45694</v>
      </c>
      <c r="E2423" s="125">
        <v>3809</v>
      </c>
      <c r="F2423" s="125">
        <v>0</v>
      </c>
      <c r="G2423" s="125">
        <v>0</v>
      </c>
      <c r="H2423" s="125">
        <v>3809</v>
      </c>
      <c r="I2423" s="133">
        <v>1148</v>
      </c>
      <c r="J2423" s="126">
        <v>3809</v>
      </c>
      <c r="K2423" s="126">
        <v>13684.5</v>
      </c>
      <c r="L2423" s="127">
        <v>45757</v>
      </c>
      <c r="N2423" s="127">
        <v>45748</v>
      </c>
      <c r="Q2423" s="127">
        <v>45805</v>
      </c>
      <c r="R2423" s="56" t="str">
        <f ca="1" t="array" ref="R2423">IF(AND(ISNUMBER(INDIRECT("L"&amp;ROW())),INDIRECT("L"&amp;ROW())&lt;INDIRECT("D"&amp;ROW())),1,"")</f>
        <v/>
      </c>
    </row>
    <row r="2424" hidden="1" spans="1:18">
      <c r="A2424" s="56" t="s">
        <v>104</v>
      </c>
      <c r="B2424" s="57" t="s">
        <v>65</v>
      </c>
      <c r="C2424" s="133">
        <v>59119881533</v>
      </c>
      <c r="D2424" s="124">
        <v>45694</v>
      </c>
      <c r="E2424" s="125">
        <v>764.94</v>
      </c>
      <c r="F2424" s="125">
        <v>0</v>
      </c>
      <c r="G2424" s="125">
        <v>0</v>
      </c>
      <c r="H2424" s="125">
        <v>764.94</v>
      </c>
      <c r="I2424" s="133">
        <v>1140</v>
      </c>
      <c r="J2424" s="126">
        <v>764.94</v>
      </c>
      <c r="K2424" s="126">
        <v>32072.56</v>
      </c>
      <c r="L2424" s="127">
        <v>45756</v>
      </c>
      <c r="N2424" s="127">
        <v>45748</v>
      </c>
      <c r="O2424" s="56">
        <v>0</v>
      </c>
      <c r="Q2424" s="127">
        <v>45784</v>
      </c>
      <c r="R2424" s="56" t="str">
        <f ca="1" t="array" ref="R2424">IF(AND(ISNUMBER(INDIRECT("L"&amp;ROW())),INDIRECT("L"&amp;ROW())&lt;INDIRECT("D"&amp;ROW())),1,"")</f>
        <v/>
      </c>
    </row>
    <row r="2425" hidden="1" spans="1:18">
      <c r="A2425" s="56" t="s">
        <v>104</v>
      </c>
      <c r="B2425" s="57" t="s">
        <v>65</v>
      </c>
      <c r="C2425" s="133">
        <v>59119935686</v>
      </c>
      <c r="D2425" s="124">
        <v>45694</v>
      </c>
      <c r="E2425" s="125">
        <v>1627</v>
      </c>
      <c r="F2425" s="125">
        <v>0</v>
      </c>
      <c r="G2425" s="125">
        <v>0</v>
      </c>
      <c r="H2425" s="125">
        <v>1627</v>
      </c>
      <c r="I2425" s="133">
        <v>1140</v>
      </c>
      <c r="J2425" s="126">
        <v>1627</v>
      </c>
      <c r="K2425" s="126">
        <v>32072.56</v>
      </c>
      <c r="L2425" s="127">
        <v>45756</v>
      </c>
      <c r="N2425" s="127">
        <v>45748</v>
      </c>
      <c r="O2425" s="56">
        <v>0</v>
      </c>
      <c r="Q2425" s="127">
        <v>45784</v>
      </c>
      <c r="R2425" s="56" t="str">
        <f ca="1" t="array" ref="R2425">IF(AND(ISNUMBER(INDIRECT("L"&amp;ROW())),INDIRECT("L"&amp;ROW())&lt;INDIRECT("D"&amp;ROW())),1,"")</f>
        <v/>
      </c>
    </row>
    <row r="2426" hidden="1" spans="1:18">
      <c r="A2426" s="56" t="s">
        <v>104</v>
      </c>
      <c r="B2426" s="57" t="s">
        <v>124</v>
      </c>
      <c r="C2426" s="133">
        <v>59119767571</v>
      </c>
      <c r="D2426" s="124">
        <v>45694</v>
      </c>
      <c r="E2426" s="125">
        <v>2022.18</v>
      </c>
      <c r="F2426" s="125">
        <v>0</v>
      </c>
      <c r="G2426" s="125">
        <v>0</v>
      </c>
      <c r="H2426" s="125">
        <v>2022.18</v>
      </c>
      <c r="I2426" s="133">
        <v>1140</v>
      </c>
      <c r="J2426" s="126">
        <v>2022.18</v>
      </c>
      <c r="K2426" s="126">
        <v>32072.56</v>
      </c>
      <c r="L2426" s="127">
        <v>45756</v>
      </c>
      <c r="N2426" s="127">
        <v>45748</v>
      </c>
      <c r="O2426" s="56">
        <v>0</v>
      </c>
      <c r="Q2426" s="127">
        <v>45784</v>
      </c>
      <c r="R2426" s="56" t="str">
        <f ca="1" t="array" ref="R2426">IF(AND(ISNUMBER(INDIRECT("L"&amp;ROW())),INDIRECT("L"&amp;ROW())&lt;INDIRECT("D"&amp;ROW())),1,"")</f>
        <v/>
      </c>
    </row>
    <row r="2427" hidden="1" spans="1:18">
      <c r="A2427" s="56" t="s">
        <v>104</v>
      </c>
      <c r="B2427" s="57" t="s">
        <v>124</v>
      </c>
      <c r="C2427" s="133">
        <v>59119767637</v>
      </c>
      <c r="D2427" s="124">
        <v>45694</v>
      </c>
      <c r="E2427" s="125">
        <v>2882.03</v>
      </c>
      <c r="F2427" s="125">
        <v>0</v>
      </c>
      <c r="G2427" s="125">
        <v>0</v>
      </c>
      <c r="H2427" s="125">
        <v>2882.03</v>
      </c>
      <c r="I2427" s="133">
        <v>1140</v>
      </c>
      <c r="J2427" s="126">
        <v>2882.03</v>
      </c>
      <c r="K2427" s="126">
        <v>32072.56</v>
      </c>
      <c r="L2427" s="127">
        <v>45756</v>
      </c>
      <c r="N2427" s="127">
        <v>45748</v>
      </c>
      <c r="O2427" s="56">
        <v>0</v>
      </c>
      <c r="Q2427" s="127">
        <v>45784</v>
      </c>
      <c r="R2427" s="56" t="str">
        <f ca="1" t="array" ref="R2427">IF(AND(ISNUMBER(INDIRECT("L"&amp;ROW())),INDIRECT("L"&amp;ROW())&lt;INDIRECT("D"&amp;ROW())),1,"")</f>
        <v/>
      </c>
    </row>
    <row r="2428" hidden="1" spans="1:18">
      <c r="A2428" s="56" t="s">
        <v>104</v>
      </c>
      <c r="B2428" s="57" t="s">
        <v>163</v>
      </c>
      <c r="C2428" s="133">
        <v>59119946552</v>
      </c>
      <c r="D2428" s="124">
        <v>45694</v>
      </c>
      <c r="E2428" s="125">
        <v>380</v>
      </c>
      <c r="F2428" s="125">
        <v>0</v>
      </c>
      <c r="G2428" s="125">
        <v>0</v>
      </c>
      <c r="H2428" s="125">
        <v>380</v>
      </c>
      <c r="I2428" s="133">
        <v>1140</v>
      </c>
      <c r="J2428" s="126">
        <v>380</v>
      </c>
      <c r="K2428" s="126">
        <v>32072.56</v>
      </c>
      <c r="L2428" s="127">
        <v>45756</v>
      </c>
      <c r="N2428" s="127">
        <v>45748</v>
      </c>
      <c r="O2428" s="56">
        <v>0</v>
      </c>
      <c r="Q2428" s="127">
        <v>45784</v>
      </c>
      <c r="R2428" s="56" t="str">
        <f ca="1" t="array" ref="R2428">IF(AND(ISNUMBER(INDIRECT("L"&amp;ROW())),INDIRECT("L"&amp;ROW())&lt;INDIRECT("D"&amp;ROW())),1,"")</f>
        <v/>
      </c>
    </row>
    <row r="2429" hidden="1" spans="1:18">
      <c r="A2429" s="56" t="s">
        <v>146</v>
      </c>
      <c r="B2429" s="57" t="s">
        <v>124</v>
      </c>
      <c r="C2429" s="123" t="s">
        <v>978</v>
      </c>
      <c r="D2429" s="124">
        <v>45695</v>
      </c>
      <c r="E2429" s="125">
        <v>9453.31</v>
      </c>
      <c r="F2429" s="125">
        <v>12.3</v>
      </c>
      <c r="G2429" s="125">
        <v>24.54</v>
      </c>
      <c r="H2429" s="125">
        <v>9416.47</v>
      </c>
      <c r="I2429" s="133">
        <v>990</v>
      </c>
      <c r="J2429" s="126">
        <v>9453.31</v>
      </c>
      <c r="K2429" s="126">
        <v>41295.6</v>
      </c>
      <c r="L2429" s="127">
        <v>45724</v>
      </c>
      <c r="N2429" s="127">
        <v>45717</v>
      </c>
      <c r="Q2429" s="127">
        <v>45793</v>
      </c>
      <c r="R2429" s="56" t="str">
        <f ca="1" t="array" ref="R2429">IF(AND(ISNUMBER(INDIRECT("L"&amp;ROW())),INDIRECT("L"&amp;ROW())&lt;INDIRECT("D"&amp;ROW())),1,"")</f>
        <v/>
      </c>
    </row>
    <row r="2430" hidden="1" spans="1:18">
      <c r="A2430" s="56" t="s">
        <v>164</v>
      </c>
      <c r="B2430" s="57" t="s">
        <v>110</v>
      </c>
      <c r="C2430" s="133">
        <v>6139647</v>
      </c>
      <c r="D2430" s="124">
        <v>45695</v>
      </c>
      <c r="E2430" s="125">
        <v>5275.5</v>
      </c>
      <c r="F2430" s="125">
        <v>0</v>
      </c>
      <c r="G2430" s="125">
        <v>0</v>
      </c>
      <c r="H2430" s="125">
        <v>5275.5</v>
      </c>
      <c r="I2430" s="57">
        <v>963</v>
      </c>
      <c r="J2430" s="126">
        <v>5275.5</v>
      </c>
      <c r="K2430" s="126">
        <v>35247.5</v>
      </c>
      <c r="L2430" s="127">
        <v>45713</v>
      </c>
      <c r="N2430" s="127">
        <v>45717</v>
      </c>
      <c r="Q2430" s="127">
        <v>45798</v>
      </c>
      <c r="R2430" s="56" t="str">
        <f ca="1" t="array" ref="R2430">IF(AND(ISNUMBER(INDIRECT("L"&amp;ROW())),INDIRECT("L"&amp;ROW())&lt;INDIRECT("D"&amp;ROW())),1,"")</f>
        <v/>
      </c>
    </row>
    <row r="2431" hidden="1" spans="1:18">
      <c r="A2431" s="56" t="s">
        <v>394</v>
      </c>
      <c r="B2431" s="57" t="s">
        <v>110</v>
      </c>
      <c r="C2431" s="133">
        <v>2747821</v>
      </c>
      <c r="D2431" s="124">
        <v>45695</v>
      </c>
      <c r="E2431" s="125">
        <v>3638</v>
      </c>
      <c r="F2431" s="125">
        <v>0</v>
      </c>
      <c r="G2431" s="125">
        <v>0</v>
      </c>
      <c r="H2431" s="125">
        <v>3638</v>
      </c>
      <c r="I2431" s="57">
        <v>965</v>
      </c>
      <c r="J2431" s="126">
        <v>3638</v>
      </c>
      <c r="K2431" s="126">
        <v>15950</v>
      </c>
      <c r="L2431" s="127">
        <v>45714</v>
      </c>
      <c r="N2431" s="127">
        <v>45717</v>
      </c>
      <c r="Q2431" s="127">
        <v>45799</v>
      </c>
      <c r="R2431" s="56" t="str">
        <f ca="1" t="array" ref="R2431">IF(AND(ISNUMBER(INDIRECT("L"&amp;ROW())),INDIRECT("L"&amp;ROW())&lt;INDIRECT("D"&amp;ROW())),1,"")</f>
        <v/>
      </c>
    </row>
    <row r="2432" hidden="1" spans="1:18">
      <c r="A2432" s="56" t="s">
        <v>225</v>
      </c>
      <c r="B2432" s="57" t="s">
        <v>65</v>
      </c>
      <c r="C2432" s="133">
        <v>154924</v>
      </c>
      <c r="D2432" s="124">
        <v>45695</v>
      </c>
      <c r="E2432" s="125">
        <v>726.9</v>
      </c>
      <c r="F2432" s="125">
        <v>0</v>
      </c>
      <c r="G2432" s="125">
        <v>0</v>
      </c>
      <c r="H2432" s="125">
        <v>726.9</v>
      </c>
      <c r="I2432" s="133">
        <v>981</v>
      </c>
      <c r="J2432" s="126">
        <v>726.9</v>
      </c>
      <c r="K2432" s="126">
        <v>2452.25</v>
      </c>
      <c r="L2432" s="127">
        <v>45719</v>
      </c>
      <c r="N2432" s="127">
        <v>45717</v>
      </c>
      <c r="O2432" s="147">
        <v>0</v>
      </c>
      <c r="Q2432" s="127">
        <v>45784</v>
      </c>
      <c r="R2432" s="56" t="str">
        <f ca="1" t="array" ref="R2432">IF(AND(ISNUMBER(INDIRECT("L"&amp;ROW())),INDIRECT("L"&amp;ROW())&lt;INDIRECT("D"&amp;ROW())),1,"")</f>
        <v/>
      </c>
    </row>
    <row r="2433" hidden="1" spans="1:18">
      <c r="A2433" s="56" t="s">
        <v>979</v>
      </c>
      <c r="B2433" s="132" t="s">
        <v>95</v>
      </c>
      <c r="C2433" s="133">
        <v>20036</v>
      </c>
      <c r="D2433" s="124">
        <v>45695</v>
      </c>
      <c r="E2433" s="125">
        <v>703.65</v>
      </c>
      <c r="F2433" s="125">
        <v>30.6</v>
      </c>
      <c r="G2433" s="125">
        <v>61.05</v>
      </c>
      <c r="I2433" s="57">
        <v>1007</v>
      </c>
      <c r="J2433" s="126">
        <v>703.65</v>
      </c>
      <c r="K2433" s="126">
        <v>703.65</v>
      </c>
      <c r="L2433" s="127">
        <v>45728</v>
      </c>
      <c r="N2433" s="127" t="str">
        <f t="array" ref="N2433">_xlfn.XLOOKUP(INDEX(I:I,ROW())&amp;"-"&amp;INDEX(K:K,ROW()),银行对账信息!J:J,银行对账信息!H:H,"")</f>
        <v/>
      </c>
      <c r="R2433" s="56" t="str">
        <f ca="1" t="array" ref="R2433">IF(AND(ISNUMBER(INDIRECT("L"&amp;ROW())),INDIRECT("L"&amp;ROW())&lt;INDIRECT("D"&amp;ROW())),1,"")</f>
        <v/>
      </c>
    </row>
    <row r="2434" hidden="1" spans="1:18">
      <c r="A2434" s="56" t="s">
        <v>853</v>
      </c>
      <c r="B2434" s="57" t="s">
        <v>854</v>
      </c>
      <c r="C2434" s="133">
        <v>4008482910</v>
      </c>
      <c r="D2434" s="124">
        <v>45657</v>
      </c>
      <c r="E2434" s="125">
        <v>1001.36</v>
      </c>
      <c r="F2434" s="125">
        <v>0.9</v>
      </c>
      <c r="G2434" s="125">
        <v>1.8</v>
      </c>
      <c r="H2434" s="125">
        <v>998.66</v>
      </c>
      <c r="I2434" s="57" t="s">
        <v>855</v>
      </c>
      <c r="J2434" s="126">
        <v>1001.36</v>
      </c>
      <c r="K2434" s="126">
        <v>1001.36</v>
      </c>
      <c r="L2434" s="127">
        <v>45667</v>
      </c>
      <c r="N2434" s="127">
        <v>45584</v>
      </c>
      <c r="Q2434" s="127">
        <v>45792</v>
      </c>
      <c r="R2434" s="56" t="str">
        <f ca="1" t="array" ref="R2434">IF(AND(ISNUMBER(INDIRECT("L"&amp;ROW())),INDIRECT("L"&amp;ROW())&lt;INDIRECT("D"&amp;ROW())),1,"")</f>
        <v/>
      </c>
    </row>
    <row r="2435" hidden="1" spans="1:18">
      <c r="A2435" s="56" t="s">
        <v>209</v>
      </c>
      <c r="B2435" s="57" t="s">
        <v>37</v>
      </c>
      <c r="C2435" s="123" t="s">
        <v>980</v>
      </c>
      <c r="D2435" s="124">
        <v>45695</v>
      </c>
      <c r="E2435" s="125">
        <v>2005.15</v>
      </c>
      <c r="F2435" s="125">
        <v>0</v>
      </c>
      <c r="G2435" s="125">
        <v>0</v>
      </c>
      <c r="H2435" s="125">
        <v>2005.15</v>
      </c>
      <c r="I2435" s="133">
        <v>1112</v>
      </c>
      <c r="J2435" s="126">
        <v>2005.15</v>
      </c>
      <c r="K2435" s="126">
        <v>3749.8</v>
      </c>
      <c r="L2435" s="127">
        <v>45747</v>
      </c>
      <c r="N2435" s="127">
        <v>45778</v>
      </c>
      <c r="Q2435" s="127">
        <v>45792</v>
      </c>
      <c r="R2435" s="56" t="str">
        <f ca="1" t="array" ref="R2435">IF(AND(ISNUMBER(INDIRECT("L"&amp;ROW())),INDIRECT("L"&amp;ROW())&lt;INDIRECT("D"&amp;ROW())),1,"")</f>
        <v/>
      </c>
    </row>
    <row r="2436" hidden="1" spans="1:18">
      <c r="A2436" s="56" t="s">
        <v>158</v>
      </c>
      <c r="B2436" s="57" t="s">
        <v>159</v>
      </c>
      <c r="C2436" s="123" t="s">
        <v>981</v>
      </c>
      <c r="D2436" s="124">
        <v>45695</v>
      </c>
      <c r="E2436" s="125">
        <v>1268.31</v>
      </c>
      <c r="F2436" s="125">
        <v>0</v>
      </c>
      <c r="G2436" s="125">
        <v>0</v>
      </c>
      <c r="H2436" s="125">
        <v>1268.31</v>
      </c>
      <c r="I2436" s="57">
        <v>915</v>
      </c>
      <c r="J2436" s="126">
        <v>1268.31</v>
      </c>
      <c r="K2436" s="126">
        <v>1268.31</v>
      </c>
      <c r="L2436" s="127">
        <v>45695</v>
      </c>
      <c r="N2436" s="127">
        <v>45689</v>
      </c>
      <c r="O2436" s="56">
        <v>0</v>
      </c>
      <c r="Q2436" s="127">
        <v>45807</v>
      </c>
      <c r="R2436" s="56" t="str">
        <f ca="1" t="array" ref="R2436">IF(AND(ISNUMBER(INDIRECT("L"&amp;ROW())),INDIRECT("L"&amp;ROW())&lt;INDIRECT("D"&amp;ROW())),1,"")</f>
        <v/>
      </c>
    </row>
    <row r="2437" hidden="1" spans="1:18">
      <c r="A2437" s="56" t="s">
        <v>853</v>
      </c>
      <c r="B2437" s="57" t="s">
        <v>854</v>
      </c>
      <c r="C2437" s="133">
        <v>4008523931</v>
      </c>
      <c r="D2437" s="124">
        <v>45664</v>
      </c>
      <c r="E2437" s="125">
        <v>1656.26</v>
      </c>
      <c r="F2437" s="125">
        <v>6.75</v>
      </c>
      <c r="G2437" s="125">
        <v>13.47</v>
      </c>
      <c r="H2437" s="125">
        <v>1636.04</v>
      </c>
      <c r="I2437" s="57" t="s">
        <v>855</v>
      </c>
      <c r="J2437" s="126">
        <v>1656.26</v>
      </c>
      <c r="K2437" s="126">
        <v>1656.26</v>
      </c>
      <c r="L2437" s="127">
        <v>45674</v>
      </c>
      <c r="N2437" s="127">
        <v>45584</v>
      </c>
      <c r="Q2437" s="127">
        <v>45792</v>
      </c>
      <c r="R2437" s="56" t="str">
        <f ca="1" t="array" ref="R2437">IF(AND(ISNUMBER(INDIRECT("L"&amp;ROW())),INDIRECT("L"&amp;ROW())&lt;INDIRECT("D"&amp;ROW())),1,"")</f>
        <v/>
      </c>
    </row>
    <row r="2438" hidden="1" spans="1:18">
      <c r="A2438" s="56" t="s">
        <v>853</v>
      </c>
      <c r="B2438" s="57" t="s">
        <v>854</v>
      </c>
      <c r="C2438" s="133">
        <v>4008543448</v>
      </c>
      <c r="D2438" s="124">
        <v>45666</v>
      </c>
      <c r="E2438" s="125">
        <v>-122.1</v>
      </c>
      <c r="F2438" s="125">
        <v>0</v>
      </c>
      <c r="G2438" s="125">
        <v>0</v>
      </c>
      <c r="H2438" s="125">
        <v>-122.1</v>
      </c>
      <c r="I2438" s="57" t="s">
        <v>855</v>
      </c>
      <c r="J2438" s="126">
        <v>-122.1</v>
      </c>
      <c r="K2438" s="126">
        <v>-122.1</v>
      </c>
      <c r="L2438" s="127">
        <v>45676</v>
      </c>
      <c r="N2438" s="127">
        <v>45584</v>
      </c>
      <c r="Q2438" s="127">
        <v>45792</v>
      </c>
      <c r="R2438" s="56" t="str">
        <f ca="1" t="array" ref="R2438">IF(AND(ISNUMBER(INDIRECT("L"&amp;ROW())),INDIRECT("L"&amp;ROW())&lt;INDIRECT("D"&amp;ROW())),1,"")</f>
        <v/>
      </c>
    </row>
    <row r="2439" hidden="1" spans="1:18">
      <c r="A2439" s="56" t="s">
        <v>151</v>
      </c>
      <c r="B2439" s="57" t="s">
        <v>110</v>
      </c>
      <c r="C2439" s="133">
        <v>1047148</v>
      </c>
      <c r="D2439" s="124">
        <v>45696</v>
      </c>
      <c r="E2439" s="125">
        <v>-320</v>
      </c>
      <c r="F2439" s="141">
        <v>0</v>
      </c>
      <c r="G2439" s="141">
        <v>0</v>
      </c>
      <c r="I2439" s="57">
        <v>1143</v>
      </c>
      <c r="J2439" s="126">
        <v>-320</v>
      </c>
      <c r="K2439" s="126">
        <v>33206.14</v>
      </c>
      <c r="L2439" s="127">
        <v>45756</v>
      </c>
      <c r="N2439" s="127">
        <v>45778</v>
      </c>
      <c r="R2439" s="56" t="str">
        <f ca="1" t="array" ref="R2439">IF(AND(ISNUMBER(INDIRECT("L"&amp;ROW())),INDIRECT("L"&amp;ROW())&lt;INDIRECT("D"&amp;ROW())),1,"")</f>
        <v/>
      </c>
    </row>
    <row r="2440" hidden="1" spans="1:18">
      <c r="A2440" s="56" t="s">
        <v>151</v>
      </c>
      <c r="B2440" s="57" t="s">
        <v>110</v>
      </c>
      <c r="C2440" s="133">
        <v>1047149</v>
      </c>
      <c r="D2440" s="124">
        <v>45696</v>
      </c>
      <c r="E2440" s="125">
        <v>-325</v>
      </c>
      <c r="F2440" s="141">
        <v>0</v>
      </c>
      <c r="G2440" s="141">
        <v>0</v>
      </c>
      <c r="I2440" s="57">
        <v>1143</v>
      </c>
      <c r="J2440" s="126">
        <v>-325</v>
      </c>
      <c r="K2440" s="126">
        <v>33206.14</v>
      </c>
      <c r="L2440" s="127">
        <v>45756</v>
      </c>
      <c r="N2440" s="127">
        <v>45778</v>
      </c>
      <c r="R2440" s="56" t="str">
        <f ca="1" t="array" ref="R2440">IF(AND(ISNUMBER(INDIRECT("L"&amp;ROW())),INDIRECT("L"&amp;ROW())&lt;INDIRECT("D"&amp;ROW())),1,"")</f>
        <v/>
      </c>
    </row>
    <row r="2441" hidden="1" spans="1:18">
      <c r="A2441" s="56" t="s">
        <v>394</v>
      </c>
      <c r="B2441" s="57" t="s">
        <v>110</v>
      </c>
      <c r="C2441" s="133">
        <v>505331</v>
      </c>
      <c r="D2441" s="124">
        <v>45697</v>
      </c>
      <c r="E2441" s="125">
        <v>-96</v>
      </c>
      <c r="F2441" s="125">
        <v>0</v>
      </c>
      <c r="G2441" s="125">
        <v>0</v>
      </c>
      <c r="H2441" s="125">
        <v>-96</v>
      </c>
      <c r="I2441" s="57">
        <v>965</v>
      </c>
      <c r="J2441" s="126">
        <v>-96</v>
      </c>
      <c r="K2441" s="126">
        <v>15950</v>
      </c>
      <c r="L2441" s="127">
        <v>45714</v>
      </c>
      <c r="N2441" s="127">
        <v>45717</v>
      </c>
      <c r="Q2441" s="127">
        <v>45799</v>
      </c>
      <c r="R2441" s="56" t="str">
        <f ca="1" t="array" ref="R2441">IF(AND(ISNUMBER(INDIRECT("L"&amp;ROW())),INDIRECT("L"&amp;ROW())&lt;INDIRECT("D"&amp;ROW())),1,"")</f>
        <v/>
      </c>
    </row>
    <row r="2442" hidden="1" spans="1:18">
      <c r="A2442" s="56" t="s">
        <v>394</v>
      </c>
      <c r="B2442" s="57" t="s">
        <v>110</v>
      </c>
      <c r="C2442" s="133">
        <v>505332</v>
      </c>
      <c r="D2442" s="124">
        <v>45697</v>
      </c>
      <c r="E2442" s="125">
        <v>-515</v>
      </c>
      <c r="F2442" s="125">
        <v>0</v>
      </c>
      <c r="G2442" s="125">
        <v>0</v>
      </c>
      <c r="H2442" s="125">
        <v>-515</v>
      </c>
      <c r="I2442" s="57">
        <v>965</v>
      </c>
      <c r="J2442" s="126">
        <v>-515</v>
      </c>
      <c r="K2442" s="126">
        <v>15950</v>
      </c>
      <c r="L2442" s="127">
        <v>45714</v>
      </c>
      <c r="N2442" s="127">
        <v>45717</v>
      </c>
      <c r="Q2442" s="127">
        <v>45799</v>
      </c>
      <c r="R2442" s="56" t="str">
        <f ca="1" t="array" ref="R2442">IF(AND(ISNUMBER(INDIRECT("L"&amp;ROW())),INDIRECT("L"&amp;ROW())&lt;INDIRECT("D"&amp;ROW())),1,"")</f>
        <v/>
      </c>
    </row>
    <row r="2443" hidden="1" spans="1:18">
      <c r="A2443" s="56" t="s">
        <v>394</v>
      </c>
      <c r="B2443" s="57" t="s">
        <v>110</v>
      </c>
      <c r="C2443" s="133">
        <v>505333</v>
      </c>
      <c r="D2443" s="124">
        <v>45697</v>
      </c>
      <c r="E2443" s="125">
        <v>-200</v>
      </c>
      <c r="F2443" s="125">
        <v>0</v>
      </c>
      <c r="G2443" s="125">
        <v>0</v>
      </c>
      <c r="H2443" s="125">
        <v>-200</v>
      </c>
      <c r="I2443" s="57">
        <v>965</v>
      </c>
      <c r="J2443" s="126">
        <v>-200</v>
      </c>
      <c r="K2443" s="126">
        <v>15950</v>
      </c>
      <c r="L2443" s="127">
        <v>45714</v>
      </c>
      <c r="N2443" s="127">
        <v>45717</v>
      </c>
      <c r="Q2443" s="127">
        <v>45799</v>
      </c>
      <c r="R2443" s="56" t="str">
        <f ca="1" t="array" ref="R2443">IF(AND(ISNUMBER(INDIRECT("L"&amp;ROW())),INDIRECT("L"&amp;ROW())&lt;INDIRECT("D"&amp;ROW())),1,"")</f>
        <v/>
      </c>
    </row>
    <row r="2444" hidden="1" spans="1:18">
      <c r="A2444" s="56" t="s">
        <v>394</v>
      </c>
      <c r="B2444" s="57" t="s">
        <v>110</v>
      </c>
      <c r="C2444" s="133">
        <v>505334</v>
      </c>
      <c r="D2444" s="124">
        <v>45697</v>
      </c>
      <c r="E2444" s="125">
        <v>-52</v>
      </c>
      <c r="F2444" s="125">
        <v>0</v>
      </c>
      <c r="G2444" s="125">
        <v>0</v>
      </c>
      <c r="H2444" s="125">
        <v>-52</v>
      </c>
      <c r="I2444" s="57">
        <v>965</v>
      </c>
      <c r="J2444" s="126">
        <v>-52</v>
      </c>
      <c r="K2444" s="126">
        <v>15950</v>
      </c>
      <c r="L2444" s="127">
        <v>45714</v>
      </c>
      <c r="N2444" s="127">
        <v>45717</v>
      </c>
      <c r="Q2444" s="127">
        <v>45799</v>
      </c>
      <c r="R2444" s="56" t="str">
        <f ca="1" t="array" ref="R2444">IF(AND(ISNUMBER(INDIRECT("L"&amp;ROW())),INDIRECT("L"&amp;ROW())&lt;INDIRECT("D"&amp;ROW())),1,"")</f>
        <v/>
      </c>
    </row>
    <row r="2445" hidden="1" spans="1:18">
      <c r="A2445" s="56" t="s">
        <v>164</v>
      </c>
      <c r="B2445" s="57" t="s">
        <v>110</v>
      </c>
      <c r="C2445" s="133">
        <v>6140238</v>
      </c>
      <c r="D2445" s="124">
        <v>45698</v>
      </c>
      <c r="E2445" s="125">
        <v>8255</v>
      </c>
      <c r="F2445" s="125">
        <v>0</v>
      </c>
      <c r="G2445" s="125">
        <v>0</v>
      </c>
      <c r="H2445" s="125">
        <v>8255</v>
      </c>
      <c r="I2445" s="57">
        <v>963</v>
      </c>
      <c r="J2445" s="126">
        <v>8255</v>
      </c>
      <c r="K2445" s="126">
        <v>35247.5</v>
      </c>
      <c r="L2445" s="127">
        <v>45713</v>
      </c>
      <c r="N2445" s="127">
        <v>45717</v>
      </c>
      <c r="Q2445" s="127">
        <v>45798</v>
      </c>
      <c r="R2445" s="56" t="str">
        <f ca="1" t="array" ref="R2445">IF(AND(ISNUMBER(INDIRECT("L"&amp;ROW())),INDIRECT("L"&amp;ROW())&lt;INDIRECT("D"&amp;ROW())),1,"")</f>
        <v/>
      </c>
    </row>
    <row r="2446" hidden="1" spans="1:18">
      <c r="A2446" s="56" t="s">
        <v>394</v>
      </c>
      <c r="B2446" s="57" t="s">
        <v>110</v>
      </c>
      <c r="C2446" s="133">
        <v>2750546</v>
      </c>
      <c r="D2446" s="124">
        <v>45698</v>
      </c>
      <c r="E2446" s="125">
        <v>2988</v>
      </c>
      <c r="F2446" s="125">
        <v>0</v>
      </c>
      <c r="G2446" s="125">
        <v>0</v>
      </c>
      <c r="H2446" s="125">
        <v>2988</v>
      </c>
      <c r="I2446" s="57">
        <v>965</v>
      </c>
      <c r="J2446" s="126">
        <v>2988</v>
      </c>
      <c r="K2446" s="126">
        <v>15950</v>
      </c>
      <c r="L2446" s="127">
        <v>45714</v>
      </c>
      <c r="N2446" s="127">
        <v>45717</v>
      </c>
      <c r="Q2446" s="127">
        <v>45799</v>
      </c>
      <c r="R2446" s="56" t="str">
        <f ca="1" t="array" ref="R2446">IF(AND(ISNUMBER(INDIRECT("L"&amp;ROW())),INDIRECT("L"&amp;ROW())&lt;INDIRECT("D"&amp;ROW())),1,"")</f>
        <v/>
      </c>
    </row>
    <row r="2447" hidden="1" spans="1:18">
      <c r="A2447" s="56" t="s">
        <v>33</v>
      </c>
      <c r="B2447" s="57" t="s">
        <v>37</v>
      </c>
      <c r="C2447" s="123">
        <v>2657959</v>
      </c>
      <c r="D2447" s="124">
        <v>45698</v>
      </c>
      <c r="E2447" s="125">
        <v>392</v>
      </c>
      <c r="F2447" s="125">
        <v>0</v>
      </c>
      <c r="G2447" s="125">
        <v>0</v>
      </c>
      <c r="I2447" s="57">
        <v>1116</v>
      </c>
      <c r="J2447" s="126">
        <v>392</v>
      </c>
      <c r="K2447" s="126">
        <v>19737.4</v>
      </c>
      <c r="L2447" s="127">
        <v>45749</v>
      </c>
      <c r="N2447" s="127">
        <v>45748</v>
      </c>
      <c r="R2447" s="56" t="str">
        <f ca="1" t="array" ref="R2447">IF(AND(ISNUMBER(INDIRECT("L"&amp;ROW())),INDIRECT("L"&amp;ROW())&lt;INDIRECT("D"&amp;ROW())),1,"")</f>
        <v/>
      </c>
    </row>
    <row r="2448" hidden="1" spans="1:18">
      <c r="A2448" s="56" t="s">
        <v>24</v>
      </c>
      <c r="B2448" s="57" t="s">
        <v>19</v>
      </c>
      <c r="C2448" s="133" t="s">
        <v>982</v>
      </c>
      <c r="D2448" s="124">
        <v>45698</v>
      </c>
      <c r="E2448" s="125">
        <v>21050.41</v>
      </c>
      <c r="F2448" s="125">
        <v>141.56</v>
      </c>
      <c r="G2448" s="125">
        <v>0</v>
      </c>
      <c r="I2448" s="133">
        <v>983</v>
      </c>
      <c r="J2448" s="126">
        <v>21050.41</v>
      </c>
      <c r="K2448" s="126">
        <v>21050.41</v>
      </c>
      <c r="L2448" s="127">
        <v>45737</v>
      </c>
      <c r="N2448" s="127">
        <v>45748</v>
      </c>
      <c r="R2448" s="56" t="str">
        <f ca="1" t="array" ref="R2448">IF(AND(ISNUMBER(INDIRECT("L"&amp;ROW())),INDIRECT("L"&amp;ROW())&lt;INDIRECT("D"&amp;ROW())),1,"")</f>
        <v/>
      </c>
    </row>
    <row r="2449" hidden="1" spans="1:18">
      <c r="A2449" s="56" t="s">
        <v>469</v>
      </c>
      <c r="B2449" s="57" t="s">
        <v>19</v>
      </c>
      <c r="C2449" s="123" t="s">
        <v>983</v>
      </c>
      <c r="D2449" s="124">
        <v>45698</v>
      </c>
      <c r="E2449" s="125">
        <v>-7.2</v>
      </c>
      <c r="F2449" s="125">
        <v>0</v>
      </c>
      <c r="G2449" s="125">
        <v>0</v>
      </c>
      <c r="I2449" s="57">
        <v>1126</v>
      </c>
      <c r="J2449" s="126">
        <v>-7.2</v>
      </c>
      <c r="K2449" s="126">
        <v>5646.63</v>
      </c>
      <c r="L2449" s="127">
        <v>45751</v>
      </c>
      <c r="N2449" s="127">
        <v>45748</v>
      </c>
      <c r="R2449" s="56" t="str">
        <f ca="1" t="array" ref="R2449">IF(AND(ISNUMBER(INDIRECT("L"&amp;ROW())),INDIRECT("L"&amp;ROW())&lt;INDIRECT("D"&amp;ROW())),1,"")</f>
        <v/>
      </c>
    </row>
    <row r="2450" hidden="1" spans="1:18">
      <c r="A2450" s="56" t="s">
        <v>282</v>
      </c>
      <c r="B2450" s="57" t="s">
        <v>110</v>
      </c>
      <c r="C2450" s="133">
        <v>98309</v>
      </c>
      <c r="D2450" s="124">
        <v>45698</v>
      </c>
      <c r="E2450" s="125">
        <v>4946.5</v>
      </c>
      <c r="F2450" s="125">
        <v>0</v>
      </c>
      <c r="G2450" s="125">
        <v>0</v>
      </c>
      <c r="H2450" s="125">
        <v>4946.5</v>
      </c>
      <c r="I2450" s="133">
        <v>959</v>
      </c>
      <c r="J2450" s="126">
        <v>4946.5</v>
      </c>
      <c r="K2450" s="126">
        <v>17237.75</v>
      </c>
      <c r="L2450" s="127">
        <v>45709</v>
      </c>
      <c r="N2450" s="127">
        <v>45717</v>
      </c>
      <c r="Q2450" s="127">
        <v>45805</v>
      </c>
      <c r="R2450" s="56" t="str">
        <f ca="1" t="array" ref="R2450">IF(AND(ISNUMBER(INDIRECT("L"&amp;ROW())),INDIRECT("L"&amp;ROW())&lt;INDIRECT("D"&amp;ROW())),1,"")</f>
        <v/>
      </c>
    </row>
    <row r="2451" hidden="1" spans="1:18">
      <c r="A2451" s="56" t="s">
        <v>376</v>
      </c>
      <c r="B2451" s="57" t="s">
        <v>124</v>
      </c>
      <c r="C2451" s="133">
        <v>879512</v>
      </c>
      <c r="D2451" s="124">
        <v>45698</v>
      </c>
      <c r="E2451" s="125">
        <v>11255.3</v>
      </c>
      <c r="F2451" s="125">
        <v>0</v>
      </c>
      <c r="G2451" s="125">
        <v>0</v>
      </c>
      <c r="H2451" s="125">
        <v>11255.3</v>
      </c>
      <c r="I2451" s="57">
        <v>985</v>
      </c>
      <c r="J2451" s="126">
        <v>11255.3</v>
      </c>
      <c r="K2451" s="126">
        <v>22245.79</v>
      </c>
      <c r="L2451" s="127">
        <v>45721</v>
      </c>
      <c r="N2451" s="127">
        <v>45717</v>
      </c>
      <c r="Q2451" s="127">
        <v>45793</v>
      </c>
      <c r="R2451" s="56" t="str">
        <f ca="1" t="array" ref="R2451">IF(AND(ISNUMBER(INDIRECT("L"&amp;ROW())),INDIRECT("L"&amp;ROW())&lt;INDIRECT("D"&amp;ROW())),1,"")</f>
        <v/>
      </c>
    </row>
    <row r="2452" hidden="1" spans="1:18">
      <c r="A2452" s="56" t="s">
        <v>358</v>
      </c>
      <c r="B2452" s="57" t="s">
        <v>110</v>
      </c>
      <c r="C2452" s="123">
        <v>91984</v>
      </c>
      <c r="D2452" s="124">
        <v>45698</v>
      </c>
      <c r="E2452" s="125">
        <v>536</v>
      </c>
      <c r="F2452" s="125">
        <v>0</v>
      </c>
      <c r="G2452" s="125">
        <v>0</v>
      </c>
      <c r="I2452" s="57">
        <v>1120</v>
      </c>
      <c r="J2452" s="126">
        <v>536</v>
      </c>
      <c r="K2452" s="126">
        <v>13520</v>
      </c>
      <c r="L2452" s="127">
        <v>45750</v>
      </c>
      <c r="N2452" s="127">
        <v>45748</v>
      </c>
      <c r="R2452" s="56" t="str">
        <f ca="1" t="array" ref="R2452">IF(AND(ISNUMBER(INDIRECT("L"&amp;ROW())),INDIRECT("L"&amp;ROW())&lt;INDIRECT("D"&amp;ROW())),1,"")</f>
        <v/>
      </c>
    </row>
    <row r="2453" hidden="1" spans="1:18">
      <c r="A2453" s="56" t="s">
        <v>984</v>
      </c>
      <c r="B2453" s="200" t="s">
        <v>95</v>
      </c>
      <c r="C2453" s="123" t="s">
        <v>985</v>
      </c>
      <c r="D2453" s="124">
        <v>45699</v>
      </c>
      <c r="E2453" s="125">
        <v>10000</v>
      </c>
      <c r="F2453" s="125">
        <v>434.877147205914</v>
      </c>
      <c r="G2453" s="125">
        <v>867.579908675799</v>
      </c>
      <c r="I2453" s="57">
        <v>992</v>
      </c>
      <c r="J2453" s="126">
        <v>10000</v>
      </c>
      <c r="K2453" s="126">
        <v>10000</v>
      </c>
      <c r="L2453" s="127">
        <v>45699</v>
      </c>
      <c r="N2453" s="127">
        <v>45778</v>
      </c>
      <c r="R2453" s="56" t="str">
        <f ca="1" t="array" ref="R2453">IF(AND(ISNUMBER(INDIRECT("L"&amp;ROW())),INDIRECT("L"&amp;ROW())&lt;INDIRECT("D"&amp;ROW())),1,"")</f>
        <v/>
      </c>
    </row>
    <row r="2454" hidden="1" spans="1:18">
      <c r="A2454" s="56" t="s">
        <v>164</v>
      </c>
      <c r="B2454" s="57" t="s">
        <v>110</v>
      </c>
      <c r="C2454" s="123" t="s">
        <v>986</v>
      </c>
      <c r="D2454" s="124">
        <v>45699</v>
      </c>
      <c r="E2454" s="125">
        <v>-216</v>
      </c>
      <c r="F2454" s="125">
        <v>0</v>
      </c>
      <c r="G2454" s="125">
        <v>0</v>
      </c>
      <c r="H2454" s="125">
        <v>-216</v>
      </c>
      <c r="I2454" s="57">
        <v>963</v>
      </c>
      <c r="J2454" s="126">
        <v>-216</v>
      </c>
      <c r="K2454" s="126">
        <v>35247.5</v>
      </c>
      <c r="L2454" s="127">
        <v>45713</v>
      </c>
      <c r="N2454" s="127">
        <v>45717</v>
      </c>
      <c r="Q2454" s="127">
        <v>45798</v>
      </c>
      <c r="R2454" s="56" t="str">
        <f ca="1" t="array" ref="R2454">IF(AND(ISNUMBER(INDIRECT("L"&amp;ROW())),INDIRECT("L"&amp;ROW())&lt;INDIRECT("D"&amp;ROW())),1,"")</f>
        <v/>
      </c>
    </row>
    <row r="2455" hidden="1" spans="1:18">
      <c r="A2455" s="56" t="s">
        <v>164</v>
      </c>
      <c r="B2455" s="57" t="s">
        <v>110</v>
      </c>
      <c r="C2455" s="123" t="s">
        <v>987</v>
      </c>
      <c r="D2455" s="124">
        <v>45699</v>
      </c>
      <c r="E2455" s="125">
        <v>-80</v>
      </c>
      <c r="F2455" s="125">
        <v>0</v>
      </c>
      <c r="G2455" s="125">
        <v>0</v>
      </c>
      <c r="H2455" s="125">
        <v>-80</v>
      </c>
      <c r="I2455" s="57">
        <v>963</v>
      </c>
      <c r="J2455" s="126">
        <v>-80</v>
      </c>
      <c r="K2455" s="126">
        <v>35247.5</v>
      </c>
      <c r="L2455" s="127">
        <v>45713</v>
      </c>
      <c r="N2455" s="127">
        <v>45717</v>
      </c>
      <c r="Q2455" s="127">
        <v>45798</v>
      </c>
      <c r="R2455" s="56" t="str">
        <f ca="1" t="array" ref="R2455">IF(AND(ISNUMBER(INDIRECT("L"&amp;ROW())),INDIRECT("L"&amp;ROW())&lt;INDIRECT("D"&amp;ROW())),1,"")</f>
        <v/>
      </c>
    </row>
    <row r="2456" hidden="1" spans="1:18">
      <c r="A2456" s="56" t="s">
        <v>853</v>
      </c>
      <c r="B2456" s="57" t="s">
        <v>854</v>
      </c>
      <c r="C2456" s="133">
        <v>4008541379</v>
      </c>
      <c r="D2456" s="124">
        <v>45666</v>
      </c>
      <c r="E2456" s="125">
        <v>516.95</v>
      </c>
      <c r="F2456" s="125">
        <v>0</v>
      </c>
      <c r="G2456" s="125">
        <v>0</v>
      </c>
      <c r="H2456" s="125">
        <v>516.95</v>
      </c>
      <c r="I2456" s="57" t="s">
        <v>855</v>
      </c>
      <c r="J2456" s="126">
        <v>516.95</v>
      </c>
      <c r="K2456" s="126">
        <v>516.95</v>
      </c>
      <c r="L2456" s="127">
        <v>45676</v>
      </c>
      <c r="N2456" s="127">
        <v>45584</v>
      </c>
      <c r="Q2456" s="127">
        <v>45792</v>
      </c>
      <c r="R2456" s="56" t="str">
        <f ca="1" t="array" ref="R2456">IF(AND(ISNUMBER(INDIRECT("L"&amp;ROW())),INDIRECT("L"&amp;ROW())&lt;INDIRECT("D"&amp;ROW())),1,"")</f>
        <v/>
      </c>
    </row>
    <row r="2457" hidden="1" spans="1:18">
      <c r="A2457" s="56" t="s">
        <v>237</v>
      </c>
      <c r="B2457" s="132" t="s">
        <v>110</v>
      </c>
      <c r="C2457" s="133">
        <v>274784</v>
      </c>
      <c r="D2457" s="124">
        <v>45699</v>
      </c>
      <c r="E2457" s="125">
        <v>2008.75</v>
      </c>
      <c r="F2457" s="125">
        <v>0</v>
      </c>
      <c r="G2457" s="125">
        <v>0</v>
      </c>
      <c r="I2457" s="57">
        <v>1147</v>
      </c>
      <c r="J2457" s="126">
        <v>2008.75</v>
      </c>
      <c r="K2457" s="126">
        <v>6560.86</v>
      </c>
      <c r="L2457" s="127">
        <v>45757</v>
      </c>
      <c r="N2457" s="127">
        <v>45778</v>
      </c>
      <c r="R2457" s="56" t="str">
        <f ca="1" t="array" ref="R2457">IF(AND(ISNUMBER(INDIRECT("L"&amp;ROW())),INDIRECT("L"&amp;ROW())&lt;INDIRECT("D"&amp;ROW())),1,"")</f>
        <v/>
      </c>
    </row>
    <row r="2458" hidden="1" spans="1:18">
      <c r="A2458" s="56" t="s">
        <v>853</v>
      </c>
      <c r="B2458" s="57" t="s">
        <v>854</v>
      </c>
      <c r="C2458" s="133">
        <v>1181816467</v>
      </c>
      <c r="D2458" s="124">
        <v>45670</v>
      </c>
      <c r="E2458" s="125">
        <v>-134.53</v>
      </c>
      <c r="F2458" s="125">
        <v>-5.85</v>
      </c>
      <c r="G2458" s="125">
        <v>-11.68</v>
      </c>
      <c r="H2458" s="125">
        <v>-117</v>
      </c>
      <c r="I2458" s="57" t="s">
        <v>855</v>
      </c>
      <c r="J2458" s="126">
        <v>-134.53</v>
      </c>
      <c r="K2458" s="126">
        <v>-134.53</v>
      </c>
      <c r="L2458" s="127">
        <v>45680</v>
      </c>
      <c r="N2458" s="127">
        <v>45584</v>
      </c>
      <c r="Q2458" s="127">
        <v>45792</v>
      </c>
      <c r="R2458" s="56" t="str">
        <f ca="1" t="array" ref="R2458">IF(AND(ISNUMBER(INDIRECT("L"&amp;ROW())),INDIRECT("L"&amp;ROW())&lt;INDIRECT("D"&amp;ROW())),1,"")</f>
        <v/>
      </c>
    </row>
    <row r="2459" hidden="1" spans="1:18">
      <c r="A2459" s="56" t="s">
        <v>321</v>
      </c>
      <c r="B2459" s="57" t="s">
        <v>37</v>
      </c>
      <c r="C2459" s="123" t="s">
        <v>988</v>
      </c>
      <c r="D2459" s="124">
        <v>45699</v>
      </c>
      <c r="E2459" s="125">
        <v>-180</v>
      </c>
      <c r="F2459" s="125">
        <v>0</v>
      </c>
      <c r="G2459" s="125">
        <v>0</v>
      </c>
      <c r="I2459" s="133">
        <v>3000</v>
      </c>
      <c r="J2459" s="126">
        <v>-180</v>
      </c>
      <c r="K2459" s="126">
        <v>2003</v>
      </c>
      <c r="L2459" s="127">
        <v>45814</v>
      </c>
      <c r="N2459" s="127" t="str">
        <f t="array" ref="N2459">_xlfn.XLOOKUP(INDEX(I:I,ROW())&amp;"-"&amp;INDEX(K:K,ROW()),银行对账信息!J:J,银行对账信息!H:H,"")</f>
        <v/>
      </c>
      <c r="R2459" s="56" t="str">
        <f ca="1" t="array" ref="R2459">IF(AND(ISNUMBER(INDIRECT("L"&amp;ROW())),INDIRECT("L"&amp;ROW())&lt;INDIRECT("D"&amp;ROW())),1,"")</f>
        <v/>
      </c>
    </row>
    <row r="2460" hidden="1" spans="1:18">
      <c r="A2460" s="56" t="s">
        <v>453</v>
      </c>
      <c r="B2460" s="57" t="s">
        <v>37</v>
      </c>
      <c r="C2460" s="133">
        <v>84977</v>
      </c>
      <c r="D2460" s="124">
        <v>45699</v>
      </c>
      <c r="E2460" s="125">
        <v>907.2</v>
      </c>
      <c r="F2460" s="125">
        <v>0</v>
      </c>
      <c r="G2460" s="125">
        <v>0</v>
      </c>
      <c r="H2460" s="125">
        <v>907.2</v>
      </c>
      <c r="I2460" s="133">
        <v>938</v>
      </c>
      <c r="J2460" s="126">
        <v>907.2</v>
      </c>
      <c r="K2460" s="126">
        <v>907.2</v>
      </c>
      <c r="L2460" s="127">
        <v>45726</v>
      </c>
      <c r="N2460" s="127">
        <v>45748</v>
      </c>
      <c r="Q2460" s="127">
        <v>45791</v>
      </c>
      <c r="R2460" s="56" t="str">
        <f ca="1" t="array" ref="R2460">IF(AND(ISNUMBER(INDIRECT("L"&amp;ROW())),INDIRECT("L"&amp;ROW())&lt;INDIRECT("D"&amp;ROW())),1,"")</f>
        <v/>
      </c>
    </row>
    <row r="2461" hidden="1" spans="1:18">
      <c r="A2461" s="56" t="s">
        <v>287</v>
      </c>
      <c r="B2461" s="57" t="s">
        <v>19</v>
      </c>
      <c r="C2461" s="133">
        <v>5151</v>
      </c>
      <c r="D2461" s="124">
        <v>45699</v>
      </c>
      <c r="E2461" s="125">
        <v>814</v>
      </c>
      <c r="F2461" s="125">
        <v>0</v>
      </c>
      <c r="G2461" s="125">
        <v>0</v>
      </c>
      <c r="I2461" s="133">
        <v>1111</v>
      </c>
      <c r="J2461" s="126">
        <v>814</v>
      </c>
      <c r="K2461" s="126">
        <v>3828.8</v>
      </c>
      <c r="L2461" s="127">
        <v>45744</v>
      </c>
      <c r="N2461" s="127">
        <v>45748</v>
      </c>
      <c r="R2461" s="56" t="str">
        <f ca="1" t="array" ref="R2461">IF(AND(ISNUMBER(INDIRECT("L"&amp;ROW())),INDIRECT("L"&amp;ROW())&lt;INDIRECT("D"&amp;ROW())),1,"")</f>
        <v/>
      </c>
    </row>
    <row r="2462" hidden="1" spans="1:18">
      <c r="A2462" s="56" t="s">
        <v>740</v>
      </c>
      <c r="B2462" s="57" t="s">
        <v>37</v>
      </c>
      <c r="C2462" s="133">
        <v>625664</v>
      </c>
      <c r="D2462" s="124">
        <v>45699</v>
      </c>
      <c r="E2462" s="125">
        <v>6139.96</v>
      </c>
      <c r="F2462" s="125">
        <v>32.5</v>
      </c>
      <c r="G2462" s="125">
        <v>0</v>
      </c>
      <c r="H2462" s="125">
        <v>6107.46</v>
      </c>
      <c r="I2462" s="133" t="s">
        <v>989</v>
      </c>
      <c r="J2462" s="126">
        <v>6139.96</v>
      </c>
      <c r="K2462" s="126">
        <v>6139.96</v>
      </c>
      <c r="L2462" s="127">
        <v>45699</v>
      </c>
      <c r="N2462" s="127">
        <v>45689</v>
      </c>
      <c r="Q2462" s="127">
        <v>45792</v>
      </c>
      <c r="R2462" s="56" t="str">
        <f ca="1" t="array" ref="R2462">IF(AND(ISNUMBER(INDIRECT("L"&amp;ROW())),INDIRECT("L"&amp;ROW())&lt;INDIRECT("D"&amp;ROW())),1,"")</f>
        <v/>
      </c>
    </row>
    <row r="2463" hidden="1" spans="1:18">
      <c r="A2463" s="56" t="s">
        <v>740</v>
      </c>
      <c r="B2463" s="57" t="s">
        <v>37</v>
      </c>
      <c r="C2463" s="123" t="s">
        <v>990</v>
      </c>
      <c r="D2463" s="124">
        <v>45699</v>
      </c>
      <c r="E2463" s="125">
        <v>0</v>
      </c>
      <c r="F2463" s="125">
        <v>0</v>
      </c>
      <c r="G2463" s="125">
        <v>0</v>
      </c>
      <c r="H2463" s="125">
        <v>0</v>
      </c>
      <c r="I2463" s="57">
        <v>930</v>
      </c>
      <c r="J2463" s="126">
        <v>0</v>
      </c>
      <c r="K2463" s="126">
        <v>0</v>
      </c>
      <c r="L2463" s="127">
        <v>45699</v>
      </c>
      <c r="N2463" s="127" t="str">
        <f t="array" ref="N2463">_xlfn.XLOOKUP(INDEX(I:I,ROW())&amp;"-"&amp;INDEX(K:K,ROW()),银行对账信息!J:J,银行对账信息!H:H,"")</f>
        <v/>
      </c>
      <c r="R2463" s="56" t="str">
        <f ca="1" t="array" ref="R2463">IF(AND(ISNUMBER(INDIRECT("L"&amp;ROW())),INDIRECT("L"&amp;ROW())&lt;INDIRECT("D"&amp;ROW())),1,"")</f>
        <v/>
      </c>
    </row>
    <row r="2464" s="117" customFormat="1" hidden="1" spans="1:18">
      <c r="A2464" s="117" t="s">
        <v>395</v>
      </c>
      <c r="B2464" s="195" t="s">
        <v>110</v>
      </c>
      <c r="C2464" s="139">
        <v>238278</v>
      </c>
      <c r="D2464" s="196">
        <v>45699</v>
      </c>
      <c r="E2464" s="197">
        <v>2026</v>
      </c>
      <c r="F2464" s="197">
        <v>0</v>
      </c>
      <c r="G2464" s="197">
        <v>0</v>
      </c>
      <c r="H2464" s="197"/>
      <c r="I2464" s="195">
        <v>895</v>
      </c>
      <c r="J2464" s="198">
        <v>3000</v>
      </c>
      <c r="K2464" s="198">
        <v>10000</v>
      </c>
      <c r="L2464" s="199">
        <v>45713</v>
      </c>
      <c r="M2464" s="199"/>
      <c r="N2464" s="199">
        <f t="array" ref="N2464">_xlfn.XLOOKUP(INDEX(I:I,ROW())&amp;"-"&amp;INDEX(K:K,ROW()),银行对账信息!J:J,银行对账信息!H:H,"")</f>
        <v>45717</v>
      </c>
      <c r="Q2464" s="199"/>
      <c r="R2464" s="117" t="str">
        <f ca="1" t="array" ref="R2464">IF(AND(ISNUMBER(INDIRECT("L"&amp;ROW())),INDIRECT("L"&amp;ROW())&lt;INDIRECT("D"&amp;ROW())),1,"")</f>
        <v/>
      </c>
    </row>
    <row r="2465" hidden="1" spans="1:18">
      <c r="A2465" s="56" t="s">
        <v>961</v>
      </c>
      <c r="B2465" s="57" t="s">
        <v>177</v>
      </c>
      <c r="C2465" s="133">
        <v>9102565692</v>
      </c>
      <c r="D2465" s="124">
        <v>45699</v>
      </c>
      <c r="E2465" s="125">
        <v>44.27</v>
      </c>
      <c r="F2465" s="125">
        <v>1.93</v>
      </c>
      <c r="G2465" s="125">
        <v>3.84</v>
      </c>
      <c r="H2465" s="125">
        <v>38.5</v>
      </c>
      <c r="I2465" s="57">
        <v>1191</v>
      </c>
      <c r="J2465" s="126">
        <v>44.27</v>
      </c>
      <c r="K2465" s="126">
        <v>360.08</v>
      </c>
      <c r="L2465" s="127">
        <v>45776</v>
      </c>
      <c r="N2465" s="127">
        <v>45778</v>
      </c>
      <c r="O2465" s="147">
        <v>0</v>
      </c>
      <c r="R2465" s="56" t="str">
        <f ca="1" t="array" ref="R2465">IF(AND(ISNUMBER(INDIRECT("L"&amp;ROW())),INDIRECT("L"&amp;ROW())&lt;INDIRECT("D"&amp;ROW())),1,"")</f>
        <v/>
      </c>
    </row>
    <row r="2466" hidden="1" spans="1:18">
      <c r="A2466" s="56" t="s">
        <v>853</v>
      </c>
      <c r="B2466" s="57" t="s">
        <v>854</v>
      </c>
      <c r="C2466" s="133">
        <v>1181816459</v>
      </c>
      <c r="D2466" s="124">
        <v>45670</v>
      </c>
      <c r="E2466" s="125">
        <v>-171</v>
      </c>
      <c r="F2466" s="125">
        <v>-6.3</v>
      </c>
      <c r="G2466" s="125">
        <v>-12.57</v>
      </c>
      <c r="H2466" s="125">
        <v>-152.13</v>
      </c>
      <c r="I2466" s="57" t="s">
        <v>855</v>
      </c>
      <c r="J2466" s="126">
        <v>-171</v>
      </c>
      <c r="K2466" s="126">
        <v>-171</v>
      </c>
      <c r="L2466" s="127">
        <v>45680</v>
      </c>
      <c r="N2466" s="127">
        <v>45584</v>
      </c>
      <c r="Q2466" s="127">
        <v>45792</v>
      </c>
      <c r="R2466" s="56" t="str">
        <f ca="1" t="array" ref="R2466">IF(AND(ISNUMBER(INDIRECT("L"&amp;ROW())),INDIRECT("L"&amp;ROW())&lt;INDIRECT("D"&amp;ROW())),1,"")</f>
        <v/>
      </c>
    </row>
    <row r="2467" hidden="1" spans="1:18">
      <c r="A2467" s="56" t="s">
        <v>853</v>
      </c>
      <c r="B2467" s="57" t="s">
        <v>854</v>
      </c>
      <c r="C2467" s="123" t="s">
        <v>991</v>
      </c>
      <c r="D2467" s="124">
        <v>45670</v>
      </c>
      <c r="E2467" s="125">
        <v>-35.4</v>
      </c>
      <c r="H2467" s="125">
        <v>-35.4</v>
      </c>
      <c r="I2467" s="57" t="s">
        <v>855</v>
      </c>
      <c r="J2467" s="126">
        <v>-35.4</v>
      </c>
      <c r="K2467" s="126">
        <v>-35.4</v>
      </c>
      <c r="L2467" s="127">
        <v>45680</v>
      </c>
      <c r="N2467" s="127">
        <v>45584</v>
      </c>
      <c r="Q2467" s="127">
        <v>45792</v>
      </c>
      <c r="R2467" s="56" t="str">
        <f ca="1" t="array" ref="R2467">IF(AND(ISNUMBER(INDIRECT("L"&amp;ROW())),INDIRECT("L"&amp;ROW())&lt;INDIRECT("D"&amp;ROW())),1,"")</f>
        <v/>
      </c>
    </row>
    <row r="2468" hidden="1" spans="1:18">
      <c r="A2468" s="56" t="s">
        <v>63</v>
      </c>
      <c r="B2468" s="57" t="s">
        <v>19</v>
      </c>
      <c r="C2468" s="133">
        <v>1327926</v>
      </c>
      <c r="D2468" s="124">
        <v>45699</v>
      </c>
      <c r="E2468" s="125">
        <v>3781.86</v>
      </c>
      <c r="F2468" s="125">
        <v>0</v>
      </c>
      <c r="G2468" s="125">
        <v>438.2</v>
      </c>
      <c r="H2468" s="125">
        <v>3343.66</v>
      </c>
      <c r="I2468" s="133">
        <v>1159</v>
      </c>
      <c r="J2468" s="126">
        <v>3781.86</v>
      </c>
      <c r="K2468" s="126">
        <v>9880.11</v>
      </c>
      <c r="L2468" s="127">
        <v>45762</v>
      </c>
      <c r="N2468" s="127">
        <v>45778</v>
      </c>
      <c r="Q2468" s="127">
        <v>45793</v>
      </c>
      <c r="R2468" s="56" t="str">
        <f ca="1" t="array" ref="R2468">IF(AND(ISNUMBER(INDIRECT("L"&amp;ROW())),INDIRECT("L"&amp;ROW())&lt;INDIRECT("D"&amp;ROW())),1,"")</f>
        <v/>
      </c>
    </row>
    <row r="2469" hidden="1" spans="1:18">
      <c r="A2469" s="56" t="s">
        <v>202</v>
      </c>
      <c r="B2469" s="57" t="s">
        <v>65</v>
      </c>
      <c r="C2469" s="133">
        <v>13063</v>
      </c>
      <c r="D2469" s="124">
        <v>45699</v>
      </c>
      <c r="E2469" s="125">
        <v>2209.17</v>
      </c>
      <c r="F2469" s="125">
        <v>0</v>
      </c>
      <c r="G2469" s="125">
        <v>0</v>
      </c>
      <c r="H2469" s="125">
        <v>2209.17</v>
      </c>
      <c r="I2469" s="133">
        <v>1134</v>
      </c>
      <c r="J2469" s="126">
        <v>2209.17</v>
      </c>
      <c r="K2469" s="126">
        <v>18726.8</v>
      </c>
      <c r="L2469" s="127">
        <v>45755</v>
      </c>
      <c r="N2469" s="127">
        <v>45748</v>
      </c>
      <c r="O2469" s="147">
        <v>0</v>
      </c>
      <c r="Q2469" s="127">
        <v>45785</v>
      </c>
      <c r="R2469" s="56" t="str">
        <f ca="1" t="array" ref="R2469">IF(AND(ISNUMBER(INDIRECT("L"&amp;ROW())),INDIRECT("L"&amp;ROW())&lt;INDIRECT("D"&amp;ROW())),1,"")</f>
        <v/>
      </c>
    </row>
    <row r="2470" hidden="1" spans="1:18">
      <c r="A2470" s="56" t="s">
        <v>109</v>
      </c>
      <c r="B2470" s="132" t="s">
        <v>110</v>
      </c>
      <c r="C2470" s="133">
        <v>19233</v>
      </c>
      <c r="D2470" s="124">
        <v>45699</v>
      </c>
      <c r="E2470" s="125">
        <v>344.65</v>
      </c>
      <c r="F2470" s="125">
        <v>39.65</v>
      </c>
      <c r="G2470" s="125">
        <v>0</v>
      </c>
      <c r="I2470" s="57">
        <v>1235</v>
      </c>
      <c r="J2470" s="126">
        <v>344.65</v>
      </c>
      <c r="K2470" s="126">
        <v>2489.11</v>
      </c>
      <c r="L2470" s="127">
        <v>45791</v>
      </c>
      <c r="N2470" s="127">
        <v>45778</v>
      </c>
      <c r="R2470" s="56" t="str">
        <f ca="1" t="array" ref="R2470">IF(AND(ISNUMBER(INDIRECT("L"&amp;ROW())),INDIRECT("L"&amp;ROW())&lt;INDIRECT("D"&amp;ROW())),1,"")</f>
        <v/>
      </c>
    </row>
    <row r="2471" hidden="1" spans="1:18">
      <c r="A2471" s="56" t="s">
        <v>109</v>
      </c>
      <c r="B2471" s="132" t="s">
        <v>110</v>
      </c>
      <c r="C2471" s="133">
        <v>19273</v>
      </c>
      <c r="D2471" s="124">
        <v>45699</v>
      </c>
      <c r="E2471" s="125">
        <v>2144.46</v>
      </c>
      <c r="F2471" s="125">
        <v>252.46</v>
      </c>
      <c r="G2471" s="125">
        <v>0</v>
      </c>
      <c r="I2471" s="57">
        <v>1235</v>
      </c>
      <c r="J2471" s="126">
        <v>2144.46</v>
      </c>
      <c r="K2471" s="126">
        <v>2489.11</v>
      </c>
      <c r="L2471" s="127">
        <v>45791</v>
      </c>
      <c r="N2471" s="127">
        <v>45778</v>
      </c>
      <c r="R2471" s="56" t="str">
        <f ca="1" t="array" ref="R2471">IF(AND(ISNUMBER(INDIRECT("L"&amp;ROW())),INDIRECT("L"&amp;ROW())&lt;INDIRECT("D"&amp;ROW())),1,"")</f>
        <v/>
      </c>
    </row>
    <row r="2472" hidden="1" spans="1:18">
      <c r="A2472" s="56" t="s">
        <v>853</v>
      </c>
      <c r="B2472" s="57" t="s">
        <v>854</v>
      </c>
      <c r="C2472" s="133">
        <v>4008574220</v>
      </c>
      <c r="D2472" s="124">
        <v>45671</v>
      </c>
      <c r="E2472" s="125">
        <v>1204.67</v>
      </c>
      <c r="F2472" s="125">
        <v>4.95</v>
      </c>
      <c r="G2472" s="125">
        <v>9.88</v>
      </c>
      <c r="H2472" s="125">
        <v>1189.84</v>
      </c>
      <c r="I2472" s="57" t="s">
        <v>855</v>
      </c>
      <c r="J2472" s="126">
        <v>1204.67</v>
      </c>
      <c r="K2472" s="126">
        <v>1204.67</v>
      </c>
      <c r="L2472" s="127">
        <v>45681</v>
      </c>
      <c r="N2472" s="127">
        <v>45584</v>
      </c>
      <c r="Q2472" s="127">
        <v>45792</v>
      </c>
      <c r="R2472" s="56" t="str">
        <f ca="1" t="array" ref="R2472">IF(AND(ISNUMBER(INDIRECT("L"&amp;ROW())),INDIRECT("L"&amp;ROW())&lt;INDIRECT("D"&amp;ROW())),1,"")</f>
        <v/>
      </c>
    </row>
    <row r="2473" hidden="1" spans="1:18">
      <c r="A2473" s="56" t="s">
        <v>394</v>
      </c>
      <c r="B2473" s="57" t="s">
        <v>110</v>
      </c>
      <c r="C2473" s="133">
        <v>2752119</v>
      </c>
      <c r="D2473" s="124">
        <v>45700</v>
      </c>
      <c r="E2473" s="125">
        <v>1136</v>
      </c>
      <c r="F2473" s="125">
        <v>0</v>
      </c>
      <c r="G2473" s="125">
        <v>0</v>
      </c>
      <c r="H2473" s="125">
        <v>1136</v>
      </c>
      <c r="I2473" s="57">
        <v>965</v>
      </c>
      <c r="J2473" s="126">
        <v>1136</v>
      </c>
      <c r="K2473" s="126">
        <v>15950</v>
      </c>
      <c r="L2473" s="127">
        <v>45714</v>
      </c>
      <c r="N2473" s="127">
        <v>45717</v>
      </c>
      <c r="Q2473" s="127">
        <v>45799</v>
      </c>
      <c r="R2473" s="56" t="str">
        <f ca="1" t="array" ref="R2473">IF(AND(ISNUMBER(INDIRECT("L"&amp;ROW())),INDIRECT("L"&amp;ROW())&lt;INDIRECT("D"&amp;ROW())),1,"")</f>
        <v/>
      </c>
    </row>
    <row r="2474" hidden="1" spans="1:18">
      <c r="A2474" s="56" t="s">
        <v>321</v>
      </c>
      <c r="B2474" s="57" t="s">
        <v>37</v>
      </c>
      <c r="C2474" s="133">
        <v>202502111</v>
      </c>
      <c r="D2474" s="124">
        <v>45700</v>
      </c>
      <c r="E2474" s="125">
        <v>2183</v>
      </c>
      <c r="F2474" s="125">
        <v>0</v>
      </c>
      <c r="G2474" s="125">
        <v>0</v>
      </c>
      <c r="I2474" s="133">
        <v>3000</v>
      </c>
      <c r="J2474" s="126">
        <v>2183</v>
      </c>
      <c r="K2474" s="126">
        <v>2003</v>
      </c>
      <c r="L2474" s="127">
        <v>45814</v>
      </c>
      <c r="N2474" s="127" t="str">
        <f t="array" ref="N2474">_xlfn.XLOOKUP(INDEX(I:I,ROW())&amp;"-"&amp;INDEX(K:K,ROW()),银行对账信息!J:J,银行对账信息!H:H,"")</f>
        <v/>
      </c>
      <c r="R2474" s="56" t="str">
        <f ca="1" t="array" ref="R2474">IF(AND(ISNUMBER(INDIRECT("L"&amp;ROW())),INDIRECT("L"&amp;ROW())&lt;INDIRECT("D"&amp;ROW())),1,"")</f>
        <v/>
      </c>
    </row>
    <row r="2475" hidden="1" spans="1:18">
      <c r="A2475" s="56" t="s">
        <v>374</v>
      </c>
      <c r="B2475" s="57" t="s">
        <v>110</v>
      </c>
      <c r="C2475" s="133">
        <v>382046</v>
      </c>
      <c r="D2475" s="124">
        <v>45700</v>
      </c>
      <c r="E2475" s="125">
        <v>1743</v>
      </c>
      <c r="F2475" s="125">
        <v>0</v>
      </c>
      <c r="G2475" s="125">
        <v>0</v>
      </c>
      <c r="H2475" s="125">
        <v>1743</v>
      </c>
      <c r="I2475" s="57">
        <v>972</v>
      </c>
      <c r="J2475" s="126">
        <v>1743</v>
      </c>
      <c r="K2475" s="126">
        <v>2796.5</v>
      </c>
      <c r="L2475" s="127">
        <v>45716</v>
      </c>
      <c r="N2475" s="127">
        <v>45717</v>
      </c>
      <c r="O2475" s="147">
        <v>0</v>
      </c>
      <c r="R2475" s="56" t="str">
        <f ca="1" t="array" ref="R2475">IF(AND(ISNUMBER(INDIRECT("L"&amp;ROW())),INDIRECT("L"&amp;ROW())&lt;INDIRECT("D"&amp;ROW())),1,"")</f>
        <v/>
      </c>
    </row>
    <row r="2476" hidden="1" spans="1:18">
      <c r="A2476" s="56" t="s">
        <v>219</v>
      </c>
      <c r="B2476" s="132" t="s">
        <v>19</v>
      </c>
      <c r="C2476" s="133">
        <v>400726</v>
      </c>
      <c r="D2476" s="124">
        <v>45700</v>
      </c>
      <c r="E2476" s="125">
        <v>1835</v>
      </c>
      <c r="F2476" s="125">
        <v>0</v>
      </c>
      <c r="G2476" s="125">
        <v>0</v>
      </c>
      <c r="I2476" s="57">
        <v>1153</v>
      </c>
      <c r="J2476" s="126">
        <v>1835</v>
      </c>
      <c r="K2476" s="126">
        <v>5123</v>
      </c>
      <c r="L2476" s="127">
        <v>45758</v>
      </c>
      <c r="N2476" s="127">
        <v>45778</v>
      </c>
      <c r="R2476" s="56" t="str">
        <f ca="1" t="array" ref="R2476">IF(AND(ISNUMBER(INDIRECT("L"&amp;ROW())),INDIRECT("L"&amp;ROW())&lt;INDIRECT("D"&amp;ROW())),1,"")</f>
        <v/>
      </c>
    </row>
    <row r="2477" hidden="1" spans="1:18">
      <c r="A2477" s="56" t="s">
        <v>173</v>
      </c>
      <c r="B2477" s="57" t="s">
        <v>163</v>
      </c>
      <c r="C2477" s="133">
        <v>4472</v>
      </c>
      <c r="D2477" s="124">
        <v>45700</v>
      </c>
      <c r="E2477" s="125">
        <v>4149.91</v>
      </c>
      <c r="F2477" s="125">
        <v>0</v>
      </c>
      <c r="G2477" s="125">
        <v>0</v>
      </c>
      <c r="H2477" s="125">
        <v>4149.91</v>
      </c>
      <c r="I2477" s="133">
        <v>1114</v>
      </c>
      <c r="J2477" s="126">
        <v>4149.91</v>
      </c>
      <c r="K2477" s="126">
        <v>21520.33</v>
      </c>
      <c r="L2477" s="127">
        <v>45749</v>
      </c>
      <c r="N2477" s="127">
        <v>45748</v>
      </c>
      <c r="Q2477" s="127">
        <v>45793</v>
      </c>
      <c r="R2477" s="56" t="str">
        <f ca="1" t="array" ref="R2477">IF(AND(ISNUMBER(INDIRECT("L"&amp;ROW())),INDIRECT("L"&amp;ROW())&lt;INDIRECT("D"&amp;ROW())),1,"")</f>
        <v/>
      </c>
    </row>
    <row r="2478" hidden="1" spans="1:18">
      <c r="A2478" s="56" t="s">
        <v>992</v>
      </c>
      <c r="B2478" s="132" t="s">
        <v>940</v>
      </c>
      <c r="C2478" s="123" t="s">
        <v>993</v>
      </c>
      <c r="D2478" s="124">
        <v>45700</v>
      </c>
      <c r="E2478" s="125">
        <v>27.18</v>
      </c>
      <c r="F2478" s="125">
        <v>0</v>
      </c>
      <c r="G2478" s="125">
        <v>0</v>
      </c>
      <c r="I2478" s="57">
        <v>994</v>
      </c>
      <c r="J2478" s="126">
        <v>27.18</v>
      </c>
      <c r="K2478" s="126">
        <v>27.18</v>
      </c>
      <c r="L2478" s="127">
        <v>45700</v>
      </c>
      <c r="N2478" s="127" t="str">
        <f t="array" ref="N2478">_xlfn.XLOOKUP(INDEX(I:I,ROW())&amp;"-"&amp;INDEX(K:K,ROW()),银行对账信息!J:J,银行对账信息!H:H,"")</f>
        <v/>
      </c>
      <c r="R2478" s="56" t="str">
        <f ca="1" t="array" ref="R2478">IF(AND(ISNUMBER(INDIRECT("L"&amp;ROW())),INDIRECT("L"&amp;ROW())&lt;INDIRECT("D"&amp;ROW())),1,"")</f>
        <v/>
      </c>
    </row>
    <row r="2479" hidden="1" spans="1:18">
      <c r="A2479" s="56" t="s">
        <v>104</v>
      </c>
      <c r="B2479" s="57" t="s">
        <v>65</v>
      </c>
      <c r="C2479" s="133">
        <v>59120245547</v>
      </c>
      <c r="D2479" s="124">
        <v>45700</v>
      </c>
      <c r="E2479" s="125">
        <v>1335.23</v>
      </c>
      <c r="F2479" s="125">
        <v>0</v>
      </c>
      <c r="G2479" s="125">
        <v>0</v>
      </c>
      <c r="H2479" s="125">
        <v>1335.23</v>
      </c>
      <c r="I2479" s="133">
        <v>1140</v>
      </c>
      <c r="J2479" s="126">
        <v>1335.23</v>
      </c>
      <c r="K2479" s="126">
        <v>32072.56</v>
      </c>
      <c r="L2479" s="127">
        <v>45756</v>
      </c>
      <c r="N2479" s="127">
        <v>45748</v>
      </c>
      <c r="O2479" s="56">
        <v>0</v>
      </c>
      <c r="Q2479" s="127">
        <v>45784</v>
      </c>
      <c r="R2479" s="56" t="str">
        <f ca="1" t="array" ref="R2479">IF(AND(ISNUMBER(INDIRECT("L"&amp;ROW())),INDIRECT("L"&amp;ROW())&lt;INDIRECT("D"&amp;ROW())),1,"")</f>
        <v/>
      </c>
    </row>
    <row r="2480" hidden="1" spans="1:18">
      <c r="A2480" s="56" t="s">
        <v>104</v>
      </c>
      <c r="B2480" s="57" t="s">
        <v>65</v>
      </c>
      <c r="C2480" s="133">
        <v>59120245776</v>
      </c>
      <c r="D2480" s="124">
        <v>45700</v>
      </c>
      <c r="E2480" s="125">
        <v>1651</v>
      </c>
      <c r="F2480" s="125">
        <v>0</v>
      </c>
      <c r="G2480" s="125">
        <v>0</v>
      </c>
      <c r="H2480" s="125">
        <v>1651</v>
      </c>
      <c r="I2480" s="133">
        <v>1140</v>
      </c>
      <c r="J2480" s="126">
        <v>1651</v>
      </c>
      <c r="K2480" s="126">
        <v>32072.56</v>
      </c>
      <c r="L2480" s="127">
        <v>45756</v>
      </c>
      <c r="N2480" s="127">
        <v>45748</v>
      </c>
      <c r="O2480" s="56">
        <v>0</v>
      </c>
      <c r="Q2480" s="127">
        <v>45784</v>
      </c>
      <c r="R2480" s="56" t="str">
        <f ca="1" t="array" ref="R2480">IF(AND(ISNUMBER(INDIRECT("L"&amp;ROW())),INDIRECT("L"&amp;ROW())&lt;INDIRECT("D"&amp;ROW())),1,"")</f>
        <v/>
      </c>
    </row>
    <row r="2481" hidden="1" spans="1:18">
      <c r="A2481" s="56" t="s">
        <v>104</v>
      </c>
      <c r="B2481" s="57" t="s">
        <v>65</v>
      </c>
      <c r="C2481" s="133">
        <v>59120247884</v>
      </c>
      <c r="D2481" s="124">
        <v>45700</v>
      </c>
      <c r="E2481" s="125">
        <v>760.65</v>
      </c>
      <c r="F2481" s="125">
        <v>0</v>
      </c>
      <c r="G2481" s="125">
        <v>0</v>
      </c>
      <c r="H2481" s="125">
        <v>760.65</v>
      </c>
      <c r="I2481" s="133">
        <v>1140</v>
      </c>
      <c r="J2481" s="126">
        <v>760.65</v>
      </c>
      <c r="K2481" s="126">
        <v>32072.56</v>
      </c>
      <c r="L2481" s="127">
        <v>45756</v>
      </c>
      <c r="N2481" s="127">
        <v>45748</v>
      </c>
      <c r="O2481" s="56">
        <v>0</v>
      </c>
      <c r="Q2481" s="127">
        <v>45784</v>
      </c>
      <c r="R2481" s="56" t="str">
        <f ca="1" t="array" ref="R2481">IF(AND(ISNUMBER(INDIRECT("L"&amp;ROW())),INDIRECT("L"&amp;ROW())&lt;INDIRECT("D"&amp;ROW())),1,"")</f>
        <v/>
      </c>
    </row>
    <row r="2482" hidden="1" spans="1:18">
      <c r="A2482" s="56" t="s">
        <v>104</v>
      </c>
      <c r="B2482" s="57" t="s">
        <v>65</v>
      </c>
      <c r="C2482" s="133">
        <v>59120277236</v>
      </c>
      <c r="D2482" s="124">
        <v>45700</v>
      </c>
      <c r="E2482" s="125">
        <v>272</v>
      </c>
      <c r="F2482" s="125">
        <v>0</v>
      </c>
      <c r="G2482" s="125">
        <v>0</v>
      </c>
      <c r="H2482" s="125">
        <v>272</v>
      </c>
      <c r="I2482" s="133">
        <v>1140</v>
      </c>
      <c r="J2482" s="126">
        <v>272</v>
      </c>
      <c r="K2482" s="126">
        <v>32072.56</v>
      </c>
      <c r="L2482" s="127">
        <v>45756</v>
      </c>
      <c r="N2482" s="127">
        <v>45748</v>
      </c>
      <c r="O2482" s="56">
        <v>0</v>
      </c>
      <c r="Q2482" s="127">
        <v>45784</v>
      </c>
      <c r="R2482" s="56" t="str">
        <f ca="1" t="array" ref="R2482">IF(AND(ISNUMBER(INDIRECT("L"&amp;ROW())),INDIRECT("L"&amp;ROW())&lt;INDIRECT("D"&amp;ROW())),1,"")</f>
        <v/>
      </c>
    </row>
    <row r="2483" hidden="1" spans="1:18">
      <c r="A2483" s="56" t="s">
        <v>104</v>
      </c>
      <c r="B2483" s="57" t="s">
        <v>163</v>
      </c>
      <c r="C2483" s="133">
        <v>59120153330</v>
      </c>
      <c r="D2483" s="124">
        <v>45700</v>
      </c>
      <c r="E2483" s="125">
        <v>220</v>
      </c>
      <c r="F2483" s="125">
        <v>0</v>
      </c>
      <c r="G2483" s="125">
        <v>0</v>
      </c>
      <c r="H2483" s="125">
        <v>220</v>
      </c>
      <c r="I2483" s="133">
        <v>1140</v>
      </c>
      <c r="J2483" s="126">
        <v>220</v>
      </c>
      <c r="K2483" s="126">
        <v>32072.56</v>
      </c>
      <c r="L2483" s="127">
        <v>45756</v>
      </c>
      <c r="N2483" s="127">
        <v>45748</v>
      </c>
      <c r="O2483" s="56">
        <v>0</v>
      </c>
      <c r="Q2483" s="127">
        <v>45784</v>
      </c>
      <c r="R2483" s="56" t="str">
        <f ca="1" t="array" ref="R2483">IF(AND(ISNUMBER(INDIRECT("L"&amp;ROW())),INDIRECT("L"&amp;ROW())&lt;INDIRECT("D"&amp;ROW())),1,"")</f>
        <v/>
      </c>
    </row>
    <row r="2484" hidden="1" spans="1:18">
      <c r="A2484" s="56" t="s">
        <v>962</v>
      </c>
      <c r="B2484" s="57" t="s">
        <v>37</v>
      </c>
      <c r="C2484" s="133">
        <v>9793003089</v>
      </c>
      <c r="D2484" s="124">
        <v>45700</v>
      </c>
      <c r="E2484" s="125">
        <v>1319.08</v>
      </c>
      <c r="I2484" s="57">
        <v>1279</v>
      </c>
      <c r="J2484" s="126">
        <f>E2484</f>
        <v>1319.08</v>
      </c>
      <c r="K2484" s="126">
        <v>23171.27</v>
      </c>
      <c r="N2484" s="127" t="str">
        <f t="array" ref="N2484">_xlfn.XLOOKUP(INDEX(I:I,ROW())&amp;"-"&amp;INDEX(K:K,ROW()),银行对账信息!J:J,银行对账信息!H:H,"")</f>
        <v/>
      </c>
      <c r="Q2484" s="127">
        <v>45791</v>
      </c>
      <c r="R2484" s="56" t="str">
        <f ca="1" t="array" ref="R2484">IF(AND(ISNUMBER(INDIRECT("L"&amp;ROW())),INDIRECT("L"&amp;ROW())&lt;INDIRECT("D"&amp;ROW())),1,"")</f>
        <v/>
      </c>
    </row>
    <row r="2485" hidden="1" spans="1:18">
      <c r="A2485" s="56" t="s">
        <v>962</v>
      </c>
      <c r="B2485" s="57" t="s">
        <v>37</v>
      </c>
      <c r="C2485" s="133">
        <v>5940</v>
      </c>
      <c r="D2485" s="124">
        <v>45700</v>
      </c>
      <c r="E2485" s="125">
        <v>1759.74</v>
      </c>
      <c r="I2485" s="57">
        <v>1279</v>
      </c>
      <c r="J2485" s="126">
        <f>E2485</f>
        <v>1759.74</v>
      </c>
      <c r="K2485" s="126">
        <v>23171.27</v>
      </c>
      <c r="N2485" s="127" t="str">
        <f t="array" ref="N2485">_xlfn.XLOOKUP(INDEX(I:I,ROW())&amp;"-"&amp;INDEX(K:K,ROW()),银行对账信息!J:J,银行对账信息!H:H,"")</f>
        <v/>
      </c>
      <c r="Q2485" s="127">
        <v>45791</v>
      </c>
      <c r="R2485" s="56" t="str">
        <f ca="1" t="array" ref="R2485">IF(AND(ISNUMBER(INDIRECT("L"&amp;ROW())),INDIRECT("L"&amp;ROW())&lt;INDIRECT("D"&amp;ROW())),1,"")</f>
        <v/>
      </c>
    </row>
    <row r="2486" hidden="1" spans="1:18">
      <c r="A2486" s="56" t="s">
        <v>853</v>
      </c>
      <c r="B2486" s="57" t="s">
        <v>854</v>
      </c>
      <c r="C2486" s="133">
        <v>4008591274</v>
      </c>
      <c r="D2486" s="124">
        <v>45673</v>
      </c>
      <c r="E2486" s="125">
        <v>632.17</v>
      </c>
      <c r="F2486" s="125">
        <v>0.9</v>
      </c>
      <c r="G2486" s="125">
        <v>1.8</v>
      </c>
      <c r="H2486" s="125">
        <v>629.47</v>
      </c>
      <c r="I2486" s="57" t="s">
        <v>855</v>
      </c>
      <c r="J2486" s="126">
        <v>632.17</v>
      </c>
      <c r="K2486" s="126">
        <v>632.17</v>
      </c>
      <c r="L2486" s="127">
        <v>45683</v>
      </c>
      <c r="N2486" s="127">
        <v>45584</v>
      </c>
      <c r="Q2486" s="127">
        <v>45792</v>
      </c>
      <c r="R2486" s="56" t="str">
        <f ca="1" t="array" ref="R2486">IF(AND(ISNUMBER(INDIRECT("L"&amp;ROW())),INDIRECT("L"&amp;ROW())&lt;INDIRECT("D"&amp;ROW())),1,"")</f>
        <v/>
      </c>
    </row>
    <row r="2487" hidden="1" spans="1:18">
      <c r="A2487" s="56" t="s">
        <v>853</v>
      </c>
      <c r="B2487" s="57" t="s">
        <v>854</v>
      </c>
      <c r="C2487" s="133">
        <v>4008591275</v>
      </c>
      <c r="D2487" s="124">
        <v>45673</v>
      </c>
      <c r="E2487" s="125">
        <v>609.35</v>
      </c>
      <c r="F2487" s="125">
        <v>0.9</v>
      </c>
      <c r="G2487" s="125">
        <v>1.8</v>
      </c>
      <c r="H2487" s="125">
        <v>606.65</v>
      </c>
      <c r="I2487" s="57" t="s">
        <v>855</v>
      </c>
      <c r="J2487" s="126">
        <v>609.35</v>
      </c>
      <c r="K2487" s="126">
        <v>609.35</v>
      </c>
      <c r="L2487" s="127">
        <v>45683</v>
      </c>
      <c r="N2487" s="127">
        <v>45584</v>
      </c>
      <c r="Q2487" s="127">
        <v>45792</v>
      </c>
      <c r="R2487" s="56" t="str">
        <f ca="1" t="array" ref="R2487">IF(AND(ISNUMBER(INDIRECT("L"&amp;ROW())),INDIRECT("L"&amp;ROW())&lt;INDIRECT("D"&amp;ROW())),1,"")</f>
        <v/>
      </c>
    </row>
    <row r="2488" hidden="1" spans="1:18">
      <c r="A2488" s="56" t="s">
        <v>97</v>
      </c>
      <c r="B2488" s="57" t="s">
        <v>19</v>
      </c>
      <c r="C2488" s="133">
        <v>141501</v>
      </c>
      <c r="D2488" s="124">
        <v>45701</v>
      </c>
      <c r="E2488" s="125">
        <v>1831</v>
      </c>
      <c r="N2488" s="127" t="str">
        <f t="array" ref="N2488">_xlfn.XLOOKUP(INDEX(I:I,ROW())&amp;"-"&amp;INDEX(K:K,ROW()),银行对账信息!J:J,银行对账信息!H:H,"")</f>
        <v/>
      </c>
      <c r="R2488" s="56" t="str">
        <f ca="1" t="array" ref="R2488">IF(AND(ISNUMBER(INDIRECT("L"&amp;ROW())),INDIRECT("L"&amp;ROW())&lt;INDIRECT("D"&amp;ROW())),1,"")</f>
        <v/>
      </c>
    </row>
    <row r="2489" hidden="1" spans="1:18">
      <c r="A2489" s="56" t="s">
        <v>195</v>
      </c>
      <c r="B2489" s="57" t="s">
        <v>37</v>
      </c>
      <c r="C2489" s="133">
        <v>384</v>
      </c>
      <c r="D2489" s="124">
        <v>45701</v>
      </c>
      <c r="E2489" s="125">
        <v>1120.05</v>
      </c>
      <c r="F2489" s="125">
        <v>0</v>
      </c>
      <c r="G2489" s="125">
        <v>0</v>
      </c>
      <c r="H2489" s="125">
        <v>1120.05</v>
      </c>
      <c r="I2489" s="133">
        <v>974</v>
      </c>
      <c r="J2489" s="126">
        <v>1120.05</v>
      </c>
      <c r="K2489" s="126">
        <v>1120.05</v>
      </c>
      <c r="L2489" s="127">
        <v>45719</v>
      </c>
      <c r="N2489" s="127">
        <v>45717</v>
      </c>
      <c r="Q2489" s="127">
        <v>45791</v>
      </c>
      <c r="R2489" s="56" t="str">
        <f ca="1" t="array" ref="R2489">IF(AND(ISNUMBER(INDIRECT("L"&amp;ROW())),INDIRECT("L"&amp;ROW())&lt;INDIRECT("D"&amp;ROW())),1,"")</f>
        <v/>
      </c>
    </row>
    <row r="2490" hidden="1" spans="1:18">
      <c r="A2490" s="56" t="s">
        <v>394</v>
      </c>
      <c r="B2490" s="57" t="s">
        <v>110</v>
      </c>
      <c r="C2490" s="133">
        <v>2752230</v>
      </c>
      <c r="D2490" s="124">
        <v>45701</v>
      </c>
      <c r="E2490" s="125">
        <v>240</v>
      </c>
      <c r="F2490" s="125">
        <v>0</v>
      </c>
      <c r="G2490" s="125">
        <v>0</v>
      </c>
      <c r="H2490" s="125">
        <v>240</v>
      </c>
      <c r="I2490" s="57">
        <v>965</v>
      </c>
      <c r="J2490" s="126">
        <v>240</v>
      </c>
      <c r="K2490" s="126">
        <v>15950</v>
      </c>
      <c r="L2490" s="127">
        <v>45714</v>
      </c>
      <c r="N2490" s="127">
        <v>45717</v>
      </c>
      <c r="Q2490" s="127">
        <v>45799</v>
      </c>
      <c r="R2490" s="56" t="str">
        <f ca="1" t="array" ref="R2490">IF(AND(ISNUMBER(INDIRECT("L"&amp;ROW())),INDIRECT("L"&amp;ROW())&lt;INDIRECT("D"&amp;ROW())),1,"")</f>
        <v/>
      </c>
    </row>
    <row r="2491" hidden="1" spans="1:18">
      <c r="A2491" s="56" t="s">
        <v>88</v>
      </c>
      <c r="B2491" s="132" t="s">
        <v>19</v>
      </c>
      <c r="C2491" s="133">
        <v>525020255</v>
      </c>
      <c r="D2491" s="124">
        <v>45701</v>
      </c>
      <c r="E2491" s="125">
        <v>20012.86</v>
      </c>
      <c r="F2491" s="125">
        <v>0</v>
      </c>
      <c r="G2491" s="125">
        <v>0</v>
      </c>
      <c r="I2491" s="57">
        <v>1199</v>
      </c>
      <c r="J2491" s="126">
        <v>20012.86</v>
      </c>
      <c r="K2491" s="126">
        <v>41031.51</v>
      </c>
      <c r="L2491" s="127">
        <v>45779</v>
      </c>
      <c r="N2491" s="127">
        <v>45778</v>
      </c>
      <c r="R2491" s="56" t="str">
        <f ca="1" t="array" ref="R2491">IF(AND(ISNUMBER(INDIRECT("L"&amp;ROW())),INDIRECT("L"&amp;ROW())&lt;INDIRECT("D"&amp;ROW())),1,"")</f>
        <v/>
      </c>
    </row>
    <row r="2492" hidden="1" spans="1:18">
      <c r="A2492" s="56" t="s">
        <v>148</v>
      </c>
      <c r="B2492" s="57" t="s">
        <v>110</v>
      </c>
      <c r="C2492" s="133">
        <v>25224400</v>
      </c>
      <c r="D2492" s="124">
        <v>45701</v>
      </c>
      <c r="E2492" s="141">
        <v>6090</v>
      </c>
      <c r="I2492" s="57" t="s">
        <v>974</v>
      </c>
      <c r="J2492" s="126">
        <v>6090</v>
      </c>
      <c r="K2492" s="126">
        <v>50575.21</v>
      </c>
      <c r="L2492" s="127">
        <v>45814</v>
      </c>
      <c r="N2492" s="127" t="str">
        <f t="array" ref="N2492">_xlfn.XLOOKUP(INDEX(I:I,ROW())&amp;"-"&amp;INDEX(K:K,ROW()),银行对账信息!J:J,银行对账信息!H:H,"")</f>
        <v/>
      </c>
      <c r="O2492" s="56" t="s">
        <v>871</v>
      </c>
      <c r="R2492" s="56" t="str">
        <f ca="1" t="array" ref="R2492">IF(AND(ISNUMBER(INDIRECT("L"&amp;ROW())),INDIRECT("L"&amp;ROW())&lt;INDIRECT("D"&amp;ROW())),1,"")</f>
        <v/>
      </c>
    </row>
    <row r="2493" hidden="1" spans="1:18">
      <c r="A2493" s="56" t="s">
        <v>149</v>
      </c>
      <c r="B2493" s="57" t="s">
        <v>110</v>
      </c>
      <c r="C2493" s="133">
        <v>111704</v>
      </c>
      <c r="D2493" s="124">
        <v>45701</v>
      </c>
      <c r="E2493" s="125">
        <v>2731.5</v>
      </c>
      <c r="F2493" s="125">
        <v>0</v>
      </c>
      <c r="G2493" s="125">
        <v>0</v>
      </c>
      <c r="H2493" s="125">
        <v>2731.5</v>
      </c>
      <c r="I2493" s="57">
        <v>1192</v>
      </c>
      <c r="J2493" s="126">
        <v>2731.5</v>
      </c>
      <c r="K2493" s="126">
        <v>13220.5</v>
      </c>
      <c r="L2493" s="127">
        <v>45776</v>
      </c>
      <c r="N2493" s="127">
        <v>45778</v>
      </c>
      <c r="O2493" s="147">
        <v>0</v>
      </c>
      <c r="R2493" s="56" t="str">
        <f ca="1" t="array" ref="R2493">IF(AND(ISNUMBER(INDIRECT("L"&amp;ROW())),INDIRECT("L"&amp;ROW())&lt;INDIRECT("D"&amp;ROW())),1,"")</f>
        <v/>
      </c>
    </row>
    <row r="2494" hidden="1" spans="1:18">
      <c r="A2494" s="56" t="s">
        <v>77</v>
      </c>
      <c r="B2494" s="57" t="s">
        <v>19</v>
      </c>
      <c r="C2494" s="123" t="s">
        <v>994</v>
      </c>
      <c r="D2494" s="124">
        <v>45701</v>
      </c>
      <c r="E2494" s="125">
        <v>5435.52</v>
      </c>
      <c r="F2494" s="125">
        <v>8.52</v>
      </c>
      <c r="G2494" s="125">
        <v>0</v>
      </c>
      <c r="I2494" s="57">
        <v>1182</v>
      </c>
      <c r="J2494" s="126">
        <v>5435.52</v>
      </c>
      <c r="K2494" s="126">
        <v>8715.92</v>
      </c>
      <c r="L2494" s="127">
        <v>45771</v>
      </c>
      <c r="N2494" s="127">
        <v>45778</v>
      </c>
      <c r="O2494" s="147">
        <v>0</v>
      </c>
      <c r="R2494" s="56" t="str">
        <f ca="1" t="array" ref="R2494">IF(AND(ISNUMBER(INDIRECT("L"&amp;ROW())),INDIRECT("L"&amp;ROW())&lt;INDIRECT("D"&amp;ROW())),1,"")</f>
        <v/>
      </c>
    </row>
    <row r="2495" s="109" customFormat="1" hidden="1" spans="1:18">
      <c r="A2495" s="56" t="s">
        <v>325</v>
      </c>
      <c r="B2495" s="132" t="s">
        <v>37</v>
      </c>
      <c r="C2495" s="123" t="s">
        <v>995</v>
      </c>
      <c r="D2495" s="124">
        <v>45701</v>
      </c>
      <c r="E2495" s="125">
        <v>2995.6</v>
      </c>
      <c r="F2495" s="125">
        <v>0</v>
      </c>
      <c r="G2495" s="125">
        <v>0</v>
      </c>
      <c r="H2495" s="125"/>
      <c r="I2495" s="57">
        <v>1171</v>
      </c>
      <c r="J2495" s="126">
        <v>2995.6</v>
      </c>
      <c r="K2495" s="126">
        <v>2995.6</v>
      </c>
      <c r="L2495" s="127">
        <v>45768</v>
      </c>
      <c r="M2495" s="127"/>
      <c r="N2495" s="127">
        <v>45778</v>
      </c>
      <c r="O2495" s="56"/>
      <c r="P2495" s="56"/>
      <c r="Q2495" s="127"/>
      <c r="R2495" s="56" t="str">
        <f ca="1" t="array" ref="R2495">IF(AND(ISNUMBER(INDIRECT("L"&amp;ROW())),INDIRECT("L"&amp;ROW())&lt;INDIRECT("D"&amp;ROW())),1,"")</f>
        <v/>
      </c>
    </row>
    <row r="2496" hidden="1" spans="1:18">
      <c r="A2496" s="56" t="s">
        <v>48</v>
      </c>
      <c r="B2496" s="57" t="s">
        <v>19</v>
      </c>
      <c r="C2496" s="133">
        <v>9167</v>
      </c>
      <c r="D2496" s="124">
        <v>45701</v>
      </c>
      <c r="E2496" s="125">
        <v>1833</v>
      </c>
      <c r="F2496" s="125">
        <v>0</v>
      </c>
      <c r="G2496" s="125">
        <v>0</v>
      </c>
      <c r="H2496" s="125">
        <v>1833</v>
      </c>
      <c r="I2496" s="57">
        <v>1220</v>
      </c>
      <c r="J2496" s="126">
        <v>1833</v>
      </c>
      <c r="K2496" s="126">
        <v>16299.19</v>
      </c>
      <c r="L2496" s="127">
        <v>45783</v>
      </c>
      <c r="N2496" s="127">
        <v>45778</v>
      </c>
      <c r="R2496" s="56" t="str">
        <f ca="1" t="array" ref="R2496">IF(AND(ISNUMBER(INDIRECT("L"&amp;ROW())),INDIRECT("L"&amp;ROW())&lt;INDIRECT("D"&amp;ROW())),1,"")</f>
        <v/>
      </c>
    </row>
    <row r="2497" hidden="1" spans="1:18">
      <c r="A2497" s="56" t="s">
        <v>151</v>
      </c>
      <c r="B2497" s="57" t="s">
        <v>110</v>
      </c>
      <c r="C2497" s="133">
        <v>175606</v>
      </c>
      <c r="D2497" s="124">
        <v>45701</v>
      </c>
      <c r="E2497" s="125">
        <v>8296</v>
      </c>
      <c r="F2497" s="141">
        <v>0</v>
      </c>
      <c r="G2497" s="141">
        <v>0</v>
      </c>
      <c r="I2497" s="57">
        <v>1227</v>
      </c>
      <c r="J2497" s="126">
        <v>8296</v>
      </c>
      <c r="K2497" s="126">
        <v>29050</v>
      </c>
      <c r="L2497" s="127">
        <v>45785</v>
      </c>
      <c r="N2497" s="127">
        <v>45778</v>
      </c>
      <c r="R2497" s="56" t="str">
        <f ca="1" t="array" ref="R2497">IF(AND(ISNUMBER(INDIRECT("L"&amp;ROW())),INDIRECT("L"&amp;ROW())&lt;INDIRECT("D"&amp;ROW())),1,"")</f>
        <v/>
      </c>
    </row>
    <row r="2498" hidden="1" spans="1:18">
      <c r="A2498" s="56" t="s">
        <v>92</v>
      </c>
      <c r="B2498" s="57" t="s">
        <v>19</v>
      </c>
      <c r="C2498" s="123" t="s">
        <v>996</v>
      </c>
      <c r="D2498" s="124">
        <v>45701</v>
      </c>
      <c r="E2498" s="125">
        <v>7675.61</v>
      </c>
      <c r="F2498" s="125">
        <v>17.16</v>
      </c>
      <c r="G2498" s="125">
        <v>0</v>
      </c>
      <c r="I2498" s="57">
        <v>1089</v>
      </c>
      <c r="J2498" s="126">
        <v>7675.61</v>
      </c>
      <c r="K2498" s="126">
        <v>7675.61</v>
      </c>
      <c r="L2498" s="127">
        <v>45747</v>
      </c>
      <c r="N2498" s="127">
        <v>45748</v>
      </c>
      <c r="O2498" s="147"/>
      <c r="R2498" s="56" t="str">
        <f ca="1" t="array" ref="R2498">IF(AND(ISNUMBER(INDIRECT("L"&amp;ROW())),INDIRECT("L"&amp;ROW())&lt;INDIRECT("D"&amp;ROW())),1,"")</f>
        <v/>
      </c>
    </row>
    <row r="2499" hidden="1" spans="1:18">
      <c r="A2499" s="56" t="s">
        <v>853</v>
      </c>
      <c r="B2499" s="57" t="s">
        <v>854</v>
      </c>
      <c r="C2499" s="133">
        <v>1181816483</v>
      </c>
      <c r="D2499" s="124">
        <v>45674</v>
      </c>
      <c r="E2499" s="125">
        <v>-125.43</v>
      </c>
      <c r="F2499" s="125">
        <v>-4.95</v>
      </c>
      <c r="G2499" s="125">
        <v>9.88</v>
      </c>
      <c r="H2499" s="125">
        <v>-130.36</v>
      </c>
      <c r="I2499" s="57" t="s">
        <v>855</v>
      </c>
      <c r="J2499" s="126">
        <v>-125.43</v>
      </c>
      <c r="K2499" s="126">
        <v>-125.43</v>
      </c>
      <c r="L2499" s="127">
        <v>45684</v>
      </c>
      <c r="N2499" s="127">
        <v>45584</v>
      </c>
      <c r="Q2499" s="127">
        <v>45792</v>
      </c>
      <c r="R2499" s="56" t="str">
        <f ca="1" t="array" ref="R2499">IF(AND(ISNUMBER(INDIRECT("L"&amp;ROW())),INDIRECT("L"&amp;ROW())&lt;INDIRECT("D"&amp;ROW())),1,"")</f>
        <v/>
      </c>
    </row>
    <row r="2500" hidden="1" spans="1:18">
      <c r="A2500" s="56" t="s">
        <v>200</v>
      </c>
      <c r="B2500" s="57" t="s">
        <v>37</v>
      </c>
      <c r="C2500" s="133">
        <v>21272</v>
      </c>
      <c r="D2500" s="124">
        <v>45701</v>
      </c>
      <c r="E2500" s="125">
        <v>9589.55</v>
      </c>
      <c r="F2500" s="125">
        <v>0</v>
      </c>
      <c r="G2500" s="125">
        <v>0</v>
      </c>
      <c r="H2500" s="125">
        <v>9589.55</v>
      </c>
      <c r="I2500" s="133">
        <v>1133</v>
      </c>
      <c r="J2500" s="126">
        <v>9589.55</v>
      </c>
      <c r="K2500" s="126">
        <v>15440.65</v>
      </c>
      <c r="L2500" s="127">
        <v>45755</v>
      </c>
      <c r="N2500" s="127">
        <v>45748</v>
      </c>
      <c r="Q2500" s="127">
        <v>45792</v>
      </c>
      <c r="R2500" s="56" t="str">
        <f ca="1" t="array" ref="R2500">IF(AND(ISNUMBER(INDIRECT("L"&amp;ROW())),INDIRECT("L"&amp;ROW())&lt;INDIRECT("D"&amp;ROW())),1,"")</f>
        <v/>
      </c>
    </row>
    <row r="2501" hidden="1" spans="1:18">
      <c r="A2501" s="56" t="s">
        <v>282</v>
      </c>
      <c r="B2501" s="57" t="s">
        <v>110</v>
      </c>
      <c r="C2501" s="133">
        <v>98589</v>
      </c>
      <c r="D2501" s="124">
        <v>45701</v>
      </c>
      <c r="E2501" s="125">
        <v>4086.2</v>
      </c>
      <c r="F2501" s="125">
        <v>0</v>
      </c>
      <c r="G2501" s="125">
        <v>0</v>
      </c>
      <c r="H2501" s="125">
        <v>4086.2</v>
      </c>
      <c r="I2501" s="133">
        <v>1081</v>
      </c>
      <c r="J2501" s="126">
        <v>4086.2</v>
      </c>
      <c r="K2501" s="126">
        <v>21252.65</v>
      </c>
      <c r="L2501" s="127">
        <v>45724</v>
      </c>
      <c r="N2501" s="127">
        <v>45748</v>
      </c>
      <c r="Q2501" s="127">
        <v>45805</v>
      </c>
      <c r="R2501" s="56" t="str">
        <f ca="1" t="array" ref="R2501">IF(AND(ISNUMBER(INDIRECT("L"&amp;ROW())),INDIRECT("L"&amp;ROW())&lt;INDIRECT("D"&amp;ROW())),1,"")</f>
        <v/>
      </c>
    </row>
    <row r="2502" hidden="1" spans="1:18">
      <c r="A2502" s="56" t="s">
        <v>282</v>
      </c>
      <c r="B2502" s="57" t="s">
        <v>110</v>
      </c>
      <c r="C2502" s="133">
        <v>100557</v>
      </c>
      <c r="D2502" s="124">
        <v>45701</v>
      </c>
      <c r="E2502" s="125">
        <v>3803.5</v>
      </c>
      <c r="F2502" s="125">
        <v>0</v>
      </c>
      <c r="G2502" s="125">
        <v>0</v>
      </c>
      <c r="H2502" s="125">
        <v>3803.5</v>
      </c>
      <c r="I2502" s="133">
        <v>1148</v>
      </c>
      <c r="J2502" s="126">
        <v>3803.5</v>
      </c>
      <c r="K2502" s="126">
        <v>13684.5</v>
      </c>
      <c r="L2502" s="127">
        <v>45757</v>
      </c>
      <c r="N2502" s="127">
        <v>45748</v>
      </c>
      <c r="Q2502" s="127">
        <v>45805</v>
      </c>
      <c r="R2502" s="56" t="str">
        <f ca="1" t="array" ref="R2502">IF(AND(ISNUMBER(INDIRECT("L"&amp;ROW())),INDIRECT("L"&amp;ROW())&lt;INDIRECT("D"&amp;ROW())),1,"")</f>
        <v/>
      </c>
    </row>
    <row r="2503" hidden="1" spans="1:18">
      <c r="A2503" s="56" t="s">
        <v>547</v>
      </c>
      <c r="B2503" s="132" t="s">
        <v>19</v>
      </c>
      <c r="C2503" s="133">
        <v>53059944</v>
      </c>
      <c r="D2503" s="124">
        <v>45701</v>
      </c>
      <c r="E2503" s="125">
        <v>2652</v>
      </c>
      <c r="F2503" s="125">
        <v>0</v>
      </c>
      <c r="G2503" s="125">
        <v>0</v>
      </c>
      <c r="I2503" s="57">
        <v>1205</v>
      </c>
      <c r="J2503" s="126">
        <v>2652</v>
      </c>
      <c r="K2503" s="126">
        <v>10600</v>
      </c>
      <c r="L2503" s="127">
        <v>45779</v>
      </c>
      <c r="N2503" s="127">
        <v>45778</v>
      </c>
      <c r="R2503" s="56" t="str">
        <f ca="1" t="array" ref="R2503">IF(AND(ISNUMBER(INDIRECT("L"&amp;ROW())),INDIRECT("L"&amp;ROW())&lt;INDIRECT("D"&amp;ROW())),1,"")</f>
        <v/>
      </c>
    </row>
    <row r="2504" s="106" customFormat="1" hidden="1" spans="1:18">
      <c r="A2504" s="56" t="s">
        <v>358</v>
      </c>
      <c r="B2504" s="57" t="s">
        <v>110</v>
      </c>
      <c r="C2504" s="123">
        <v>92013</v>
      </c>
      <c r="D2504" s="124">
        <v>45701</v>
      </c>
      <c r="E2504" s="125">
        <v>1052</v>
      </c>
      <c r="F2504" s="125">
        <v>0</v>
      </c>
      <c r="G2504" s="125">
        <v>0</v>
      </c>
      <c r="H2504" s="125"/>
      <c r="I2504" s="57">
        <v>1120</v>
      </c>
      <c r="J2504" s="126">
        <v>1052</v>
      </c>
      <c r="K2504" s="126">
        <v>13520</v>
      </c>
      <c r="L2504" s="127">
        <v>45750</v>
      </c>
      <c r="M2504" s="127"/>
      <c r="N2504" s="127">
        <v>45748</v>
      </c>
      <c r="O2504" s="56"/>
      <c r="P2504" s="56"/>
      <c r="Q2504" s="127"/>
      <c r="R2504" s="56" t="str">
        <f ca="1" t="array" ref="R2504">IF(AND(ISNUMBER(INDIRECT("L"&amp;ROW())),INDIRECT("L"&amp;ROW())&lt;INDIRECT("D"&amp;ROW())),1,"")</f>
        <v/>
      </c>
    </row>
    <row r="2505" s="106" customFormat="1" hidden="1" spans="1:18">
      <c r="A2505" s="56" t="s">
        <v>146</v>
      </c>
      <c r="B2505" s="57" t="s">
        <v>124</v>
      </c>
      <c r="C2505" s="123" t="s">
        <v>997</v>
      </c>
      <c r="D2505" s="124">
        <v>45702</v>
      </c>
      <c r="E2505" s="125">
        <v>9757.46</v>
      </c>
      <c r="F2505" s="125">
        <v>12.3</v>
      </c>
      <c r="G2505" s="125">
        <v>24.54</v>
      </c>
      <c r="H2505" s="125">
        <v>9720.62</v>
      </c>
      <c r="I2505" s="133">
        <v>990</v>
      </c>
      <c r="J2505" s="126">
        <v>9757.46</v>
      </c>
      <c r="K2505" s="126">
        <v>41295.6</v>
      </c>
      <c r="L2505" s="127">
        <v>45724</v>
      </c>
      <c r="M2505" s="127"/>
      <c r="N2505" s="127">
        <v>45717</v>
      </c>
      <c r="O2505" s="56"/>
      <c r="P2505" s="56"/>
      <c r="Q2505" s="127">
        <v>45793</v>
      </c>
      <c r="R2505" s="56" t="str">
        <f ca="1" t="array" ref="R2505">IF(AND(ISNUMBER(INDIRECT("L"&amp;ROW())),INDIRECT("L"&amp;ROW())&lt;INDIRECT("D"&amp;ROW())),1,"")</f>
        <v/>
      </c>
    </row>
    <row r="2506" hidden="1" spans="1:18">
      <c r="A2506" s="56" t="s">
        <v>164</v>
      </c>
      <c r="B2506" s="57" t="s">
        <v>110</v>
      </c>
      <c r="C2506" s="133">
        <v>6141096</v>
      </c>
      <c r="D2506" s="124">
        <v>45702</v>
      </c>
      <c r="E2506" s="125">
        <v>3552</v>
      </c>
      <c r="F2506" s="125">
        <v>0</v>
      </c>
      <c r="G2506" s="125">
        <v>0</v>
      </c>
      <c r="H2506" s="125">
        <v>3552</v>
      </c>
      <c r="I2506" s="57">
        <v>1055</v>
      </c>
      <c r="J2506" s="126">
        <v>3552</v>
      </c>
      <c r="K2506" s="126">
        <v>20105.5</v>
      </c>
      <c r="L2506" s="127">
        <v>45726</v>
      </c>
      <c r="N2506" s="127">
        <v>45717</v>
      </c>
      <c r="Q2506" s="127">
        <v>45798</v>
      </c>
      <c r="R2506" s="56" t="str">
        <f ca="1" t="array" ref="R2506">IF(AND(ISNUMBER(INDIRECT("L"&amp;ROW())),INDIRECT("L"&amp;ROW())&lt;INDIRECT("D"&amp;ROW())),1,"")</f>
        <v/>
      </c>
    </row>
    <row r="2507" hidden="1" spans="1:18">
      <c r="A2507" s="56" t="s">
        <v>164</v>
      </c>
      <c r="B2507" s="57" t="s">
        <v>110</v>
      </c>
      <c r="C2507" s="133">
        <v>6141502</v>
      </c>
      <c r="D2507" s="124">
        <v>45702</v>
      </c>
      <c r="E2507" s="125">
        <v>3663</v>
      </c>
      <c r="F2507" s="125">
        <v>0</v>
      </c>
      <c r="G2507" s="125">
        <v>0</v>
      </c>
      <c r="H2507" s="125">
        <v>3663</v>
      </c>
      <c r="I2507" s="57">
        <v>1055</v>
      </c>
      <c r="J2507" s="126">
        <v>3663</v>
      </c>
      <c r="K2507" s="126">
        <v>20105.5</v>
      </c>
      <c r="L2507" s="127">
        <v>45726</v>
      </c>
      <c r="N2507" s="127">
        <v>45717</v>
      </c>
      <c r="Q2507" s="127">
        <v>45798</v>
      </c>
      <c r="R2507" s="56" t="str">
        <f ca="1" t="array" ref="R2507">IF(AND(ISNUMBER(INDIRECT("L"&amp;ROW())),INDIRECT("L"&amp;ROW())&lt;INDIRECT("D"&amp;ROW())),1,"")</f>
        <v/>
      </c>
    </row>
    <row r="2508" hidden="1" spans="1:18">
      <c r="A2508" s="56" t="s">
        <v>164</v>
      </c>
      <c r="B2508" s="57" t="s">
        <v>110</v>
      </c>
      <c r="C2508" s="123" t="s">
        <v>998</v>
      </c>
      <c r="D2508" s="124">
        <v>45702</v>
      </c>
      <c r="E2508" s="125">
        <v>-72</v>
      </c>
      <c r="F2508" s="125">
        <v>0</v>
      </c>
      <c r="G2508" s="125">
        <v>0</v>
      </c>
      <c r="H2508" s="125">
        <v>-72</v>
      </c>
      <c r="I2508" s="57">
        <v>1055</v>
      </c>
      <c r="J2508" s="126">
        <v>-72</v>
      </c>
      <c r="K2508" s="126">
        <v>20105.5</v>
      </c>
      <c r="L2508" s="127">
        <v>45726</v>
      </c>
      <c r="N2508" s="127">
        <v>45717</v>
      </c>
      <c r="Q2508" s="127">
        <v>45798</v>
      </c>
      <c r="R2508" s="56" t="str">
        <f ca="1" t="array" ref="R2508">IF(AND(ISNUMBER(INDIRECT("L"&amp;ROW())),INDIRECT("L"&amp;ROW())&lt;INDIRECT("D"&amp;ROW())),1,"")</f>
        <v/>
      </c>
    </row>
    <row r="2509" hidden="1" spans="1:18">
      <c r="A2509" s="56" t="s">
        <v>394</v>
      </c>
      <c r="B2509" s="57" t="s">
        <v>110</v>
      </c>
      <c r="C2509" s="133">
        <v>2752120</v>
      </c>
      <c r="D2509" s="124">
        <v>45702</v>
      </c>
      <c r="E2509" s="125">
        <v>1862</v>
      </c>
      <c r="F2509" s="125">
        <v>0</v>
      </c>
      <c r="G2509" s="125">
        <v>0</v>
      </c>
      <c r="H2509" s="125">
        <v>1862</v>
      </c>
      <c r="I2509" s="57">
        <v>965</v>
      </c>
      <c r="J2509" s="126">
        <v>1862</v>
      </c>
      <c r="K2509" s="126">
        <v>15950</v>
      </c>
      <c r="L2509" s="127">
        <v>45714</v>
      </c>
      <c r="N2509" s="127">
        <v>45717</v>
      </c>
      <c r="Q2509" s="127">
        <v>45799</v>
      </c>
      <c r="R2509" s="56" t="str">
        <f ca="1" t="array" ref="R2509">IF(AND(ISNUMBER(INDIRECT("L"&amp;ROW())),INDIRECT("L"&amp;ROW())&lt;INDIRECT("D"&amp;ROW())),1,"")</f>
        <v/>
      </c>
    </row>
    <row r="2510" hidden="1" spans="1:18">
      <c r="A2510" s="56" t="s">
        <v>225</v>
      </c>
      <c r="B2510" s="57" t="s">
        <v>65</v>
      </c>
      <c r="C2510" s="133">
        <v>155893</v>
      </c>
      <c r="D2510" s="124">
        <v>45702</v>
      </c>
      <c r="E2510" s="125">
        <v>600.15</v>
      </c>
      <c r="F2510" s="125">
        <v>0</v>
      </c>
      <c r="G2510" s="125">
        <v>0</v>
      </c>
      <c r="H2510" s="125">
        <v>600.15</v>
      </c>
      <c r="I2510" s="133">
        <v>981</v>
      </c>
      <c r="J2510" s="126">
        <v>600.15</v>
      </c>
      <c r="K2510" s="126">
        <v>2452.25</v>
      </c>
      <c r="L2510" s="127">
        <v>45719</v>
      </c>
      <c r="N2510" s="127">
        <v>45717</v>
      </c>
      <c r="O2510" s="147">
        <v>0</v>
      </c>
      <c r="Q2510" s="127">
        <v>45784</v>
      </c>
      <c r="R2510" s="56" t="str">
        <f ca="1" t="array" ref="R2510">IF(AND(ISNUMBER(INDIRECT("L"&amp;ROW())),INDIRECT("L"&amp;ROW())&lt;INDIRECT("D"&amp;ROW())),1,"")</f>
        <v/>
      </c>
    </row>
    <row r="2511" hidden="1" spans="1:18">
      <c r="A2511" s="56" t="s">
        <v>469</v>
      </c>
      <c r="B2511" s="57" t="s">
        <v>37</v>
      </c>
      <c r="C2511" s="123">
        <v>72001</v>
      </c>
      <c r="D2511" s="124">
        <v>45702</v>
      </c>
      <c r="E2511" s="125">
        <v>-27.23</v>
      </c>
      <c r="F2511" s="125">
        <v>0</v>
      </c>
      <c r="G2511" s="125">
        <v>0</v>
      </c>
      <c r="I2511" s="133">
        <v>1126</v>
      </c>
      <c r="J2511" s="126">
        <v>-27.23</v>
      </c>
      <c r="K2511" s="126">
        <v>5646.63</v>
      </c>
      <c r="L2511" s="127">
        <v>45751</v>
      </c>
      <c r="N2511" s="127">
        <v>45748</v>
      </c>
      <c r="R2511" s="56" t="str">
        <f ca="1" t="array" ref="R2511">IF(AND(ISNUMBER(INDIRECT("L"&amp;ROW())),INDIRECT("L"&amp;ROW())&lt;INDIRECT("D"&amp;ROW())),1,"")</f>
        <v/>
      </c>
    </row>
    <row r="2512" hidden="1" spans="1:18">
      <c r="A2512" s="56" t="s">
        <v>104</v>
      </c>
      <c r="B2512" s="57" t="s">
        <v>124</v>
      </c>
      <c r="C2512" s="133">
        <v>59120356132</v>
      </c>
      <c r="D2512" s="124">
        <v>45702</v>
      </c>
      <c r="E2512" s="125">
        <v>1564.73</v>
      </c>
      <c r="F2512" s="125">
        <v>0</v>
      </c>
      <c r="G2512" s="125">
        <v>0</v>
      </c>
      <c r="H2512" s="125">
        <v>1564.73</v>
      </c>
      <c r="I2512" s="133">
        <v>1140</v>
      </c>
      <c r="J2512" s="126">
        <v>1564.73</v>
      </c>
      <c r="K2512" s="126">
        <v>32072.56</v>
      </c>
      <c r="L2512" s="127">
        <v>45756</v>
      </c>
      <c r="N2512" s="127">
        <v>45748</v>
      </c>
      <c r="O2512" s="56">
        <v>0</v>
      </c>
      <c r="Q2512" s="127">
        <v>45784</v>
      </c>
      <c r="R2512" s="56" t="str">
        <f ca="1" t="array" ref="R2512">IF(AND(ISNUMBER(INDIRECT("L"&amp;ROW())),INDIRECT("L"&amp;ROW())&lt;INDIRECT("D"&amp;ROW())),1,"")</f>
        <v/>
      </c>
    </row>
    <row r="2513" hidden="1" spans="1:18">
      <c r="A2513" s="56" t="s">
        <v>164</v>
      </c>
      <c r="B2513" s="57" t="s">
        <v>110</v>
      </c>
      <c r="C2513" s="123" t="s">
        <v>999</v>
      </c>
      <c r="D2513" s="124">
        <v>45703</v>
      </c>
      <c r="E2513" s="125">
        <v>-79.5</v>
      </c>
      <c r="F2513" s="125">
        <v>0</v>
      </c>
      <c r="G2513" s="125">
        <v>0</v>
      </c>
      <c r="H2513" s="125">
        <v>-79.5</v>
      </c>
      <c r="I2513" s="57">
        <v>1055</v>
      </c>
      <c r="J2513" s="126">
        <v>-79.5</v>
      </c>
      <c r="K2513" s="126">
        <v>20105.5</v>
      </c>
      <c r="L2513" s="127">
        <v>45726</v>
      </c>
      <c r="N2513" s="127">
        <v>45717</v>
      </c>
      <c r="Q2513" s="127">
        <v>45798</v>
      </c>
      <c r="R2513" s="56" t="str">
        <f ca="1" t="array" ref="R2513">IF(AND(ISNUMBER(INDIRECT("L"&amp;ROW())),INDIRECT("L"&amp;ROW())&lt;INDIRECT("D"&amp;ROW())),1,"")</f>
        <v/>
      </c>
    </row>
    <row r="2514" hidden="1" spans="1:18">
      <c r="A2514" s="56" t="s">
        <v>853</v>
      </c>
      <c r="B2514" s="57" t="s">
        <v>854</v>
      </c>
      <c r="C2514" s="133">
        <v>4008623612</v>
      </c>
      <c r="D2514" s="124">
        <v>45678</v>
      </c>
      <c r="E2514" s="125">
        <v>1732.59</v>
      </c>
      <c r="F2514" s="125">
        <v>6.3</v>
      </c>
      <c r="G2514" s="125">
        <v>13.13</v>
      </c>
      <c r="H2514" s="125">
        <v>1713.16</v>
      </c>
      <c r="I2514" s="57" t="s">
        <v>855</v>
      </c>
      <c r="J2514" s="126">
        <v>1732.59</v>
      </c>
      <c r="K2514" s="126">
        <v>1732.59</v>
      </c>
      <c r="L2514" s="127">
        <v>45688</v>
      </c>
      <c r="N2514" s="127">
        <v>45584</v>
      </c>
      <c r="Q2514" s="127">
        <v>45792</v>
      </c>
      <c r="R2514" s="56" t="str">
        <f ca="1" t="array" ref="R2514">IF(AND(ISNUMBER(INDIRECT("L"&amp;ROW())),INDIRECT("L"&amp;ROW())&lt;INDIRECT("D"&amp;ROW())),1,"")</f>
        <v/>
      </c>
    </row>
    <row r="2515" hidden="1" spans="1:18">
      <c r="A2515" s="56" t="s">
        <v>394</v>
      </c>
      <c r="B2515" s="57" t="s">
        <v>110</v>
      </c>
      <c r="C2515" s="133">
        <v>506133</v>
      </c>
      <c r="D2515" s="124">
        <v>45704</v>
      </c>
      <c r="E2515" s="125">
        <v>-21</v>
      </c>
      <c r="F2515" s="125">
        <v>0</v>
      </c>
      <c r="G2515" s="125">
        <v>0</v>
      </c>
      <c r="H2515" s="125">
        <v>-21</v>
      </c>
      <c r="I2515" s="57">
        <v>965</v>
      </c>
      <c r="J2515" s="126">
        <v>-21</v>
      </c>
      <c r="K2515" s="126">
        <v>15950</v>
      </c>
      <c r="L2515" s="127">
        <v>45714</v>
      </c>
      <c r="N2515" s="127">
        <v>45717</v>
      </c>
      <c r="Q2515" s="127">
        <v>45799</v>
      </c>
      <c r="R2515" s="56" t="str">
        <f ca="1" t="array" ref="R2515">IF(AND(ISNUMBER(INDIRECT("L"&amp;ROW())),INDIRECT("L"&amp;ROW())&lt;INDIRECT("D"&amp;ROW())),1,"")</f>
        <v/>
      </c>
    </row>
    <row r="2516" hidden="1" spans="1:18">
      <c r="A2516" s="56" t="s">
        <v>164</v>
      </c>
      <c r="B2516" s="57" t="s">
        <v>110</v>
      </c>
      <c r="C2516" s="133">
        <v>6141949</v>
      </c>
      <c r="D2516" s="124">
        <v>45705</v>
      </c>
      <c r="E2516" s="125">
        <v>4854</v>
      </c>
      <c r="F2516" s="125">
        <v>0</v>
      </c>
      <c r="G2516" s="125">
        <v>0</v>
      </c>
      <c r="H2516" s="125">
        <v>4854</v>
      </c>
      <c r="I2516" s="57">
        <v>1055</v>
      </c>
      <c r="J2516" s="126">
        <v>4854</v>
      </c>
      <c r="K2516" s="126">
        <v>20105.5</v>
      </c>
      <c r="L2516" s="127">
        <v>45726</v>
      </c>
      <c r="N2516" s="127">
        <v>45717</v>
      </c>
      <c r="Q2516" s="127">
        <v>45798</v>
      </c>
      <c r="R2516" s="56" t="str">
        <f ca="1" t="array" ref="R2516">IF(AND(ISNUMBER(INDIRECT("L"&amp;ROW())),INDIRECT("L"&amp;ROW())&lt;INDIRECT("D"&amp;ROW())),1,"")</f>
        <v/>
      </c>
    </row>
    <row r="2517" hidden="1" spans="1:18">
      <c r="A2517" s="56" t="s">
        <v>394</v>
      </c>
      <c r="B2517" s="57" t="s">
        <v>110</v>
      </c>
      <c r="C2517" s="133">
        <v>2752229</v>
      </c>
      <c r="D2517" s="124">
        <v>45705</v>
      </c>
      <c r="E2517" s="125">
        <v>3962</v>
      </c>
      <c r="F2517" s="125">
        <v>0</v>
      </c>
      <c r="G2517" s="125">
        <v>0</v>
      </c>
      <c r="H2517" s="125">
        <v>3962</v>
      </c>
      <c r="I2517" s="57">
        <v>1088</v>
      </c>
      <c r="J2517" s="126">
        <v>3962</v>
      </c>
      <c r="K2517" s="126">
        <v>19453</v>
      </c>
      <c r="L2517" s="127">
        <v>45735</v>
      </c>
      <c r="N2517" s="127">
        <v>45748</v>
      </c>
      <c r="Q2517" s="127">
        <v>45799</v>
      </c>
      <c r="R2517" s="56" t="str">
        <f ca="1" t="array" ref="R2517">IF(AND(ISNUMBER(INDIRECT("L"&amp;ROW())),INDIRECT("L"&amp;ROW())&lt;INDIRECT("D"&amp;ROW())),1,"")</f>
        <v/>
      </c>
    </row>
    <row r="2518" hidden="1" spans="1:18">
      <c r="A2518" s="56" t="s">
        <v>849</v>
      </c>
      <c r="B2518" s="57" t="s">
        <v>19</v>
      </c>
      <c r="C2518" s="123" t="s">
        <v>1000</v>
      </c>
      <c r="D2518" s="124">
        <v>45705</v>
      </c>
      <c r="E2518" s="125">
        <v>850</v>
      </c>
      <c r="F2518" s="125">
        <v>0</v>
      </c>
      <c r="G2518" s="125">
        <v>0</v>
      </c>
      <c r="H2518" s="125">
        <v>850</v>
      </c>
      <c r="I2518" s="133"/>
      <c r="N2518" s="127" t="str">
        <f t="array" ref="N2518">_xlfn.XLOOKUP(INDEX(I:I,ROW())&amp;"-"&amp;INDEX(K:K,ROW()),银行对账信息!J:J,银行对账信息!H:H,"")</f>
        <v/>
      </c>
      <c r="Q2518" s="127">
        <v>45799</v>
      </c>
      <c r="R2518" s="56" t="str">
        <f ca="1" t="array" ref="R2518">IF(AND(ISNUMBER(INDIRECT("L"&amp;ROW())),INDIRECT("L"&amp;ROW())&lt;INDIRECT("D"&amp;ROW())),1,"")</f>
        <v/>
      </c>
    </row>
    <row r="2519" hidden="1" spans="1:18">
      <c r="A2519" s="56" t="s">
        <v>33</v>
      </c>
      <c r="B2519" s="57" t="s">
        <v>37</v>
      </c>
      <c r="C2519" s="123">
        <v>2661135</v>
      </c>
      <c r="D2519" s="124">
        <v>45705</v>
      </c>
      <c r="E2519" s="125">
        <v>392</v>
      </c>
      <c r="F2519" s="125">
        <v>0</v>
      </c>
      <c r="G2519" s="125">
        <v>0</v>
      </c>
      <c r="I2519" s="57">
        <v>1116</v>
      </c>
      <c r="J2519" s="126">
        <v>392</v>
      </c>
      <c r="K2519" s="126">
        <v>19737.4</v>
      </c>
      <c r="L2519" s="127">
        <v>45749</v>
      </c>
      <c r="N2519" s="127">
        <v>45748</v>
      </c>
      <c r="R2519" s="56" t="str">
        <f ca="1" t="array" ref="R2519">IF(AND(ISNUMBER(INDIRECT("L"&amp;ROW())),INDIRECT("L"&amp;ROW())&lt;INDIRECT("D"&amp;ROW())),1,"")</f>
        <v/>
      </c>
    </row>
    <row r="2520" hidden="1" spans="1:18">
      <c r="A2520" s="56" t="s">
        <v>33</v>
      </c>
      <c r="B2520" s="57" t="s">
        <v>37</v>
      </c>
      <c r="C2520" s="123">
        <v>2661136</v>
      </c>
      <c r="D2520" s="124">
        <v>45705</v>
      </c>
      <c r="E2520" s="125">
        <v>2396</v>
      </c>
      <c r="F2520" s="125">
        <v>0</v>
      </c>
      <c r="G2520" s="125">
        <v>0</v>
      </c>
      <c r="I2520" s="57">
        <v>1116</v>
      </c>
      <c r="J2520" s="126">
        <v>2396</v>
      </c>
      <c r="K2520" s="126">
        <v>19737.4</v>
      </c>
      <c r="L2520" s="127">
        <v>45749</v>
      </c>
      <c r="N2520" s="127">
        <v>45748</v>
      </c>
      <c r="R2520" s="56" t="str">
        <f ca="1" t="array" ref="R2520">IF(AND(ISNUMBER(INDIRECT("L"&amp;ROW())),INDIRECT("L"&amp;ROW())&lt;INDIRECT("D"&amp;ROW())),1,"")</f>
        <v/>
      </c>
    </row>
    <row r="2521" hidden="1" spans="1:18">
      <c r="A2521" s="56" t="s">
        <v>33</v>
      </c>
      <c r="B2521" s="57" t="s">
        <v>37</v>
      </c>
      <c r="C2521" s="123">
        <v>2661152</v>
      </c>
      <c r="D2521" s="124">
        <v>45705</v>
      </c>
      <c r="E2521" s="125">
        <v>320</v>
      </c>
      <c r="F2521" s="125">
        <v>0</v>
      </c>
      <c r="G2521" s="125">
        <v>0</v>
      </c>
      <c r="I2521" s="57">
        <v>1116</v>
      </c>
      <c r="J2521" s="126">
        <v>320</v>
      </c>
      <c r="K2521" s="126">
        <v>19737.4</v>
      </c>
      <c r="L2521" s="127">
        <v>45749</v>
      </c>
      <c r="N2521" s="127">
        <v>45748</v>
      </c>
      <c r="R2521" s="56" t="str">
        <f ca="1" t="array" ref="R2521">IF(AND(ISNUMBER(INDIRECT("L"&amp;ROW())),INDIRECT("L"&amp;ROW())&lt;INDIRECT("D"&amp;ROW())),1,"")</f>
        <v/>
      </c>
    </row>
    <row r="2522" hidden="1" spans="1:18">
      <c r="A2522" s="56" t="s">
        <v>33</v>
      </c>
      <c r="B2522" s="57" t="s">
        <v>37</v>
      </c>
      <c r="C2522" s="123">
        <v>2661217</v>
      </c>
      <c r="D2522" s="124">
        <v>45705</v>
      </c>
      <c r="E2522" s="125">
        <v>5583.98</v>
      </c>
      <c r="F2522" s="125">
        <v>59.09</v>
      </c>
      <c r="G2522" s="125">
        <v>0</v>
      </c>
      <c r="I2522" s="57">
        <v>1116</v>
      </c>
      <c r="J2522" s="126">
        <v>5583.98</v>
      </c>
      <c r="K2522" s="126">
        <v>19737.4</v>
      </c>
      <c r="L2522" s="127">
        <v>45749</v>
      </c>
      <c r="N2522" s="127">
        <v>45748</v>
      </c>
      <c r="R2522" s="56" t="str">
        <f ca="1" t="array" ref="R2522">IF(AND(ISNUMBER(INDIRECT("L"&amp;ROW())),INDIRECT("L"&amp;ROW())&lt;INDIRECT("D"&amp;ROW())),1,"")</f>
        <v/>
      </c>
    </row>
    <row r="2523" hidden="1" spans="1:18">
      <c r="A2523" s="56" t="s">
        <v>33</v>
      </c>
      <c r="B2523" s="57" t="s">
        <v>37</v>
      </c>
      <c r="C2523" s="123">
        <v>2661218</v>
      </c>
      <c r="D2523" s="124">
        <v>45705</v>
      </c>
      <c r="E2523" s="125">
        <v>2388.66</v>
      </c>
      <c r="F2523" s="125">
        <v>54.86</v>
      </c>
      <c r="G2523" s="125">
        <v>0</v>
      </c>
      <c r="I2523" s="57">
        <v>1116</v>
      </c>
      <c r="J2523" s="126">
        <v>2388.66</v>
      </c>
      <c r="K2523" s="126">
        <v>19737.4</v>
      </c>
      <c r="L2523" s="127">
        <v>45749</v>
      </c>
      <c r="N2523" s="127">
        <v>45748</v>
      </c>
      <c r="R2523" s="56" t="str">
        <f ca="1" t="array" ref="R2523">IF(AND(ISNUMBER(INDIRECT("L"&amp;ROW())),INDIRECT("L"&amp;ROW())&lt;INDIRECT("D"&amp;ROW())),1,"")</f>
        <v/>
      </c>
    </row>
    <row r="2524" hidden="1" spans="1:18">
      <c r="A2524" s="56" t="s">
        <v>31</v>
      </c>
      <c r="B2524" s="57" t="s">
        <v>19</v>
      </c>
      <c r="C2524" s="123">
        <v>361826</v>
      </c>
      <c r="D2524" s="124">
        <v>45705</v>
      </c>
      <c r="E2524" s="125">
        <v>1565.44</v>
      </c>
      <c r="F2524" s="125">
        <v>28.2</v>
      </c>
      <c r="G2524" s="125">
        <v>56.26</v>
      </c>
      <c r="I2524" s="57">
        <v>1127</v>
      </c>
      <c r="J2524" s="126">
        <v>1565.44</v>
      </c>
      <c r="K2524" s="126">
        <v>33011.62</v>
      </c>
      <c r="L2524" s="127">
        <v>45751</v>
      </c>
      <c r="N2524" s="127">
        <v>45748</v>
      </c>
      <c r="R2524" s="56" t="str">
        <f ca="1" t="array" ref="R2524">IF(AND(ISNUMBER(INDIRECT("L"&amp;ROW())),INDIRECT("L"&amp;ROW())&lt;INDIRECT("D"&amp;ROW())),1,"")</f>
        <v/>
      </c>
    </row>
    <row r="2525" hidden="1" spans="1:18">
      <c r="A2525" s="56" t="s">
        <v>386</v>
      </c>
      <c r="B2525" s="57" t="s">
        <v>110</v>
      </c>
      <c r="C2525" s="133">
        <v>4573</v>
      </c>
      <c r="D2525" s="124">
        <v>45705</v>
      </c>
      <c r="E2525" s="125">
        <v>2750</v>
      </c>
      <c r="F2525" s="125">
        <v>0</v>
      </c>
      <c r="G2525" s="125">
        <v>0</v>
      </c>
      <c r="I2525" s="133">
        <v>1104</v>
      </c>
      <c r="J2525" s="126">
        <v>2750</v>
      </c>
      <c r="K2525" s="126">
        <v>8644</v>
      </c>
      <c r="L2525" s="127">
        <v>45741</v>
      </c>
      <c r="N2525" s="127">
        <v>45748</v>
      </c>
      <c r="R2525" s="56" t="str">
        <f ca="1" t="array" ref="R2525">IF(AND(ISNUMBER(INDIRECT("L"&amp;ROW())),INDIRECT("L"&amp;ROW())&lt;INDIRECT("D"&amp;ROW())),1,"")</f>
        <v/>
      </c>
    </row>
    <row r="2526" hidden="1" spans="1:18">
      <c r="A2526" s="56" t="s">
        <v>30</v>
      </c>
      <c r="B2526" s="57" t="s">
        <v>19</v>
      </c>
      <c r="C2526" s="123">
        <v>91690173</v>
      </c>
      <c r="D2526" s="124">
        <v>45705</v>
      </c>
      <c r="E2526" s="125">
        <v>4871</v>
      </c>
      <c r="F2526" s="125">
        <v>0</v>
      </c>
      <c r="G2526" s="125">
        <v>0</v>
      </c>
      <c r="I2526" s="133">
        <v>980</v>
      </c>
      <c r="J2526" s="126">
        <v>4871</v>
      </c>
      <c r="K2526" s="126">
        <v>4871</v>
      </c>
      <c r="L2526" s="127">
        <v>45732</v>
      </c>
      <c r="N2526" s="127">
        <v>45717</v>
      </c>
      <c r="R2526" s="56" t="str">
        <f ca="1" t="array" ref="R2526">IF(AND(ISNUMBER(INDIRECT("L"&amp;ROW())),INDIRECT("L"&amp;ROW())&lt;INDIRECT("D"&amp;ROW())),1,"")</f>
        <v/>
      </c>
    </row>
    <row r="2527" hidden="1" spans="1:18">
      <c r="A2527" s="56" t="s">
        <v>202</v>
      </c>
      <c r="B2527" s="57" t="s">
        <v>65</v>
      </c>
      <c r="C2527" s="133">
        <v>13181</v>
      </c>
      <c r="D2527" s="124">
        <v>45705</v>
      </c>
      <c r="E2527" s="125">
        <v>1777.39</v>
      </c>
      <c r="F2527" s="125">
        <v>0</v>
      </c>
      <c r="G2527" s="125">
        <v>0</v>
      </c>
      <c r="H2527" s="125">
        <v>1777.39</v>
      </c>
      <c r="I2527" s="133">
        <v>1134</v>
      </c>
      <c r="J2527" s="126">
        <v>1777.39</v>
      </c>
      <c r="K2527" s="126">
        <v>18726.8</v>
      </c>
      <c r="L2527" s="127">
        <v>45755</v>
      </c>
      <c r="N2527" s="127">
        <v>45748</v>
      </c>
      <c r="O2527" s="147">
        <v>0</v>
      </c>
      <c r="Q2527" s="127">
        <v>45785</v>
      </c>
      <c r="R2527" s="56" t="str">
        <f ca="1" t="array" ref="R2527">IF(AND(ISNUMBER(INDIRECT("L"&amp;ROW())),INDIRECT("L"&amp;ROW())&lt;INDIRECT("D"&amp;ROW())),1,"")</f>
        <v/>
      </c>
    </row>
    <row r="2528" hidden="1" spans="1:18">
      <c r="A2528" s="56" t="s">
        <v>376</v>
      </c>
      <c r="B2528" s="57" t="s">
        <v>124</v>
      </c>
      <c r="C2528" s="133">
        <v>880060</v>
      </c>
      <c r="D2528" s="124">
        <v>45705</v>
      </c>
      <c r="E2528" s="125">
        <v>10990.49</v>
      </c>
      <c r="F2528" s="125">
        <v>0</v>
      </c>
      <c r="G2528" s="125">
        <v>0</v>
      </c>
      <c r="I2528" s="57">
        <v>985</v>
      </c>
      <c r="J2528" s="126">
        <v>10990.49</v>
      </c>
      <c r="K2528" s="126">
        <v>22245.79</v>
      </c>
      <c r="L2528" s="127">
        <v>45721</v>
      </c>
      <c r="N2528" s="127">
        <v>45717</v>
      </c>
      <c r="R2528" s="56" t="str">
        <f ca="1" t="array" ref="R2528">IF(AND(ISNUMBER(INDIRECT("L"&amp;ROW())),INDIRECT("L"&amp;ROW())&lt;INDIRECT("D"&amp;ROW())),1,"")</f>
        <v/>
      </c>
    </row>
    <row r="2529" hidden="1" spans="1:18">
      <c r="A2529" s="56" t="s">
        <v>164</v>
      </c>
      <c r="B2529" s="57" t="s">
        <v>110</v>
      </c>
      <c r="C2529" s="123" t="s">
        <v>1001</v>
      </c>
      <c r="D2529" s="124">
        <v>45706</v>
      </c>
      <c r="E2529" s="125">
        <v>-161</v>
      </c>
      <c r="F2529" s="125">
        <v>0</v>
      </c>
      <c r="G2529" s="125">
        <v>0</v>
      </c>
      <c r="H2529" s="125">
        <v>-161</v>
      </c>
      <c r="I2529" s="57">
        <v>1055</v>
      </c>
      <c r="J2529" s="126">
        <v>-161</v>
      </c>
      <c r="K2529" s="126">
        <v>20105.5</v>
      </c>
      <c r="L2529" s="127">
        <v>45726</v>
      </c>
      <c r="N2529" s="127">
        <v>45717</v>
      </c>
      <c r="Q2529" s="127">
        <v>45798</v>
      </c>
      <c r="R2529" s="56" t="str">
        <f ca="1" t="array" ref="R2529">IF(AND(ISNUMBER(INDIRECT("L"&amp;ROW())),INDIRECT("L"&amp;ROW())&lt;INDIRECT("D"&amp;ROW())),1,"")</f>
        <v/>
      </c>
    </row>
    <row r="2530" hidden="1" spans="1:18">
      <c r="A2530" s="56" t="s">
        <v>164</v>
      </c>
      <c r="B2530" s="57" t="s">
        <v>110</v>
      </c>
      <c r="C2530" s="123" t="s">
        <v>1002</v>
      </c>
      <c r="D2530" s="124">
        <v>45706</v>
      </c>
      <c r="E2530" s="125">
        <v>-101</v>
      </c>
      <c r="F2530" s="125">
        <v>0</v>
      </c>
      <c r="G2530" s="125">
        <v>0</v>
      </c>
      <c r="H2530" s="125">
        <v>-101</v>
      </c>
      <c r="I2530" s="57">
        <v>1055</v>
      </c>
      <c r="J2530" s="126">
        <v>-101</v>
      </c>
      <c r="K2530" s="126">
        <v>20105.5</v>
      </c>
      <c r="L2530" s="127">
        <v>45726</v>
      </c>
      <c r="N2530" s="127">
        <v>45717</v>
      </c>
      <c r="Q2530" s="127">
        <v>45798</v>
      </c>
      <c r="R2530" s="56" t="str">
        <f ca="1" t="array" ref="R2530">IF(AND(ISNUMBER(INDIRECT("L"&amp;ROW())),INDIRECT("L"&amp;ROW())&lt;INDIRECT("D"&amp;ROW())),1,"")</f>
        <v/>
      </c>
    </row>
    <row r="2531" hidden="1" spans="1:18">
      <c r="A2531" s="56" t="s">
        <v>237</v>
      </c>
      <c r="B2531" s="132" t="s">
        <v>110</v>
      </c>
      <c r="C2531" s="133" t="s">
        <v>1003</v>
      </c>
      <c r="D2531" s="124">
        <v>45706</v>
      </c>
      <c r="E2531" s="125">
        <v>1108.1</v>
      </c>
      <c r="F2531" s="125">
        <v>0</v>
      </c>
      <c r="G2531" s="125">
        <v>0</v>
      </c>
      <c r="I2531" s="57">
        <v>1147</v>
      </c>
      <c r="J2531" s="126">
        <v>1108.1</v>
      </c>
      <c r="K2531" s="126">
        <v>6560.86</v>
      </c>
      <c r="L2531" s="127">
        <v>45757</v>
      </c>
      <c r="N2531" s="127">
        <v>45778</v>
      </c>
      <c r="R2531" s="56" t="str">
        <f ca="1" t="array" ref="R2531">IF(AND(ISNUMBER(INDIRECT("L"&amp;ROW())),INDIRECT("L"&amp;ROW())&lt;INDIRECT("D"&amp;ROW())),1,"")</f>
        <v/>
      </c>
    </row>
    <row r="2532" hidden="1" spans="1:18">
      <c r="A2532" s="56" t="s">
        <v>24</v>
      </c>
      <c r="B2532" s="57" t="s">
        <v>19</v>
      </c>
      <c r="C2532" s="123" t="s">
        <v>1004</v>
      </c>
      <c r="D2532" s="124">
        <v>45706</v>
      </c>
      <c r="E2532" s="125">
        <v>2537.4</v>
      </c>
      <c r="F2532" s="125">
        <v>7.5</v>
      </c>
      <c r="G2532" s="125">
        <v>0</v>
      </c>
      <c r="I2532" s="133">
        <v>1021</v>
      </c>
      <c r="J2532" s="126">
        <v>2537.4</v>
      </c>
      <c r="K2532" s="126">
        <v>34735.02</v>
      </c>
      <c r="L2532" s="127">
        <v>45754</v>
      </c>
      <c r="N2532" s="127">
        <v>45748</v>
      </c>
      <c r="R2532" s="56" t="str">
        <f ca="1" t="array" ref="R2532">IF(AND(ISNUMBER(INDIRECT("L"&amp;ROW())),INDIRECT("L"&amp;ROW())&lt;INDIRECT("D"&amp;ROW())),1,"")</f>
        <v/>
      </c>
    </row>
    <row r="2533" hidden="1" spans="1:18">
      <c r="A2533" s="56" t="s">
        <v>94</v>
      </c>
      <c r="B2533" s="132" t="s">
        <v>95</v>
      </c>
      <c r="C2533" s="133">
        <v>32642</v>
      </c>
      <c r="D2533" s="124">
        <v>45706</v>
      </c>
      <c r="E2533" s="125">
        <v>418.97</v>
      </c>
      <c r="F2533" s="125">
        <v>18.22</v>
      </c>
      <c r="G2533" s="125">
        <v>36.55</v>
      </c>
      <c r="I2533" s="57">
        <v>1003</v>
      </c>
      <c r="J2533" s="126">
        <v>418.97</v>
      </c>
      <c r="K2533" s="126">
        <v>418.97</v>
      </c>
      <c r="L2533" s="127">
        <v>45734</v>
      </c>
      <c r="N2533" s="127" t="str">
        <f t="array" ref="N2533">_xlfn.XLOOKUP(INDEX(I:I,ROW())&amp;"-"&amp;INDEX(K:K,ROW()),银行对账信息!J:J,银行对账信息!H:H,"")</f>
        <v/>
      </c>
      <c r="R2533" s="56" t="str">
        <f ca="1" t="array" ref="R2533">IF(AND(ISNUMBER(INDIRECT("L"&amp;ROW())),INDIRECT("L"&amp;ROW())&lt;INDIRECT("D"&amp;ROW())),1,"")</f>
        <v/>
      </c>
    </row>
    <row r="2534" hidden="1" spans="1:18">
      <c r="A2534" s="56" t="s">
        <v>961</v>
      </c>
      <c r="B2534" s="57" t="s">
        <v>177</v>
      </c>
      <c r="C2534" s="133">
        <v>9102569495</v>
      </c>
      <c r="D2534" s="124">
        <v>45706</v>
      </c>
      <c r="E2534" s="125">
        <v>44.27</v>
      </c>
      <c r="F2534" s="125">
        <v>1.93</v>
      </c>
      <c r="G2534" s="125">
        <v>3.84</v>
      </c>
      <c r="H2534" s="125">
        <v>38.5</v>
      </c>
      <c r="I2534" s="57">
        <v>1191</v>
      </c>
      <c r="J2534" s="126">
        <v>44.27</v>
      </c>
      <c r="K2534" s="126">
        <v>360.08</v>
      </c>
      <c r="L2534" s="127">
        <v>45776</v>
      </c>
      <c r="N2534" s="127">
        <v>45778</v>
      </c>
      <c r="O2534" s="147">
        <v>0</v>
      </c>
      <c r="R2534" s="56" t="str">
        <f ca="1" t="array" ref="R2534">IF(AND(ISNUMBER(INDIRECT("L"&amp;ROW())),INDIRECT("L"&amp;ROW())&lt;INDIRECT("D"&amp;ROW())),1,"")</f>
        <v/>
      </c>
    </row>
    <row r="2535" hidden="1" spans="1:18">
      <c r="A2535" s="56" t="s">
        <v>853</v>
      </c>
      <c r="B2535" s="57" t="s">
        <v>854</v>
      </c>
      <c r="C2535" s="133">
        <v>1181816498</v>
      </c>
      <c r="D2535" s="124">
        <v>45679</v>
      </c>
      <c r="E2535" s="125">
        <v>-74.13</v>
      </c>
      <c r="F2535" s="125">
        <v>-0.9</v>
      </c>
      <c r="G2535" s="125">
        <v>-1.8</v>
      </c>
      <c r="H2535" s="125">
        <v>-71.43</v>
      </c>
      <c r="I2535" s="57" t="s">
        <v>855</v>
      </c>
      <c r="J2535" s="126">
        <v>-74.13</v>
      </c>
      <c r="K2535" s="126">
        <v>-74.13</v>
      </c>
      <c r="L2535" s="127">
        <v>45689</v>
      </c>
      <c r="N2535" s="127">
        <v>45584</v>
      </c>
      <c r="Q2535" s="127">
        <v>45792</v>
      </c>
      <c r="R2535" s="56" t="str">
        <f ca="1" t="array" ref="R2535">IF(AND(ISNUMBER(INDIRECT("L"&amp;ROW())),INDIRECT("L"&amp;ROW())&lt;INDIRECT("D"&amp;ROW())),1,"")</f>
        <v/>
      </c>
    </row>
    <row r="2536" hidden="1" spans="1:18">
      <c r="A2536" s="56" t="s">
        <v>96</v>
      </c>
      <c r="B2536" s="57" t="s">
        <v>19</v>
      </c>
      <c r="C2536" s="133">
        <v>66281</v>
      </c>
      <c r="D2536" s="124">
        <v>45706</v>
      </c>
      <c r="E2536" s="125">
        <v>3473.9</v>
      </c>
      <c r="F2536" s="125">
        <v>0</v>
      </c>
      <c r="G2536" s="125">
        <v>0</v>
      </c>
      <c r="H2536" s="125">
        <v>3473.9</v>
      </c>
      <c r="I2536" s="57">
        <v>1197</v>
      </c>
      <c r="J2536" s="126">
        <v>3473.9</v>
      </c>
      <c r="K2536" s="126">
        <v>7063.9</v>
      </c>
      <c r="L2536" s="127">
        <v>45776</v>
      </c>
      <c r="N2536" s="127">
        <v>45778</v>
      </c>
      <c r="O2536" s="147">
        <v>0</v>
      </c>
      <c r="R2536" s="56" t="str">
        <f ca="1" t="array" ref="R2536">IF(AND(ISNUMBER(INDIRECT("L"&amp;ROW())),INDIRECT("L"&amp;ROW())&lt;INDIRECT("D"&amp;ROW())),1,"")</f>
        <v/>
      </c>
    </row>
    <row r="2537" hidden="1" spans="1:18">
      <c r="A2537" s="56" t="s">
        <v>562</v>
      </c>
      <c r="B2537" s="132" t="s">
        <v>407</v>
      </c>
      <c r="C2537" s="133">
        <v>988</v>
      </c>
      <c r="D2537" s="124">
        <v>45707</v>
      </c>
      <c r="E2537" s="125">
        <v>5140.94</v>
      </c>
      <c r="F2537" s="125">
        <v>233.57</v>
      </c>
      <c r="G2537" s="125">
        <v>446.01</v>
      </c>
      <c r="I2537" s="57">
        <v>999</v>
      </c>
      <c r="J2537" s="126">
        <v>5140.94</v>
      </c>
      <c r="K2537" s="126">
        <v>5140.94</v>
      </c>
      <c r="L2537" s="127">
        <v>45707</v>
      </c>
      <c r="R2537" s="56" t="str">
        <f ca="1" t="array" ref="R2537">IF(AND(ISNUMBER(INDIRECT("L"&amp;ROW())),INDIRECT("L"&amp;ROW())&lt;INDIRECT("D"&amp;ROW())),1,"")</f>
        <v/>
      </c>
    </row>
    <row r="2538" hidden="1" spans="1:18">
      <c r="A2538" s="56" t="s">
        <v>436</v>
      </c>
      <c r="B2538" s="57" t="s">
        <v>19</v>
      </c>
      <c r="C2538" s="133">
        <v>18</v>
      </c>
      <c r="D2538" s="124">
        <v>45707</v>
      </c>
      <c r="E2538" s="125">
        <v>755</v>
      </c>
      <c r="F2538" s="125">
        <v>0</v>
      </c>
      <c r="G2538" s="125">
        <v>0</v>
      </c>
      <c r="I2538" s="57">
        <v>952</v>
      </c>
      <c r="J2538" s="126">
        <v>755</v>
      </c>
      <c r="K2538" s="126">
        <v>755</v>
      </c>
      <c r="L2538" s="127">
        <v>45721</v>
      </c>
      <c r="N2538" s="127">
        <v>45717</v>
      </c>
      <c r="R2538" s="56" t="str">
        <f ca="1" t="array" ref="R2538">IF(AND(ISNUMBER(INDIRECT("L"&amp;ROW())),INDIRECT("L"&amp;ROW())&lt;INDIRECT("D"&amp;ROW())),1,"")</f>
        <v/>
      </c>
    </row>
    <row r="2539" hidden="1" spans="1:18">
      <c r="A2539" s="56" t="s">
        <v>64</v>
      </c>
      <c r="B2539" s="57" t="s">
        <v>19</v>
      </c>
      <c r="C2539" s="123" t="s">
        <v>1005</v>
      </c>
      <c r="D2539" s="124">
        <v>45707</v>
      </c>
      <c r="E2539" s="125">
        <v>1320</v>
      </c>
      <c r="F2539" s="125">
        <v>0</v>
      </c>
      <c r="G2539" s="125">
        <v>0</v>
      </c>
      <c r="I2539" s="57">
        <v>1075</v>
      </c>
      <c r="J2539" s="126">
        <v>1320</v>
      </c>
      <c r="K2539" s="126">
        <v>12094.58</v>
      </c>
      <c r="L2539" s="127">
        <v>45729</v>
      </c>
      <c r="N2539" s="127">
        <v>45748</v>
      </c>
      <c r="R2539" s="56" t="str">
        <f ca="1" t="array" ref="R2539">IF(AND(ISNUMBER(INDIRECT("L"&amp;ROW())),INDIRECT("L"&amp;ROW())&lt;INDIRECT("D"&amp;ROW())),1,"")</f>
        <v/>
      </c>
    </row>
    <row r="2540" hidden="1" spans="1:18">
      <c r="A2540" s="56" t="s">
        <v>64</v>
      </c>
      <c r="B2540" s="57" t="s">
        <v>19</v>
      </c>
      <c r="C2540" s="123" t="s">
        <v>1006</v>
      </c>
      <c r="D2540" s="124">
        <v>45707</v>
      </c>
      <c r="E2540" s="125">
        <v>5644.69</v>
      </c>
      <c r="F2540" s="125">
        <v>0</v>
      </c>
      <c r="G2540" s="125">
        <v>0</v>
      </c>
      <c r="I2540" s="57">
        <v>1075</v>
      </c>
      <c r="J2540" s="126">
        <v>5644.69</v>
      </c>
      <c r="K2540" s="126">
        <v>12094.58</v>
      </c>
      <c r="L2540" s="127">
        <v>45729</v>
      </c>
      <c r="N2540" s="127">
        <v>45748</v>
      </c>
      <c r="R2540" s="56" t="str">
        <f ca="1" t="array" ref="R2540">IF(AND(ISNUMBER(INDIRECT("L"&amp;ROW())),INDIRECT("L"&amp;ROW())&lt;INDIRECT("D"&amp;ROW())),1,"")</f>
        <v/>
      </c>
    </row>
    <row r="2541" hidden="1" spans="1:18">
      <c r="A2541" s="56" t="s">
        <v>164</v>
      </c>
      <c r="B2541" s="57" t="s">
        <v>110</v>
      </c>
      <c r="C2541" s="133">
        <v>6142685</v>
      </c>
      <c r="D2541" s="124">
        <v>45707</v>
      </c>
      <c r="E2541" s="125">
        <v>4428</v>
      </c>
      <c r="F2541" s="125">
        <v>0</v>
      </c>
      <c r="G2541" s="125">
        <v>0</v>
      </c>
      <c r="H2541" s="125">
        <v>4428</v>
      </c>
      <c r="I2541" s="57">
        <v>1055</v>
      </c>
      <c r="J2541" s="126">
        <v>4428</v>
      </c>
      <c r="K2541" s="126">
        <v>20105.5</v>
      </c>
      <c r="L2541" s="127">
        <v>45726</v>
      </c>
      <c r="N2541" s="127">
        <v>45717</v>
      </c>
      <c r="Q2541" s="127">
        <v>45798</v>
      </c>
      <c r="R2541" s="56" t="str">
        <f ca="1" t="array" ref="R2541">IF(AND(ISNUMBER(INDIRECT("L"&amp;ROW())),INDIRECT("L"&amp;ROW())&lt;INDIRECT("D"&amp;ROW())),1,"")</f>
        <v/>
      </c>
    </row>
    <row r="2542" hidden="1" spans="1:18">
      <c r="A2542" s="56" t="s">
        <v>777</v>
      </c>
      <c r="B2542" s="57" t="s">
        <v>37</v>
      </c>
      <c r="C2542" s="123" t="s">
        <v>1007</v>
      </c>
      <c r="D2542" s="124">
        <v>45707</v>
      </c>
      <c r="E2542" s="125">
        <v>2348.4</v>
      </c>
      <c r="F2542" s="125">
        <v>0</v>
      </c>
      <c r="G2542" s="125">
        <v>0</v>
      </c>
      <c r="I2542" s="57">
        <v>1084</v>
      </c>
      <c r="J2542" s="126">
        <v>2348.4</v>
      </c>
      <c r="K2542" s="126">
        <v>4398.2</v>
      </c>
      <c r="L2542" s="127">
        <v>45733</v>
      </c>
      <c r="N2542" s="127">
        <v>45717</v>
      </c>
      <c r="R2542" s="56" t="str">
        <f ca="1" t="array" ref="R2542">IF(AND(ISNUMBER(INDIRECT("L"&amp;ROW())),INDIRECT("L"&amp;ROW())&lt;INDIRECT("D"&amp;ROW())),1,"")</f>
        <v/>
      </c>
    </row>
    <row r="2543" hidden="1" spans="1:18">
      <c r="A2543" s="56" t="s">
        <v>21</v>
      </c>
      <c r="B2543" s="132" t="s">
        <v>19</v>
      </c>
      <c r="C2543" s="133">
        <v>45574</v>
      </c>
      <c r="D2543" s="124">
        <v>45707</v>
      </c>
      <c r="E2543" s="125">
        <v>8778.98</v>
      </c>
      <c r="F2543" s="125">
        <v>1009.97</v>
      </c>
      <c r="G2543" s="125">
        <v>0</v>
      </c>
      <c r="I2543" s="57">
        <v>1241</v>
      </c>
      <c r="J2543" s="126">
        <v>8778.98</v>
      </c>
      <c r="K2543" s="126">
        <v>27922.28</v>
      </c>
      <c r="L2543" s="127">
        <v>45792</v>
      </c>
      <c r="N2543" s="127">
        <v>45778</v>
      </c>
      <c r="R2543" s="56" t="str">
        <f ca="1" t="array" ref="R2543">IF(AND(ISNUMBER(INDIRECT("L"&amp;ROW())),INDIRECT("L"&amp;ROW())&lt;INDIRECT("D"&amp;ROW())),1,"")</f>
        <v/>
      </c>
    </row>
    <row r="2544" hidden="1" spans="1:18">
      <c r="A2544" s="56" t="s">
        <v>21</v>
      </c>
      <c r="B2544" s="132" t="s">
        <v>19</v>
      </c>
      <c r="C2544" s="133">
        <v>45575</v>
      </c>
      <c r="D2544" s="124">
        <v>45707</v>
      </c>
      <c r="E2544" s="125">
        <v>6068.1</v>
      </c>
      <c r="F2544" s="125">
        <v>698.1</v>
      </c>
      <c r="G2544" s="125">
        <v>0</v>
      </c>
      <c r="I2544" s="57">
        <v>1241</v>
      </c>
      <c r="J2544" s="126">
        <v>6068.1</v>
      </c>
      <c r="K2544" s="126">
        <v>27922.28</v>
      </c>
      <c r="L2544" s="127">
        <v>45792</v>
      </c>
      <c r="N2544" s="127">
        <v>45778</v>
      </c>
      <c r="R2544" s="56" t="str">
        <f ca="1" t="array" ref="R2544">IF(AND(ISNUMBER(INDIRECT("L"&amp;ROW())),INDIRECT("L"&amp;ROW())&lt;INDIRECT("D"&amp;ROW())),1,"")</f>
        <v/>
      </c>
    </row>
    <row r="2545" hidden="1" spans="1:18">
      <c r="A2545" s="109" t="s">
        <v>40</v>
      </c>
      <c r="B2545" s="138" t="s">
        <v>19</v>
      </c>
      <c r="C2545" s="155" t="s">
        <v>1008</v>
      </c>
      <c r="D2545" s="140">
        <v>45707</v>
      </c>
      <c r="E2545" s="141">
        <v>4970.4</v>
      </c>
      <c r="F2545" s="141">
        <v>0</v>
      </c>
      <c r="G2545" s="141">
        <v>0</v>
      </c>
      <c r="H2545" s="141">
        <v>4970.4</v>
      </c>
      <c r="I2545" s="138">
        <v>1225</v>
      </c>
      <c r="J2545" s="145">
        <v>4970.4</v>
      </c>
      <c r="K2545" s="145">
        <v>31542</v>
      </c>
      <c r="L2545" s="146">
        <v>45784</v>
      </c>
      <c r="M2545" s="146"/>
      <c r="N2545" s="127">
        <v>45778</v>
      </c>
      <c r="O2545" s="147">
        <v>0</v>
      </c>
      <c r="P2545" s="109"/>
      <c r="Q2545" s="146"/>
      <c r="R2545" s="56" t="str">
        <f ca="1" t="array" ref="R2545">IF(AND(ISNUMBER(INDIRECT("L"&amp;ROW())),INDIRECT("L"&amp;ROW())&lt;INDIRECT("D"&amp;ROW())),1,"")</f>
        <v/>
      </c>
    </row>
    <row r="2546" hidden="1" spans="1:18">
      <c r="A2546" s="56" t="s">
        <v>394</v>
      </c>
      <c r="B2546" s="57" t="s">
        <v>110</v>
      </c>
      <c r="C2546" s="133">
        <v>506436</v>
      </c>
      <c r="D2546" s="124">
        <v>45707</v>
      </c>
      <c r="E2546" s="125">
        <v>-21</v>
      </c>
      <c r="F2546" s="125">
        <v>0</v>
      </c>
      <c r="G2546" s="125">
        <v>0</v>
      </c>
      <c r="H2546" s="125">
        <v>-21</v>
      </c>
      <c r="I2546" s="57">
        <v>1088</v>
      </c>
      <c r="J2546" s="126">
        <v>-21</v>
      </c>
      <c r="K2546" s="126">
        <v>19453</v>
      </c>
      <c r="L2546" s="127">
        <v>45735</v>
      </c>
      <c r="N2546" s="127">
        <v>45748</v>
      </c>
      <c r="Q2546" s="127">
        <v>45799</v>
      </c>
      <c r="R2546" s="56" t="str">
        <f ca="1" t="array" ref="R2546">IF(AND(ISNUMBER(INDIRECT("L"&amp;ROW())),INDIRECT("L"&amp;ROW())&lt;INDIRECT("D"&amp;ROW())),1,"")</f>
        <v/>
      </c>
    </row>
    <row r="2547" hidden="1" spans="1:18">
      <c r="A2547" s="56" t="s">
        <v>394</v>
      </c>
      <c r="B2547" s="57" t="s">
        <v>110</v>
      </c>
      <c r="C2547" s="133">
        <v>2755840</v>
      </c>
      <c r="D2547" s="124">
        <v>45707</v>
      </c>
      <c r="E2547" s="125">
        <v>2118</v>
      </c>
      <c r="F2547" s="125">
        <v>0</v>
      </c>
      <c r="G2547" s="125">
        <v>0</v>
      </c>
      <c r="H2547" s="125">
        <v>2118</v>
      </c>
      <c r="I2547" s="57">
        <v>1088</v>
      </c>
      <c r="J2547" s="126">
        <v>2118</v>
      </c>
      <c r="K2547" s="126">
        <v>19453</v>
      </c>
      <c r="L2547" s="127">
        <v>45735</v>
      </c>
      <c r="N2547" s="127">
        <v>45748</v>
      </c>
      <c r="Q2547" s="127">
        <v>45799</v>
      </c>
      <c r="R2547" s="56" t="str">
        <f ca="1" t="array" ref="R2547">IF(AND(ISNUMBER(INDIRECT("L"&amp;ROW())),INDIRECT("L"&amp;ROW())&lt;INDIRECT("D"&amp;ROW())),1,"")</f>
        <v/>
      </c>
    </row>
    <row r="2548" hidden="1" spans="1:18">
      <c r="A2548" s="56" t="s">
        <v>89</v>
      </c>
      <c r="B2548" s="132" t="s">
        <v>19</v>
      </c>
      <c r="C2548" s="133">
        <v>89446</v>
      </c>
      <c r="D2548" s="124">
        <v>45707</v>
      </c>
      <c r="E2548" s="125">
        <v>2501.91</v>
      </c>
      <c r="F2548" s="125">
        <v>112.71</v>
      </c>
      <c r="G2548" s="125">
        <v>0</v>
      </c>
      <c r="I2548" s="57">
        <v>1176</v>
      </c>
      <c r="J2548" s="126">
        <v>2501.91</v>
      </c>
      <c r="K2548" s="126">
        <v>2501.91</v>
      </c>
      <c r="L2548" s="127">
        <v>45770</v>
      </c>
      <c r="N2548" s="127">
        <v>45778</v>
      </c>
      <c r="R2548" s="56" t="str">
        <f ca="1" t="array" ref="R2548">IF(AND(ISNUMBER(INDIRECT("L"&amp;ROW())),INDIRECT("L"&amp;ROW())&lt;INDIRECT("D"&amp;ROW())),1,"")</f>
        <v/>
      </c>
    </row>
    <row r="2549" hidden="1" spans="1:18">
      <c r="A2549" s="56" t="s">
        <v>968</v>
      </c>
      <c r="B2549" s="57" t="s">
        <v>95</v>
      </c>
      <c r="C2549" s="133">
        <v>191901</v>
      </c>
      <c r="D2549" s="124">
        <v>45707</v>
      </c>
      <c r="E2549" s="125">
        <v>31984.26</v>
      </c>
      <c r="F2549" s="125">
        <v>1390.92</v>
      </c>
      <c r="G2549" s="125">
        <v>2774.89</v>
      </c>
      <c r="H2549" s="125">
        <v>27818.45</v>
      </c>
      <c r="I2549" s="57">
        <v>1039</v>
      </c>
      <c r="J2549" s="126">
        <v>31984.26</v>
      </c>
      <c r="K2549" s="126">
        <v>35630.18</v>
      </c>
      <c r="L2549" s="127">
        <v>45806</v>
      </c>
      <c r="Q2549" s="127">
        <v>45806</v>
      </c>
      <c r="R2549" s="56" t="str">
        <f ca="1" t="array" ref="R2549">IF(AND(ISNUMBER(INDIRECT("L"&amp;ROW())),INDIRECT("L"&amp;ROW())&lt;INDIRECT("D"&amp;ROW())),1,"")</f>
        <v/>
      </c>
    </row>
    <row r="2550" hidden="1" spans="1:18">
      <c r="A2550" s="56" t="s">
        <v>141</v>
      </c>
      <c r="B2550" s="57" t="s">
        <v>59</v>
      </c>
      <c r="C2550" s="133">
        <v>53032687</v>
      </c>
      <c r="D2550" s="124">
        <v>45707</v>
      </c>
      <c r="E2550" s="125">
        <v>1516.81</v>
      </c>
      <c r="F2550" s="125">
        <v>63.47</v>
      </c>
      <c r="G2550" s="125">
        <v>126.61</v>
      </c>
      <c r="H2550" s="125">
        <v>1326.73</v>
      </c>
      <c r="I2550" s="57">
        <v>1129</v>
      </c>
      <c r="J2550" s="126">
        <v>1516.81</v>
      </c>
      <c r="K2550" s="126">
        <v>1672.11</v>
      </c>
      <c r="L2550" s="127">
        <v>45751</v>
      </c>
      <c r="N2550" s="127">
        <v>45778</v>
      </c>
      <c r="O2550" s="147">
        <v>0</v>
      </c>
      <c r="R2550" s="56" t="str">
        <f ca="1" t="array" ref="R2550">IF(AND(ISNUMBER(INDIRECT("L"&amp;ROW())),INDIRECT("L"&amp;ROW())&lt;INDIRECT("D"&amp;ROW())),1,"")</f>
        <v/>
      </c>
    </row>
    <row r="2551" hidden="1" spans="1:18">
      <c r="A2551" s="56" t="s">
        <v>287</v>
      </c>
      <c r="B2551" s="57" t="s">
        <v>19</v>
      </c>
      <c r="C2551" s="133">
        <v>5181</v>
      </c>
      <c r="D2551" s="124">
        <v>45707</v>
      </c>
      <c r="E2551" s="125">
        <v>725.8</v>
      </c>
      <c r="F2551" s="125">
        <v>0</v>
      </c>
      <c r="G2551" s="125">
        <v>0</v>
      </c>
      <c r="I2551" s="133">
        <v>1111</v>
      </c>
      <c r="J2551" s="126">
        <v>725.8</v>
      </c>
      <c r="K2551" s="126">
        <v>3828.8</v>
      </c>
      <c r="L2551" s="127">
        <v>45744</v>
      </c>
      <c r="N2551" s="127">
        <v>45748</v>
      </c>
      <c r="R2551" s="56" t="str">
        <f ca="1" t="array" ref="R2551">IF(AND(ISNUMBER(INDIRECT("L"&amp;ROW())),INDIRECT("L"&amp;ROW())&lt;INDIRECT("D"&amp;ROW())),1,"")</f>
        <v/>
      </c>
    </row>
    <row r="2552" hidden="1" spans="1:18">
      <c r="A2552" s="56" t="s">
        <v>374</v>
      </c>
      <c r="B2552" s="57" t="s">
        <v>110</v>
      </c>
      <c r="C2552" s="133">
        <v>382319</v>
      </c>
      <c r="D2552" s="124">
        <v>45707</v>
      </c>
      <c r="E2552" s="125">
        <v>1053.5</v>
      </c>
      <c r="F2552" s="125">
        <v>0</v>
      </c>
      <c r="G2552" s="125">
        <v>0</v>
      </c>
      <c r="H2552" s="125">
        <v>1053.5</v>
      </c>
      <c r="I2552" s="57">
        <v>972</v>
      </c>
      <c r="J2552" s="126">
        <v>1053.5</v>
      </c>
      <c r="K2552" s="126">
        <v>2796.5</v>
      </c>
      <c r="L2552" s="127">
        <v>45716</v>
      </c>
      <c r="N2552" s="127">
        <v>45717</v>
      </c>
      <c r="O2552" s="147">
        <v>0</v>
      </c>
      <c r="R2552" s="56" t="str">
        <f ca="1" t="array" ref="R2552">IF(AND(ISNUMBER(INDIRECT("L"&amp;ROW())),INDIRECT("L"&amp;ROW())&lt;INDIRECT("D"&amp;ROW())),1,"")</f>
        <v/>
      </c>
    </row>
    <row r="2553" hidden="1" spans="1:18">
      <c r="A2553" s="56" t="s">
        <v>1009</v>
      </c>
      <c r="B2553" s="132" t="s">
        <v>95</v>
      </c>
      <c r="C2553" s="133">
        <v>137276</v>
      </c>
      <c r="D2553" s="124">
        <v>45707</v>
      </c>
      <c r="E2553" s="125">
        <v>302.37</v>
      </c>
      <c r="F2553" s="125">
        <v>13.15</v>
      </c>
      <c r="G2553" s="125">
        <v>26.23</v>
      </c>
      <c r="I2553" s="57">
        <v>1002</v>
      </c>
      <c r="J2553" s="126">
        <v>302.37</v>
      </c>
      <c r="K2553" s="126">
        <v>302.37</v>
      </c>
      <c r="L2553" s="127">
        <v>45731</v>
      </c>
      <c r="N2553" s="127" t="str">
        <f t="array" ref="N2553">_xlfn.XLOOKUP(INDEX(I:I,ROW())&amp;"-"&amp;INDEX(K:K,ROW()),银行对账信息!J:J,银行对账信息!H:H,"")</f>
        <v/>
      </c>
      <c r="R2553" s="56" t="str">
        <f ca="1" t="array" ref="R2553">IF(AND(ISNUMBER(INDIRECT("L"&amp;ROW())),INDIRECT("L"&amp;ROW())&lt;INDIRECT("D"&amp;ROW())),1,"")</f>
        <v/>
      </c>
    </row>
    <row r="2554" hidden="1" spans="1:18">
      <c r="A2554" s="56" t="s">
        <v>406</v>
      </c>
      <c r="B2554" s="132" t="s">
        <v>407</v>
      </c>
      <c r="C2554" s="133">
        <v>502334</v>
      </c>
      <c r="D2554" s="124">
        <v>45707</v>
      </c>
      <c r="E2554" s="125">
        <v>3679.2</v>
      </c>
      <c r="F2554" s="125">
        <v>160</v>
      </c>
      <c r="G2554" s="125">
        <v>319.2</v>
      </c>
      <c r="I2554" s="57">
        <v>996</v>
      </c>
      <c r="J2554" s="126">
        <v>3679.2</v>
      </c>
      <c r="K2554" s="126">
        <v>3679.2</v>
      </c>
      <c r="L2554" s="127">
        <v>45707</v>
      </c>
      <c r="N2554" s="127" t="str">
        <f t="array" ref="N2554">_xlfn.XLOOKUP(INDEX(I:I,ROW())&amp;"-"&amp;INDEX(K:K,ROW()),银行对账信息!J:J,银行对账信息!H:H,"")</f>
        <v/>
      </c>
      <c r="R2554" s="56" t="str">
        <f ca="1" t="array" ref="R2554">IF(AND(ISNUMBER(INDIRECT("L"&amp;ROW())),INDIRECT("L"&amp;ROW())&lt;INDIRECT("D"&amp;ROW())),1,"")</f>
        <v/>
      </c>
    </row>
    <row r="2555" hidden="1" spans="1:18">
      <c r="A2555" s="56" t="s">
        <v>173</v>
      </c>
      <c r="B2555" s="57" t="s">
        <v>163</v>
      </c>
      <c r="C2555" s="133">
        <v>4576</v>
      </c>
      <c r="D2555" s="124">
        <v>45707</v>
      </c>
      <c r="E2555" s="125">
        <v>6386.31</v>
      </c>
      <c r="F2555" s="125">
        <v>0</v>
      </c>
      <c r="G2555" s="125">
        <v>0</v>
      </c>
      <c r="H2555" s="125">
        <v>6386.31</v>
      </c>
      <c r="I2555" s="133">
        <v>1114</v>
      </c>
      <c r="J2555" s="126">
        <v>6386.31</v>
      </c>
      <c r="K2555" s="126">
        <v>21520.33</v>
      </c>
      <c r="L2555" s="127">
        <v>45749</v>
      </c>
      <c r="N2555" s="127">
        <v>45748</v>
      </c>
      <c r="Q2555" s="127">
        <v>45793</v>
      </c>
      <c r="R2555" s="56" t="str">
        <f ca="1" t="array" ref="R2555">IF(AND(ISNUMBER(INDIRECT("L"&amp;ROW())),INDIRECT("L"&amp;ROW())&lt;INDIRECT("D"&amp;ROW())),1,"")</f>
        <v/>
      </c>
    </row>
    <row r="2556" spans="1:18">
      <c r="A2556" s="56" t="s">
        <v>42</v>
      </c>
      <c r="B2556" s="57" t="s">
        <v>19</v>
      </c>
      <c r="C2556" s="133">
        <v>123560</v>
      </c>
      <c r="D2556" s="124">
        <v>45707</v>
      </c>
      <c r="E2556" s="125">
        <v>6069</v>
      </c>
      <c r="F2556" s="125">
        <v>0</v>
      </c>
      <c r="G2556" s="125">
        <v>0</v>
      </c>
      <c r="I2556" s="57">
        <v>1156</v>
      </c>
      <c r="J2556" s="126">
        <v>6069</v>
      </c>
      <c r="K2556" s="126">
        <v>26801.7</v>
      </c>
      <c r="L2556" s="127">
        <v>45758</v>
      </c>
      <c r="N2556" s="127">
        <v>45748</v>
      </c>
      <c r="R2556" s="56" t="str">
        <f ca="1" t="array" ref="R2556">IF(AND(ISNUMBER(INDIRECT("L"&amp;ROW())),INDIRECT("L"&amp;ROW())&lt;INDIRECT("D"&amp;ROW())),1,"")</f>
        <v/>
      </c>
    </row>
    <row r="2557" hidden="1" spans="1:18">
      <c r="A2557" s="56" t="s">
        <v>104</v>
      </c>
      <c r="B2557" s="57" t="s">
        <v>65</v>
      </c>
      <c r="C2557" s="133">
        <v>59120590859</v>
      </c>
      <c r="D2557" s="124">
        <v>45707</v>
      </c>
      <c r="E2557" s="125">
        <v>1359</v>
      </c>
      <c r="F2557" s="125">
        <v>0</v>
      </c>
      <c r="G2557" s="125">
        <v>0</v>
      </c>
      <c r="H2557" s="125">
        <v>1359</v>
      </c>
      <c r="I2557" s="133">
        <v>1140</v>
      </c>
      <c r="J2557" s="126">
        <v>1359</v>
      </c>
      <c r="K2557" s="126">
        <v>32072.56</v>
      </c>
      <c r="L2557" s="127">
        <v>45756</v>
      </c>
      <c r="N2557" s="127">
        <v>45748</v>
      </c>
      <c r="O2557" s="56">
        <v>0</v>
      </c>
      <c r="Q2557" s="127">
        <v>45784</v>
      </c>
      <c r="R2557" s="56" t="str">
        <f ca="1" t="array" ref="R2557">IF(AND(ISNUMBER(INDIRECT("L"&amp;ROW())),INDIRECT("L"&amp;ROW())&lt;INDIRECT("D"&amp;ROW())),1,"")</f>
        <v/>
      </c>
    </row>
    <row r="2558" hidden="1" spans="1:18">
      <c r="A2558" s="56" t="s">
        <v>104</v>
      </c>
      <c r="B2558" s="57" t="s">
        <v>65</v>
      </c>
      <c r="C2558" s="133">
        <v>59120765450</v>
      </c>
      <c r="D2558" s="124">
        <v>45707</v>
      </c>
      <c r="E2558" s="125">
        <v>-36</v>
      </c>
      <c r="F2558" s="125">
        <v>0</v>
      </c>
      <c r="G2558" s="125">
        <v>0</v>
      </c>
      <c r="H2558" s="125">
        <v>-36</v>
      </c>
      <c r="I2558" s="133">
        <v>1140</v>
      </c>
      <c r="J2558" s="126">
        <v>-36</v>
      </c>
      <c r="K2558" s="126">
        <v>32072.56</v>
      </c>
      <c r="L2558" s="127">
        <v>45756</v>
      </c>
      <c r="N2558" s="127">
        <v>45748</v>
      </c>
      <c r="O2558" s="56">
        <v>0</v>
      </c>
      <c r="Q2558" s="127">
        <v>45784</v>
      </c>
      <c r="R2558" s="56" t="str">
        <f ca="1" t="array" ref="R2558">IF(AND(ISNUMBER(INDIRECT("L"&amp;ROW())),INDIRECT("L"&amp;ROW())&lt;INDIRECT("D"&amp;ROW())),1,"")</f>
        <v/>
      </c>
    </row>
    <row r="2559" hidden="1" spans="1:18">
      <c r="A2559" s="56" t="s">
        <v>104</v>
      </c>
      <c r="B2559" s="57" t="s">
        <v>163</v>
      </c>
      <c r="C2559" s="133">
        <v>59120501823</v>
      </c>
      <c r="D2559" s="124">
        <v>45707</v>
      </c>
      <c r="E2559" s="125">
        <v>220</v>
      </c>
      <c r="F2559" s="125">
        <v>0</v>
      </c>
      <c r="G2559" s="125">
        <v>0</v>
      </c>
      <c r="H2559" s="125">
        <v>220</v>
      </c>
      <c r="I2559" s="133">
        <v>1140</v>
      </c>
      <c r="J2559" s="126">
        <v>220</v>
      </c>
      <c r="K2559" s="126">
        <v>32072.56</v>
      </c>
      <c r="L2559" s="127">
        <v>45756</v>
      </c>
      <c r="N2559" s="127">
        <v>45748</v>
      </c>
      <c r="O2559" s="56">
        <v>0</v>
      </c>
      <c r="Q2559" s="127">
        <v>45784</v>
      </c>
      <c r="R2559" s="56" t="str">
        <f ca="1" t="array" ref="R2559">IF(AND(ISNUMBER(INDIRECT("L"&amp;ROW())),INDIRECT("L"&amp;ROW())&lt;INDIRECT("D"&amp;ROW())),1,"")</f>
        <v/>
      </c>
    </row>
    <row r="2560" hidden="1" spans="1:18">
      <c r="A2560" s="56" t="s">
        <v>158</v>
      </c>
      <c r="B2560" s="57" t="s">
        <v>159</v>
      </c>
      <c r="C2560" s="123" t="s">
        <v>1010</v>
      </c>
      <c r="D2560" s="124">
        <v>45707</v>
      </c>
      <c r="E2560" s="125">
        <v>7742.24</v>
      </c>
      <c r="F2560" s="125">
        <v>0</v>
      </c>
      <c r="G2560" s="125">
        <v>0</v>
      </c>
      <c r="H2560" s="125">
        <v>7742.24</v>
      </c>
      <c r="I2560" s="57">
        <v>947</v>
      </c>
      <c r="J2560" s="126">
        <v>7742.24</v>
      </c>
      <c r="K2560" s="126">
        <v>7742.24</v>
      </c>
      <c r="L2560" s="127">
        <v>45707</v>
      </c>
      <c r="N2560" s="127">
        <v>45748</v>
      </c>
      <c r="O2560" s="56">
        <v>0</v>
      </c>
      <c r="Q2560" s="127">
        <v>45807</v>
      </c>
      <c r="R2560" s="56" t="str">
        <f ca="1" t="array" ref="R2560">IF(AND(ISNUMBER(INDIRECT("L"&amp;ROW())),INDIRECT("L"&amp;ROW())&lt;INDIRECT("D"&amp;ROW())),1,"")</f>
        <v/>
      </c>
    </row>
    <row r="2561" hidden="1" spans="1:18">
      <c r="A2561" s="56" t="s">
        <v>853</v>
      </c>
      <c r="B2561" s="57" t="s">
        <v>854</v>
      </c>
      <c r="C2561" s="133">
        <v>4008640929</v>
      </c>
      <c r="D2561" s="124">
        <v>45680</v>
      </c>
      <c r="E2561" s="125">
        <v>1016.7</v>
      </c>
      <c r="F2561" s="125">
        <v>1.35</v>
      </c>
      <c r="G2561" s="125">
        <v>2.7</v>
      </c>
      <c r="H2561" s="125">
        <v>1012.65</v>
      </c>
      <c r="I2561" s="57" t="s">
        <v>855</v>
      </c>
      <c r="J2561" s="126">
        <v>1016.7</v>
      </c>
      <c r="K2561" s="126">
        <v>1016.7</v>
      </c>
      <c r="L2561" s="127">
        <v>45690</v>
      </c>
      <c r="N2561" s="127">
        <v>45584</v>
      </c>
      <c r="Q2561" s="127">
        <v>45792</v>
      </c>
      <c r="R2561" s="56" t="str">
        <f ca="1" t="array" ref="R2561">IF(AND(ISNUMBER(INDIRECT("L"&amp;ROW())),INDIRECT("L"&amp;ROW())&lt;INDIRECT("D"&amp;ROW())),1,"")</f>
        <v/>
      </c>
    </row>
    <row r="2562" hidden="1" spans="1:18">
      <c r="A2562" s="56" t="s">
        <v>213</v>
      </c>
      <c r="B2562" s="57" t="s">
        <v>124</v>
      </c>
      <c r="C2562" s="133">
        <v>25584</v>
      </c>
      <c r="D2562" s="124">
        <v>45708</v>
      </c>
      <c r="E2562" s="125">
        <v>2868.57</v>
      </c>
      <c r="F2562" s="125">
        <v>0</v>
      </c>
      <c r="G2562" s="125">
        <v>0</v>
      </c>
      <c r="H2562" s="125">
        <v>2868.57</v>
      </c>
      <c r="I2562" s="57">
        <v>1203</v>
      </c>
      <c r="J2562" s="126">
        <v>2868.57</v>
      </c>
      <c r="K2562" s="126">
        <v>11202.43</v>
      </c>
      <c r="L2562" s="127">
        <v>45778</v>
      </c>
      <c r="N2562" s="127">
        <v>45778</v>
      </c>
      <c r="R2562" s="56" t="str">
        <f ca="1" t="array" ref="R2562">IF(AND(ISNUMBER(INDIRECT("L"&amp;ROW())),INDIRECT("L"&amp;ROW())&lt;INDIRECT("D"&amp;ROW())),1,"")</f>
        <v/>
      </c>
    </row>
    <row r="2563" hidden="1" spans="1:18">
      <c r="A2563" s="56" t="s">
        <v>853</v>
      </c>
      <c r="B2563" s="57" t="s">
        <v>854</v>
      </c>
      <c r="C2563" s="133">
        <v>1181816506</v>
      </c>
      <c r="D2563" s="124">
        <v>45680</v>
      </c>
      <c r="E2563" s="125">
        <v>-177.6</v>
      </c>
      <c r="F2563" s="125">
        <v>-6.6</v>
      </c>
      <c r="G2563" s="125">
        <v>-13.17</v>
      </c>
      <c r="H2563" s="125">
        <v>-157.83</v>
      </c>
      <c r="I2563" s="57" t="s">
        <v>855</v>
      </c>
      <c r="J2563" s="126">
        <v>-177.6</v>
      </c>
      <c r="K2563" s="126">
        <v>-177.6</v>
      </c>
      <c r="L2563" s="127">
        <v>45690</v>
      </c>
      <c r="N2563" s="127">
        <v>45584</v>
      </c>
      <c r="Q2563" s="127">
        <v>45792</v>
      </c>
      <c r="R2563" s="56" t="str">
        <f ca="1" t="array" ref="R2563">IF(AND(ISNUMBER(INDIRECT("L"&amp;ROW())),INDIRECT("L"&amp;ROW())&lt;INDIRECT("D"&amp;ROW())),1,"")</f>
        <v/>
      </c>
    </row>
    <row r="2564" hidden="1" spans="1:18">
      <c r="A2564" s="56" t="s">
        <v>853</v>
      </c>
      <c r="B2564" s="57" t="s">
        <v>854</v>
      </c>
      <c r="C2564" s="133">
        <v>4008673415</v>
      </c>
      <c r="D2564" s="124">
        <v>45685</v>
      </c>
      <c r="E2564" s="125">
        <v>1674.79</v>
      </c>
      <c r="F2564" s="125">
        <v>6.9</v>
      </c>
      <c r="G2564" s="125">
        <v>13.77</v>
      </c>
      <c r="H2564" s="125">
        <v>1654.12</v>
      </c>
      <c r="I2564" s="57" t="s">
        <v>855</v>
      </c>
      <c r="J2564" s="126">
        <v>1674.79</v>
      </c>
      <c r="K2564" s="126">
        <v>1674.79</v>
      </c>
      <c r="L2564" s="127">
        <v>45695</v>
      </c>
      <c r="N2564" s="127">
        <v>45584</v>
      </c>
      <c r="Q2564" s="127">
        <v>45792</v>
      </c>
      <c r="R2564" s="56" t="str">
        <f ca="1" t="array" ref="R2564">IF(AND(ISNUMBER(INDIRECT("L"&amp;ROW())),INDIRECT("L"&amp;ROW())&lt;INDIRECT("D"&amp;ROW())),1,"")</f>
        <v/>
      </c>
    </row>
    <row r="2565" hidden="1" spans="1:18">
      <c r="A2565" s="56" t="s">
        <v>164</v>
      </c>
      <c r="B2565" s="57" t="s">
        <v>110</v>
      </c>
      <c r="C2565" s="123" t="s">
        <v>1011</v>
      </c>
      <c r="D2565" s="124">
        <v>45708</v>
      </c>
      <c r="E2565" s="125">
        <v>-128</v>
      </c>
      <c r="F2565" s="125">
        <v>0</v>
      </c>
      <c r="G2565" s="125">
        <v>0</v>
      </c>
      <c r="H2565" s="125">
        <v>-128</v>
      </c>
      <c r="I2565" s="57">
        <v>1055</v>
      </c>
      <c r="J2565" s="126">
        <v>-128</v>
      </c>
      <c r="K2565" s="126">
        <v>20105.5</v>
      </c>
      <c r="L2565" s="127">
        <v>45726</v>
      </c>
      <c r="N2565" s="127">
        <v>45717</v>
      </c>
      <c r="Q2565" s="127">
        <v>45798</v>
      </c>
      <c r="R2565" s="56" t="str">
        <f ca="1" t="array" ref="R2565">IF(AND(ISNUMBER(INDIRECT("L"&amp;ROW())),INDIRECT("L"&amp;ROW())&lt;INDIRECT("D"&amp;ROW())),1,"")</f>
        <v/>
      </c>
    </row>
    <row r="2566" hidden="1" spans="1:18">
      <c r="A2566" s="56" t="s">
        <v>879</v>
      </c>
      <c r="B2566" s="57" t="s">
        <v>37</v>
      </c>
      <c r="C2566" s="133">
        <v>54447</v>
      </c>
      <c r="D2566" s="124">
        <v>45708</v>
      </c>
      <c r="E2566" s="125">
        <v>4091.52</v>
      </c>
      <c r="F2566" s="125">
        <v>0</v>
      </c>
      <c r="G2566" s="125">
        <v>0</v>
      </c>
      <c r="I2566" s="57">
        <v>1145</v>
      </c>
      <c r="J2566" s="126">
        <v>4091.52</v>
      </c>
      <c r="K2566" s="126">
        <v>8787.75</v>
      </c>
      <c r="L2566" s="127">
        <v>45757</v>
      </c>
      <c r="N2566" s="127">
        <v>45748</v>
      </c>
      <c r="R2566" s="56" t="str">
        <f ca="1" t="array" ref="R2566">IF(AND(ISNUMBER(INDIRECT("L"&amp;ROW())),INDIRECT("L"&amp;ROW())&lt;INDIRECT("D"&amp;ROW())),1,"")</f>
        <v/>
      </c>
    </row>
    <row r="2567" hidden="1" spans="1:18">
      <c r="A2567" s="56" t="s">
        <v>148</v>
      </c>
      <c r="B2567" s="57" t="s">
        <v>110</v>
      </c>
      <c r="C2567" s="133">
        <v>25224643</v>
      </c>
      <c r="D2567" s="124">
        <v>45708</v>
      </c>
      <c r="E2567" s="141">
        <v>6613</v>
      </c>
      <c r="I2567" s="57" t="s">
        <v>974</v>
      </c>
      <c r="J2567" s="126">
        <v>6613</v>
      </c>
      <c r="K2567" s="126">
        <v>50575.21</v>
      </c>
      <c r="L2567" s="127">
        <v>45814</v>
      </c>
      <c r="N2567" s="127" t="str">
        <f t="array" ref="N2567">_xlfn.XLOOKUP(INDEX(I:I,ROW())&amp;"-"&amp;INDEX(K:K,ROW()),银行对账信息!J:J,银行对账信息!H:H,"")</f>
        <v/>
      </c>
      <c r="O2567" s="56" t="s">
        <v>871</v>
      </c>
      <c r="R2567" s="56" t="str">
        <f ca="1" t="array" ref="R2567">IF(AND(ISNUMBER(INDIRECT("L"&amp;ROW())),INDIRECT("L"&amp;ROW())&lt;INDIRECT("D"&amp;ROW())),1,"")</f>
        <v/>
      </c>
    </row>
    <row r="2568" hidden="1" spans="1:18">
      <c r="A2568" s="56" t="s">
        <v>149</v>
      </c>
      <c r="B2568" s="57" t="s">
        <v>110</v>
      </c>
      <c r="C2568" s="133">
        <v>111923</v>
      </c>
      <c r="D2568" s="124">
        <v>45708</v>
      </c>
      <c r="E2568" s="125">
        <v>3035.5</v>
      </c>
      <c r="F2568" s="125">
        <v>0</v>
      </c>
      <c r="G2568" s="125">
        <v>0</v>
      </c>
      <c r="H2568" s="125">
        <v>3035.5</v>
      </c>
      <c r="I2568" s="57">
        <v>1192</v>
      </c>
      <c r="J2568" s="126">
        <v>3035.5</v>
      </c>
      <c r="K2568" s="126">
        <v>13220.5</v>
      </c>
      <c r="L2568" s="127">
        <v>45776</v>
      </c>
      <c r="N2568" s="127">
        <v>45778</v>
      </c>
      <c r="O2568" s="147">
        <v>0</v>
      </c>
      <c r="R2568" s="56" t="str">
        <f ca="1" t="array" ref="R2568">IF(AND(ISNUMBER(INDIRECT("L"&amp;ROW())),INDIRECT("L"&amp;ROW())&lt;INDIRECT("D"&amp;ROW())),1,"")</f>
        <v/>
      </c>
    </row>
    <row r="2569" hidden="1" spans="1:18">
      <c r="A2569" s="56" t="s">
        <v>151</v>
      </c>
      <c r="B2569" s="57" t="s">
        <v>110</v>
      </c>
      <c r="C2569" s="133">
        <v>175897</v>
      </c>
      <c r="D2569" s="124">
        <v>45708</v>
      </c>
      <c r="E2569" s="125">
        <v>7710</v>
      </c>
      <c r="F2569" s="141">
        <v>0</v>
      </c>
      <c r="G2569" s="141">
        <v>0</v>
      </c>
      <c r="I2569" s="57">
        <v>1227</v>
      </c>
      <c r="J2569" s="126">
        <v>7710</v>
      </c>
      <c r="K2569" s="126">
        <v>29050</v>
      </c>
      <c r="L2569" s="127">
        <v>45785</v>
      </c>
      <c r="N2569" s="127">
        <v>45778</v>
      </c>
      <c r="R2569" s="56" t="str">
        <f ca="1" t="array" ref="R2569">IF(AND(ISNUMBER(INDIRECT("L"&amp;ROW())),INDIRECT("L"&amp;ROW())&lt;INDIRECT("D"&amp;ROW())),1,"")</f>
        <v/>
      </c>
    </row>
    <row r="2570" hidden="1" spans="1:18">
      <c r="A2570" s="56" t="s">
        <v>102</v>
      </c>
      <c r="B2570" s="57" t="s">
        <v>37</v>
      </c>
      <c r="C2570" s="133">
        <v>935309</v>
      </c>
      <c r="D2570" s="124">
        <v>45708</v>
      </c>
      <c r="E2570" s="125">
        <v>3108</v>
      </c>
      <c r="F2570" s="125">
        <v>0</v>
      </c>
      <c r="G2570" s="125">
        <v>0</v>
      </c>
      <c r="H2570" s="125">
        <v>3108</v>
      </c>
      <c r="I2570" s="133">
        <v>1106</v>
      </c>
      <c r="J2570" s="126">
        <v>3108</v>
      </c>
      <c r="K2570" s="126">
        <v>5406.81</v>
      </c>
      <c r="L2570" s="127">
        <v>45742</v>
      </c>
      <c r="N2570" s="127">
        <v>45748</v>
      </c>
      <c r="Q2570" s="127">
        <v>45792</v>
      </c>
      <c r="R2570" s="56" t="str">
        <f ca="1" t="array" ref="R2570">IF(AND(ISNUMBER(INDIRECT("L"&amp;ROW())),INDIRECT("L"&amp;ROW())&lt;INDIRECT("D"&amp;ROW())),1,"")</f>
        <v/>
      </c>
    </row>
    <row r="2571" hidden="1" spans="1:18">
      <c r="A2571" s="56" t="s">
        <v>853</v>
      </c>
      <c r="B2571" s="57" t="s">
        <v>854</v>
      </c>
      <c r="C2571" s="133">
        <v>1181816515</v>
      </c>
      <c r="D2571" s="124">
        <v>45686</v>
      </c>
      <c r="E2571" s="125">
        <v>-25.95</v>
      </c>
      <c r="F2571" s="125">
        <v>-0.15</v>
      </c>
      <c r="G2571" s="125">
        <v>-0.3</v>
      </c>
      <c r="H2571" s="125">
        <v>-25.5</v>
      </c>
      <c r="I2571" s="57" t="s">
        <v>855</v>
      </c>
      <c r="J2571" s="126">
        <v>-25.95</v>
      </c>
      <c r="K2571" s="126">
        <v>-25.95</v>
      </c>
      <c r="L2571" s="127">
        <v>45696</v>
      </c>
      <c r="N2571" s="127">
        <v>45584</v>
      </c>
      <c r="Q2571" s="127">
        <v>45792</v>
      </c>
      <c r="R2571" s="56" t="str">
        <f ca="1" t="array" ref="R2571">IF(AND(ISNUMBER(INDIRECT("L"&amp;ROW())),INDIRECT("L"&amp;ROW())&lt;INDIRECT("D"&amp;ROW())),1,"")</f>
        <v/>
      </c>
    </row>
    <row r="2572" hidden="1" spans="1:18">
      <c r="A2572" s="56" t="s">
        <v>96</v>
      </c>
      <c r="B2572" s="57" t="s">
        <v>37</v>
      </c>
      <c r="C2572" s="133">
        <v>63977</v>
      </c>
      <c r="D2572" s="124">
        <v>45708</v>
      </c>
      <c r="E2572" s="125">
        <v>2654.94</v>
      </c>
      <c r="F2572" s="125">
        <v>0</v>
      </c>
      <c r="G2572" s="125">
        <v>0</v>
      </c>
      <c r="I2572" s="57">
        <v>1062</v>
      </c>
      <c r="J2572" s="126">
        <v>2654.94</v>
      </c>
      <c r="K2572" s="126">
        <v>34572.95</v>
      </c>
      <c r="L2572" s="127">
        <v>45727</v>
      </c>
      <c r="N2572" s="127">
        <v>45748</v>
      </c>
      <c r="R2572" s="56" t="str">
        <f ca="1" t="array" ref="R2572">IF(AND(ISNUMBER(INDIRECT("L"&amp;ROW())),INDIRECT("L"&amp;ROW())&lt;INDIRECT("D"&amp;ROW())),1,"")</f>
        <v/>
      </c>
    </row>
    <row r="2573" hidden="1" spans="1:18">
      <c r="A2573" s="56" t="s">
        <v>282</v>
      </c>
      <c r="B2573" s="57" t="s">
        <v>110</v>
      </c>
      <c r="C2573" s="133">
        <v>98806</v>
      </c>
      <c r="D2573" s="124">
        <v>45708</v>
      </c>
      <c r="E2573" s="125">
        <v>1499.5</v>
      </c>
      <c r="F2573" s="125">
        <v>0</v>
      </c>
      <c r="G2573" s="125">
        <v>0</v>
      </c>
      <c r="H2573" s="125">
        <v>1499.5</v>
      </c>
      <c r="I2573" s="133">
        <v>1081</v>
      </c>
      <c r="J2573" s="126">
        <v>1499.5</v>
      </c>
      <c r="K2573" s="126">
        <v>21252.65</v>
      </c>
      <c r="L2573" s="127">
        <v>45724</v>
      </c>
      <c r="N2573" s="127">
        <v>45748</v>
      </c>
      <c r="Q2573" s="127">
        <v>45805</v>
      </c>
      <c r="R2573" s="56" t="str">
        <f ca="1" t="array" ref="R2573">IF(AND(ISNUMBER(INDIRECT("L"&amp;ROW())),INDIRECT("L"&amp;ROW())&lt;INDIRECT("D"&amp;ROW())),1,"")</f>
        <v/>
      </c>
    </row>
    <row r="2574" hidden="1" spans="1:18">
      <c r="A2574" s="56" t="s">
        <v>282</v>
      </c>
      <c r="B2574" s="57" t="s">
        <v>110</v>
      </c>
      <c r="C2574" s="133">
        <v>100782</v>
      </c>
      <c r="D2574" s="124">
        <v>45708</v>
      </c>
      <c r="E2574" s="125">
        <v>2962</v>
      </c>
      <c r="F2574" s="125">
        <v>0</v>
      </c>
      <c r="G2574" s="125">
        <v>0</v>
      </c>
      <c r="H2574" s="125">
        <v>2962</v>
      </c>
      <c r="I2574" s="133">
        <v>1148</v>
      </c>
      <c r="J2574" s="126">
        <v>2962</v>
      </c>
      <c r="K2574" s="126">
        <v>13684.5</v>
      </c>
      <c r="L2574" s="127">
        <v>45757</v>
      </c>
      <c r="N2574" s="127">
        <v>45748</v>
      </c>
      <c r="Q2574" s="127">
        <v>45805</v>
      </c>
      <c r="R2574" s="56" t="str">
        <f ca="1" t="array" ref="R2574">IF(AND(ISNUMBER(INDIRECT("L"&amp;ROW())),INDIRECT("L"&amp;ROW())&lt;INDIRECT("D"&amp;ROW())),1,"")</f>
        <v/>
      </c>
    </row>
    <row r="2575" hidden="1" spans="1:18">
      <c r="A2575" s="56" t="s">
        <v>104</v>
      </c>
      <c r="B2575" s="57" t="s">
        <v>65</v>
      </c>
      <c r="C2575" s="133">
        <v>59120587851</v>
      </c>
      <c r="D2575" s="124">
        <v>45708</v>
      </c>
      <c r="E2575" s="125">
        <v>864.93</v>
      </c>
      <c r="F2575" s="125">
        <v>0</v>
      </c>
      <c r="G2575" s="125">
        <v>0</v>
      </c>
      <c r="H2575" s="125">
        <v>864.93</v>
      </c>
      <c r="I2575" s="133">
        <v>1140</v>
      </c>
      <c r="J2575" s="126">
        <v>864.93</v>
      </c>
      <c r="K2575" s="126">
        <v>32072.56</v>
      </c>
      <c r="L2575" s="127">
        <v>45756</v>
      </c>
      <c r="N2575" s="127">
        <v>45748</v>
      </c>
      <c r="O2575" s="56">
        <v>0</v>
      </c>
      <c r="Q2575" s="127">
        <v>45784</v>
      </c>
      <c r="R2575" s="56" t="str">
        <f ca="1" t="array" ref="R2575">IF(AND(ISNUMBER(INDIRECT("L"&amp;ROW())),INDIRECT("L"&amp;ROW())&lt;INDIRECT("D"&amp;ROW())),1,"")</f>
        <v/>
      </c>
    </row>
    <row r="2576" hidden="1" spans="1:18">
      <c r="A2576" s="56" t="s">
        <v>104</v>
      </c>
      <c r="B2576" s="57" t="s">
        <v>124</v>
      </c>
      <c r="C2576" s="133">
        <v>59120501954</v>
      </c>
      <c r="D2576" s="124">
        <v>45708</v>
      </c>
      <c r="E2576" s="125">
        <v>5440.65</v>
      </c>
      <c r="F2576" s="125">
        <v>0</v>
      </c>
      <c r="G2576" s="125">
        <v>0</v>
      </c>
      <c r="H2576" s="125">
        <v>5440.65</v>
      </c>
      <c r="I2576" s="133">
        <v>1140</v>
      </c>
      <c r="J2576" s="126">
        <v>5440.65</v>
      </c>
      <c r="K2576" s="126">
        <v>32072.56</v>
      </c>
      <c r="L2576" s="127">
        <v>45756</v>
      </c>
      <c r="N2576" s="127">
        <v>45748</v>
      </c>
      <c r="O2576" s="56">
        <v>0</v>
      </c>
      <c r="Q2576" s="127">
        <v>45784</v>
      </c>
      <c r="R2576" s="56" t="str">
        <f ca="1" t="array" ref="R2576">IF(AND(ISNUMBER(INDIRECT("L"&amp;ROW())),INDIRECT("L"&amp;ROW())&lt;INDIRECT("D"&amp;ROW())),1,"")</f>
        <v/>
      </c>
    </row>
    <row r="2577" hidden="1" spans="1:18">
      <c r="A2577" s="56" t="s">
        <v>104</v>
      </c>
      <c r="B2577" s="57" t="s">
        <v>163</v>
      </c>
      <c r="C2577" s="133">
        <v>59120651120</v>
      </c>
      <c r="D2577" s="124">
        <v>45708</v>
      </c>
      <c r="E2577" s="125">
        <v>491.88</v>
      </c>
      <c r="F2577" s="125">
        <v>0</v>
      </c>
      <c r="G2577" s="125">
        <v>0</v>
      </c>
      <c r="H2577" s="125">
        <v>491.88</v>
      </c>
      <c r="I2577" s="133">
        <v>1140</v>
      </c>
      <c r="J2577" s="126">
        <v>491.88</v>
      </c>
      <c r="K2577" s="126">
        <v>32072.56</v>
      </c>
      <c r="L2577" s="127">
        <v>45756</v>
      </c>
      <c r="N2577" s="127">
        <v>45748</v>
      </c>
      <c r="O2577" s="56">
        <v>0</v>
      </c>
      <c r="Q2577" s="127">
        <v>45784</v>
      </c>
      <c r="R2577" s="56" t="str">
        <f ca="1" t="array" ref="R2577">IF(AND(ISNUMBER(INDIRECT("L"&amp;ROW())),INDIRECT("L"&amp;ROW())&lt;INDIRECT("D"&amp;ROW())),1,"")</f>
        <v/>
      </c>
    </row>
    <row r="2578" hidden="1" spans="1:18">
      <c r="A2578" s="56" t="s">
        <v>358</v>
      </c>
      <c r="B2578" s="57" t="s">
        <v>110</v>
      </c>
      <c r="C2578" s="123">
        <v>92095</v>
      </c>
      <c r="D2578" s="124">
        <v>45708</v>
      </c>
      <c r="E2578" s="125">
        <v>1320</v>
      </c>
      <c r="F2578" s="125">
        <v>0</v>
      </c>
      <c r="G2578" s="125">
        <v>0</v>
      </c>
      <c r="I2578" s="57">
        <v>1120</v>
      </c>
      <c r="J2578" s="126">
        <v>1320</v>
      </c>
      <c r="K2578" s="126">
        <v>13520</v>
      </c>
      <c r="L2578" s="127">
        <v>45750</v>
      </c>
      <c r="N2578" s="127">
        <v>45748</v>
      </c>
      <c r="R2578" s="56" t="str">
        <f ca="1" t="array" ref="R2578">IF(AND(ISNUMBER(INDIRECT("L"&amp;ROW())),INDIRECT("L"&amp;ROW())&lt;INDIRECT("D"&amp;ROW())),1,"")</f>
        <v/>
      </c>
    </row>
    <row r="2579" hidden="1" spans="1:18">
      <c r="A2579" s="56" t="s">
        <v>146</v>
      </c>
      <c r="B2579" s="57" t="s">
        <v>124</v>
      </c>
      <c r="C2579" s="123" t="s">
        <v>1012</v>
      </c>
      <c r="D2579" s="124">
        <v>45709</v>
      </c>
      <c r="E2579" s="125">
        <v>10525</v>
      </c>
      <c r="F2579" s="125">
        <v>38.14</v>
      </c>
      <c r="G2579" s="125">
        <v>76.1</v>
      </c>
      <c r="H2579" s="125">
        <v>10410.76</v>
      </c>
      <c r="I2579" s="133">
        <v>1090</v>
      </c>
      <c r="J2579" s="126">
        <v>10525</v>
      </c>
      <c r="K2579" s="126">
        <v>23807.51</v>
      </c>
      <c r="L2579" s="127">
        <v>45736</v>
      </c>
      <c r="N2579" s="127">
        <v>45748</v>
      </c>
      <c r="Q2579" s="127">
        <v>45793</v>
      </c>
      <c r="R2579" s="56" t="str">
        <f ca="1" t="array" ref="R2579">IF(AND(ISNUMBER(INDIRECT("L"&amp;ROW())),INDIRECT("L"&amp;ROW())&lt;INDIRECT("D"&amp;ROW())),1,"")</f>
        <v/>
      </c>
    </row>
    <row r="2580" s="109" customFormat="1" hidden="1" spans="1:18">
      <c r="A2580" s="56" t="s">
        <v>394</v>
      </c>
      <c r="B2580" s="57" t="s">
        <v>110</v>
      </c>
      <c r="C2580" s="133">
        <v>20757351</v>
      </c>
      <c r="D2580" s="124">
        <v>45709</v>
      </c>
      <c r="E2580" s="125">
        <v>3873</v>
      </c>
      <c r="F2580" s="125">
        <v>0</v>
      </c>
      <c r="G2580" s="125">
        <v>0</v>
      </c>
      <c r="H2580" s="125"/>
      <c r="I2580" s="57">
        <v>1088</v>
      </c>
      <c r="J2580" s="126">
        <v>3873</v>
      </c>
      <c r="K2580" s="126">
        <v>19453</v>
      </c>
      <c r="L2580" s="127">
        <v>45735</v>
      </c>
      <c r="M2580" s="127"/>
      <c r="N2580" s="127">
        <v>45748</v>
      </c>
      <c r="O2580" s="56"/>
      <c r="P2580" s="56"/>
      <c r="Q2580" s="127"/>
      <c r="R2580" s="56" t="str">
        <f ca="1" t="array" ref="R2580">IF(AND(ISNUMBER(INDIRECT("L"&amp;ROW())),INDIRECT("L"&amp;ROW())&lt;INDIRECT("D"&amp;ROW())),1,"")</f>
        <v/>
      </c>
    </row>
    <row r="2581" s="117" customFormat="1" hidden="1" spans="1:18">
      <c r="A2581" s="117" t="s">
        <v>395</v>
      </c>
      <c r="B2581" s="195" t="s">
        <v>110</v>
      </c>
      <c r="C2581" s="139">
        <v>238431</v>
      </c>
      <c r="D2581" s="196">
        <v>45709</v>
      </c>
      <c r="E2581" s="197">
        <v>5347</v>
      </c>
      <c r="F2581" s="197">
        <v>0</v>
      </c>
      <c r="G2581" s="197">
        <v>0</v>
      </c>
      <c r="H2581" s="197"/>
      <c r="I2581" s="195">
        <v>895</v>
      </c>
      <c r="J2581" s="198">
        <v>4000</v>
      </c>
      <c r="K2581" s="198">
        <v>10000</v>
      </c>
      <c r="L2581" s="199">
        <v>45713</v>
      </c>
      <c r="M2581" s="199"/>
      <c r="N2581" s="199">
        <f t="array" ref="N2581">_xlfn.XLOOKUP(INDEX(I:I,ROW())&amp;"-"&amp;INDEX(K:K,ROW()),银行对账信息!J:J,银行对账信息!H:H,"")</f>
        <v>45717</v>
      </c>
      <c r="Q2581" s="199"/>
      <c r="R2581" s="117" t="str">
        <f ca="1" t="array" ref="R2581">IF(AND(ISNUMBER(INDIRECT("L"&amp;ROW())),INDIRECT("L"&amp;ROW())&lt;INDIRECT("D"&amp;ROW())),1,"")</f>
        <v/>
      </c>
    </row>
    <row r="2582" hidden="1" spans="1:18">
      <c r="A2582" s="56" t="s">
        <v>853</v>
      </c>
      <c r="B2582" s="57" t="s">
        <v>854</v>
      </c>
      <c r="C2582" s="133">
        <v>4008691084</v>
      </c>
      <c r="D2582" s="124">
        <v>45687</v>
      </c>
      <c r="E2582" s="125">
        <v>578.65</v>
      </c>
      <c r="F2582" s="125">
        <v>0</v>
      </c>
      <c r="G2582" s="125">
        <v>0</v>
      </c>
      <c r="H2582" s="125">
        <v>578.65</v>
      </c>
      <c r="I2582" s="57" t="s">
        <v>855</v>
      </c>
      <c r="J2582" s="126">
        <v>578.65</v>
      </c>
      <c r="K2582" s="126">
        <v>578.65</v>
      </c>
      <c r="L2582" s="127">
        <v>45697</v>
      </c>
      <c r="N2582" s="127">
        <v>45584</v>
      </c>
      <c r="Q2582" s="127">
        <v>45792</v>
      </c>
      <c r="R2582" s="56" t="str">
        <f ca="1" t="array" ref="R2582">IF(AND(ISNUMBER(INDIRECT("L"&amp;ROW())),INDIRECT("L"&amp;ROW())&lt;INDIRECT("D"&amp;ROW())),1,"")</f>
        <v/>
      </c>
    </row>
    <row r="2583" hidden="1" spans="1:18">
      <c r="A2583" s="56" t="s">
        <v>164</v>
      </c>
      <c r="B2583" s="57" t="s">
        <v>110</v>
      </c>
      <c r="C2583" s="133">
        <v>6143298</v>
      </c>
      <c r="D2583" s="124">
        <v>45710</v>
      </c>
      <c r="E2583" s="125">
        <v>4150</v>
      </c>
      <c r="F2583" s="125">
        <v>0</v>
      </c>
      <c r="G2583" s="125">
        <v>0</v>
      </c>
      <c r="H2583" s="125">
        <v>4150</v>
      </c>
      <c r="I2583" s="57">
        <v>1055</v>
      </c>
      <c r="J2583" s="126">
        <v>4150</v>
      </c>
      <c r="K2583" s="126">
        <v>20105.5</v>
      </c>
      <c r="L2583" s="127">
        <v>45726</v>
      </c>
      <c r="N2583" s="127">
        <v>45717</v>
      </c>
      <c r="Q2583" s="127">
        <v>45798</v>
      </c>
      <c r="R2583" s="56" t="str">
        <f ca="1" t="array" ref="R2583">IF(AND(ISNUMBER(INDIRECT("L"&amp;ROW())),INDIRECT("L"&amp;ROW())&lt;INDIRECT("D"&amp;ROW())),1,"")</f>
        <v/>
      </c>
    </row>
    <row r="2584" hidden="1" spans="1:18">
      <c r="A2584" s="56" t="s">
        <v>853</v>
      </c>
      <c r="B2584" s="57" t="s">
        <v>854</v>
      </c>
      <c r="C2584" s="133">
        <v>4008691085</v>
      </c>
      <c r="D2584" s="124">
        <v>45687</v>
      </c>
      <c r="E2584" s="125">
        <v>22.25</v>
      </c>
      <c r="F2584" s="125">
        <v>0.15</v>
      </c>
      <c r="G2584" s="125">
        <v>0.3</v>
      </c>
      <c r="H2584" s="125">
        <v>21.8</v>
      </c>
      <c r="I2584" s="57" t="s">
        <v>855</v>
      </c>
      <c r="J2584" s="126">
        <v>22.25</v>
      </c>
      <c r="K2584" s="126">
        <v>22.25</v>
      </c>
      <c r="L2584" s="127">
        <v>45697</v>
      </c>
      <c r="N2584" s="127">
        <v>45584</v>
      </c>
      <c r="Q2584" s="127">
        <v>45792</v>
      </c>
      <c r="R2584" s="56" t="str">
        <f ca="1" t="array" ref="R2584">IF(AND(ISNUMBER(INDIRECT("L"&amp;ROW())),INDIRECT("L"&amp;ROW())&lt;INDIRECT("D"&amp;ROW())),1,"")</f>
        <v/>
      </c>
    </row>
    <row r="2585" hidden="1" spans="1:18">
      <c r="A2585" s="56" t="s">
        <v>45</v>
      </c>
      <c r="B2585" s="57" t="s">
        <v>19</v>
      </c>
      <c r="C2585" s="133">
        <v>70472</v>
      </c>
      <c r="D2585" s="124">
        <v>45710</v>
      </c>
      <c r="E2585" s="125">
        <v>20784.36</v>
      </c>
      <c r="F2585" s="125">
        <v>211.4</v>
      </c>
      <c r="G2585" s="125">
        <v>421.73</v>
      </c>
      <c r="I2585" s="57">
        <v>1130</v>
      </c>
      <c r="J2585" s="126">
        <v>20784.36</v>
      </c>
      <c r="K2585" s="126">
        <v>20784.36</v>
      </c>
      <c r="L2585" s="127">
        <v>45751</v>
      </c>
      <c r="N2585" s="127">
        <v>45748</v>
      </c>
      <c r="R2585" s="56" t="str">
        <f ca="1" t="array" ref="R2585">IF(AND(ISNUMBER(INDIRECT("L"&amp;ROW())),INDIRECT("L"&amp;ROW())&lt;INDIRECT("D"&amp;ROW())),1,"")</f>
        <v/>
      </c>
    </row>
    <row r="2586" hidden="1" spans="1:18">
      <c r="A2586" s="56" t="s">
        <v>225</v>
      </c>
      <c r="B2586" s="57" t="s">
        <v>65</v>
      </c>
      <c r="C2586" s="133">
        <v>156823</v>
      </c>
      <c r="D2586" s="124">
        <v>45710</v>
      </c>
      <c r="E2586" s="125">
        <v>562.6</v>
      </c>
      <c r="F2586" s="125">
        <v>0</v>
      </c>
      <c r="G2586" s="125">
        <v>0</v>
      </c>
      <c r="H2586" s="125">
        <v>562.6</v>
      </c>
      <c r="I2586" s="133">
        <v>981</v>
      </c>
      <c r="J2586" s="126">
        <v>562.6</v>
      </c>
      <c r="K2586" s="126">
        <v>2452.25</v>
      </c>
      <c r="L2586" s="127">
        <v>45719</v>
      </c>
      <c r="N2586" s="127">
        <v>45717</v>
      </c>
      <c r="O2586" s="147">
        <v>0</v>
      </c>
      <c r="Q2586" s="127">
        <v>45784</v>
      </c>
      <c r="R2586" s="56" t="str">
        <f ca="1" t="array" ref="R2586">IF(AND(ISNUMBER(INDIRECT("L"&amp;ROW())),INDIRECT("L"&amp;ROW())&lt;INDIRECT("D"&amp;ROW())),1,"")</f>
        <v/>
      </c>
    </row>
    <row r="2587" hidden="1" spans="1:18">
      <c r="A2587" s="56" t="s">
        <v>151</v>
      </c>
      <c r="B2587" s="57" t="s">
        <v>110</v>
      </c>
      <c r="C2587" s="133">
        <v>176083</v>
      </c>
      <c r="D2587" s="124">
        <v>45710</v>
      </c>
      <c r="E2587" s="125">
        <v>-537</v>
      </c>
      <c r="F2587" s="141">
        <v>0</v>
      </c>
      <c r="G2587" s="141">
        <v>0</v>
      </c>
      <c r="I2587" s="57">
        <v>1227</v>
      </c>
      <c r="J2587" s="126">
        <v>-537</v>
      </c>
      <c r="K2587" s="126">
        <v>29050</v>
      </c>
      <c r="L2587" s="127">
        <v>45785</v>
      </c>
      <c r="N2587" s="127">
        <v>45778</v>
      </c>
      <c r="R2587" s="56" t="str">
        <f ca="1" t="array" ref="R2587">IF(AND(ISNUMBER(INDIRECT("L"&amp;ROW())),INDIRECT("L"&amp;ROW())&lt;INDIRECT("D"&amp;ROW())),1,"")</f>
        <v/>
      </c>
    </row>
    <row r="2588" hidden="1" spans="1:18">
      <c r="A2588" s="56" t="s">
        <v>881</v>
      </c>
      <c r="B2588" s="57" t="s">
        <v>882</v>
      </c>
      <c r="C2588" s="123" t="s">
        <v>1013</v>
      </c>
      <c r="D2588" s="124">
        <v>45711</v>
      </c>
      <c r="E2588" s="125">
        <v>86.4</v>
      </c>
      <c r="F2588" s="125">
        <v>3.75</v>
      </c>
      <c r="G2588" s="125">
        <v>7.48</v>
      </c>
      <c r="H2588" s="125">
        <v>75.17</v>
      </c>
      <c r="I2588" s="57">
        <v>997</v>
      </c>
      <c r="J2588" s="126">
        <v>86.4</v>
      </c>
      <c r="K2588" s="126">
        <v>86.4</v>
      </c>
      <c r="L2588" s="127">
        <v>45713</v>
      </c>
      <c r="N2588" s="127" t="str">
        <f t="array" ref="N2588">_xlfn.XLOOKUP(INDEX(I:I,ROW())&amp;"-"&amp;INDEX(K:K,ROW()),银行对账信息!J:J,银行对账信息!H:H,"")</f>
        <v/>
      </c>
      <c r="Q2588" s="127">
        <v>45800</v>
      </c>
      <c r="R2588" s="56" t="str">
        <f ca="1" t="array" ref="R2588">IF(AND(ISNUMBER(INDIRECT("L"&amp;ROW())),INDIRECT("L"&amp;ROW())&lt;INDIRECT("D"&amp;ROW())),1,"")</f>
        <v/>
      </c>
    </row>
    <row r="2589" hidden="1" spans="1:18">
      <c r="A2589" s="56" t="s">
        <v>394</v>
      </c>
      <c r="B2589" s="57" t="s">
        <v>110</v>
      </c>
      <c r="C2589" s="133">
        <v>2758083</v>
      </c>
      <c r="D2589" s="124">
        <v>45711</v>
      </c>
      <c r="E2589" s="125">
        <v>1775</v>
      </c>
      <c r="F2589" s="125">
        <v>0</v>
      </c>
      <c r="G2589" s="125">
        <v>0</v>
      </c>
      <c r="H2589" s="125">
        <v>1775</v>
      </c>
      <c r="I2589" s="57">
        <v>1088</v>
      </c>
      <c r="J2589" s="126">
        <v>1775</v>
      </c>
      <c r="K2589" s="126">
        <v>19453</v>
      </c>
      <c r="L2589" s="127">
        <v>45735</v>
      </c>
      <c r="N2589" s="127">
        <v>45748</v>
      </c>
      <c r="Q2589" s="127">
        <v>45799</v>
      </c>
      <c r="R2589" s="56" t="str">
        <f ca="1" t="array" ref="R2589">IF(AND(ISNUMBER(INDIRECT("L"&amp;ROW())),INDIRECT("L"&amp;ROW())&lt;INDIRECT("D"&amp;ROW())),1,"")</f>
        <v/>
      </c>
    </row>
    <row r="2590" hidden="1" spans="1:18">
      <c r="A2590" s="56" t="s">
        <v>1014</v>
      </c>
      <c r="B2590" s="132" t="s">
        <v>918</v>
      </c>
      <c r="C2590" s="133">
        <v>77924470001</v>
      </c>
      <c r="D2590" s="124">
        <v>45711</v>
      </c>
      <c r="E2590" s="125">
        <v>2971.43</v>
      </c>
      <c r="F2590" s="125">
        <v>0</v>
      </c>
      <c r="G2590" s="125">
        <v>0</v>
      </c>
      <c r="I2590" s="57">
        <v>1009</v>
      </c>
      <c r="J2590" s="126">
        <v>2971.43</v>
      </c>
      <c r="K2590" s="126">
        <v>2971.43</v>
      </c>
      <c r="L2590" s="127">
        <v>45746</v>
      </c>
      <c r="N2590" s="127" t="str">
        <f t="array" ref="N2590">_xlfn.XLOOKUP(INDEX(I:I,ROW())&amp;"-"&amp;INDEX(K:K,ROW()),银行对账信息!J:J,银行对账信息!H:H,"")</f>
        <v/>
      </c>
      <c r="R2590" s="56" t="str">
        <f ca="1" t="array" ref="R2590">IF(AND(ISNUMBER(INDIRECT("L"&amp;ROW())),INDIRECT("L"&amp;ROW())&lt;INDIRECT("D"&amp;ROW())),1,"")</f>
        <v/>
      </c>
    </row>
    <row r="2591" hidden="1" spans="1:18">
      <c r="A2591" s="56" t="s">
        <v>44</v>
      </c>
      <c r="B2591" s="57" t="s">
        <v>19</v>
      </c>
      <c r="C2591" s="133">
        <v>45167</v>
      </c>
      <c r="D2591" s="124">
        <v>45712</v>
      </c>
      <c r="E2591" s="125">
        <v>2178.75</v>
      </c>
      <c r="F2591" s="125">
        <v>0</v>
      </c>
      <c r="G2591" s="125">
        <v>0</v>
      </c>
      <c r="I2591" s="57">
        <v>3028</v>
      </c>
      <c r="J2591" s="126">
        <v>2178.75</v>
      </c>
      <c r="K2591" s="126">
        <v>2178.75</v>
      </c>
      <c r="L2591" s="127">
        <v>45824</v>
      </c>
      <c r="R2591" s="56" t="str">
        <f ca="1" t="array" ref="R2591">IF(AND(ISNUMBER(INDIRECT("L"&amp;ROW())),INDIRECT("L"&amp;ROW())&lt;INDIRECT("D"&amp;ROW())),1,"")</f>
        <v/>
      </c>
    </row>
    <row r="2592" hidden="1" spans="1:12">
      <c r="A2592" s="56" t="s">
        <v>1015</v>
      </c>
      <c r="B2592" s="57" t="s">
        <v>37</v>
      </c>
      <c r="C2592" s="123" t="s">
        <v>1016</v>
      </c>
      <c r="D2592" s="124">
        <v>45804</v>
      </c>
      <c r="E2592" s="125">
        <v>1732</v>
      </c>
      <c r="F2592" s="125">
        <v>0</v>
      </c>
      <c r="G2592" s="125">
        <v>0</v>
      </c>
      <c r="I2592" s="57">
        <v>3027</v>
      </c>
      <c r="J2592" s="126">
        <f>E2592</f>
        <v>1732</v>
      </c>
      <c r="K2592" s="126">
        <v>3637.5</v>
      </c>
      <c r="L2592" s="127">
        <v>45839</v>
      </c>
    </row>
    <row r="2593" hidden="1" spans="1:12">
      <c r="A2593" s="56" t="s">
        <v>1015</v>
      </c>
      <c r="B2593" s="57" t="s">
        <v>37</v>
      </c>
      <c r="C2593" s="123" t="s">
        <v>1017</v>
      </c>
      <c r="D2593" s="124">
        <v>45810</v>
      </c>
      <c r="E2593" s="125">
        <v>1905.5</v>
      </c>
      <c r="F2593" s="125">
        <v>0</v>
      </c>
      <c r="G2593" s="125">
        <v>0</v>
      </c>
      <c r="I2593" s="57">
        <v>3027</v>
      </c>
      <c r="J2593" s="126">
        <f>E2593</f>
        <v>1905.5</v>
      </c>
      <c r="K2593" s="126">
        <v>3637.5</v>
      </c>
      <c r="L2593" s="127">
        <v>45839</v>
      </c>
    </row>
    <row r="2594" hidden="1" spans="1:18">
      <c r="A2594" s="56" t="s">
        <v>164</v>
      </c>
      <c r="B2594" s="57" t="s">
        <v>110</v>
      </c>
      <c r="C2594" s="123" t="s">
        <v>1018</v>
      </c>
      <c r="D2594" s="124">
        <v>45712</v>
      </c>
      <c r="E2594" s="125">
        <v>-108</v>
      </c>
      <c r="F2594" s="125">
        <v>0</v>
      </c>
      <c r="G2594" s="125">
        <v>0</v>
      </c>
      <c r="H2594" s="125">
        <v>-108</v>
      </c>
      <c r="I2594" s="57">
        <v>1094</v>
      </c>
      <c r="J2594" s="126">
        <v>-108</v>
      </c>
      <c r="K2594" s="126">
        <v>33278</v>
      </c>
      <c r="L2594" s="127">
        <v>45737</v>
      </c>
      <c r="N2594" s="127">
        <v>45717</v>
      </c>
      <c r="Q2594" s="127">
        <v>45798</v>
      </c>
      <c r="R2594" s="56" t="str">
        <f ca="1" t="array" ref="R2594">IF(AND(ISNUMBER(INDIRECT("L"&amp;ROW())),INDIRECT("L"&amp;ROW())&lt;INDIRECT("D"&amp;ROW())),1,"")</f>
        <v/>
      </c>
    </row>
    <row r="2595" hidden="1" spans="1:18">
      <c r="A2595" s="56" t="s">
        <v>853</v>
      </c>
      <c r="B2595" s="57" t="s">
        <v>854</v>
      </c>
      <c r="C2595" s="133">
        <v>1181816522</v>
      </c>
      <c r="D2595" s="124">
        <v>45691</v>
      </c>
      <c r="E2595" s="125">
        <v>-173.96</v>
      </c>
      <c r="F2595" s="125">
        <v>-6.15</v>
      </c>
      <c r="G2595" s="125">
        <v>-12.27</v>
      </c>
      <c r="H2595" s="125">
        <v>-155.54</v>
      </c>
      <c r="I2595" s="57" t="s">
        <v>855</v>
      </c>
      <c r="J2595" s="126">
        <v>-173.96</v>
      </c>
      <c r="K2595" s="126">
        <v>-173.96</v>
      </c>
      <c r="L2595" s="127">
        <v>45701</v>
      </c>
      <c r="N2595" s="127">
        <v>45584</v>
      </c>
      <c r="Q2595" s="127">
        <v>45792</v>
      </c>
      <c r="R2595" s="56" t="str">
        <f ca="1" t="array" ref="R2595">IF(AND(ISNUMBER(INDIRECT("L"&amp;ROW())),INDIRECT("L"&amp;ROW())&lt;INDIRECT("D"&amp;ROW())),1,"")</f>
        <v/>
      </c>
    </row>
    <row r="2596" hidden="1" spans="1:18">
      <c r="A2596" s="56" t="s">
        <v>394</v>
      </c>
      <c r="B2596" s="57" t="s">
        <v>110</v>
      </c>
      <c r="C2596" s="133">
        <v>507001</v>
      </c>
      <c r="D2596" s="124">
        <v>45712</v>
      </c>
      <c r="E2596" s="125">
        <v>-138</v>
      </c>
      <c r="F2596" s="125">
        <v>0</v>
      </c>
      <c r="G2596" s="125">
        <v>0</v>
      </c>
      <c r="H2596" s="125">
        <v>-138</v>
      </c>
      <c r="I2596" s="57">
        <v>1088</v>
      </c>
      <c r="J2596" s="126">
        <v>-138</v>
      </c>
      <c r="K2596" s="126">
        <v>19453</v>
      </c>
      <c r="L2596" s="127">
        <v>45735</v>
      </c>
      <c r="N2596" s="127">
        <v>45748</v>
      </c>
      <c r="Q2596" s="127">
        <v>45799</v>
      </c>
      <c r="R2596" s="56" t="str">
        <f ca="1" t="array" ref="R2596">IF(AND(ISNUMBER(INDIRECT("L"&amp;ROW())),INDIRECT("L"&amp;ROW())&lt;INDIRECT("D"&amp;ROW())),1,"")</f>
        <v/>
      </c>
    </row>
    <row r="2597" hidden="1" spans="1:18">
      <c r="A2597" s="56" t="s">
        <v>394</v>
      </c>
      <c r="B2597" s="57" t="s">
        <v>110</v>
      </c>
      <c r="C2597" s="133">
        <v>2758864</v>
      </c>
      <c r="D2597" s="124">
        <v>45712</v>
      </c>
      <c r="E2597" s="125">
        <v>3767</v>
      </c>
      <c r="F2597" s="125">
        <v>0</v>
      </c>
      <c r="G2597" s="125">
        <v>0</v>
      </c>
      <c r="H2597" s="125">
        <v>3767</v>
      </c>
      <c r="I2597" s="57">
        <v>1088</v>
      </c>
      <c r="J2597" s="126">
        <v>3767</v>
      </c>
      <c r="K2597" s="126">
        <v>19453</v>
      </c>
      <c r="L2597" s="127">
        <v>45735</v>
      </c>
      <c r="N2597" s="127">
        <v>45748</v>
      </c>
      <c r="Q2597" s="127">
        <v>45799</v>
      </c>
      <c r="R2597" s="56" t="str">
        <f ca="1" t="array" ref="R2597">IF(AND(ISNUMBER(INDIRECT("L"&amp;ROW())),INDIRECT("L"&amp;ROW())&lt;INDIRECT("D"&amp;ROW())),1,"")</f>
        <v/>
      </c>
    </row>
    <row r="2598" hidden="1" spans="1:18">
      <c r="A2598" s="56" t="s">
        <v>394</v>
      </c>
      <c r="B2598" s="57" t="s">
        <v>110</v>
      </c>
      <c r="C2598" s="133">
        <v>2759212</v>
      </c>
      <c r="D2598" s="124">
        <v>45712</v>
      </c>
      <c r="E2598" s="125">
        <v>160</v>
      </c>
      <c r="F2598" s="125">
        <v>0</v>
      </c>
      <c r="G2598" s="125">
        <v>0</v>
      </c>
      <c r="H2598" s="125">
        <v>160</v>
      </c>
      <c r="I2598" s="57">
        <v>1088</v>
      </c>
      <c r="J2598" s="126">
        <v>160</v>
      </c>
      <c r="K2598" s="126">
        <v>19453</v>
      </c>
      <c r="L2598" s="127">
        <v>45735</v>
      </c>
      <c r="N2598" s="127">
        <v>45748</v>
      </c>
      <c r="Q2598" s="127">
        <v>45799</v>
      </c>
      <c r="R2598" s="56" t="str">
        <f ca="1" t="array" ref="R2598">IF(AND(ISNUMBER(INDIRECT("L"&amp;ROW())),INDIRECT("L"&amp;ROW())&lt;INDIRECT("D"&amp;ROW())),1,"")</f>
        <v/>
      </c>
    </row>
    <row r="2599" hidden="1" spans="1:18">
      <c r="A2599" s="56" t="s">
        <v>538</v>
      </c>
      <c r="B2599" s="132" t="s">
        <v>37</v>
      </c>
      <c r="C2599" s="133">
        <v>907422</v>
      </c>
      <c r="D2599" s="124">
        <v>45712</v>
      </c>
      <c r="E2599" s="125">
        <v>92.37</v>
      </c>
      <c r="F2599" s="125">
        <v>0</v>
      </c>
      <c r="G2599" s="125">
        <v>0</v>
      </c>
      <c r="I2599" s="57">
        <v>1187</v>
      </c>
      <c r="J2599" s="126">
        <v>92.37</v>
      </c>
      <c r="K2599" s="126">
        <v>2105.87</v>
      </c>
      <c r="L2599" s="127">
        <v>45772</v>
      </c>
      <c r="N2599" s="127">
        <v>45778</v>
      </c>
      <c r="R2599" s="56" t="str">
        <f ca="1" t="array" ref="R2599">IF(AND(ISNUMBER(INDIRECT("L"&amp;ROW())),INDIRECT("L"&amp;ROW())&lt;INDIRECT("D"&amp;ROW())),1,"")</f>
        <v/>
      </c>
    </row>
    <row r="2600" hidden="1" spans="1:18">
      <c r="A2600" s="56" t="s">
        <v>538</v>
      </c>
      <c r="B2600" s="132" t="s">
        <v>37</v>
      </c>
      <c r="C2600" s="133">
        <v>907423</v>
      </c>
      <c r="D2600" s="124">
        <v>45712</v>
      </c>
      <c r="E2600" s="125">
        <v>191.79</v>
      </c>
      <c r="F2600" s="125">
        <v>0</v>
      </c>
      <c r="G2600" s="125">
        <v>0</v>
      </c>
      <c r="I2600" s="57">
        <v>1187</v>
      </c>
      <c r="J2600" s="126">
        <v>191.79</v>
      </c>
      <c r="K2600" s="126">
        <v>2105.87</v>
      </c>
      <c r="L2600" s="127">
        <v>45772</v>
      </c>
      <c r="N2600" s="127">
        <v>45778</v>
      </c>
      <c r="R2600" s="56" t="str">
        <f ca="1" t="array" ref="R2600">IF(AND(ISNUMBER(INDIRECT("L"&amp;ROW())),INDIRECT("L"&amp;ROW())&lt;INDIRECT("D"&amp;ROW())),1,"")</f>
        <v/>
      </c>
    </row>
    <row r="2601" hidden="1" spans="1:18">
      <c r="A2601" s="56" t="s">
        <v>837</v>
      </c>
      <c r="B2601" s="57" t="s">
        <v>19</v>
      </c>
      <c r="C2601" s="133">
        <v>88159</v>
      </c>
      <c r="D2601" s="124">
        <v>45712</v>
      </c>
      <c r="E2601" s="125">
        <v>2528.63</v>
      </c>
      <c r="F2601" s="125">
        <v>89.23</v>
      </c>
      <c r="G2601" s="125">
        <v>0</v>
      </c>
      <c r="I2601" s="57">
        <v>1060</v>
      </c>
      <c r="J2601" s="126">
        <v>2528.63</v>
      </c>
      <c r="K2601" s="126">
        <v>9162.63</v>
      </c>
      <c r="L2601" s="127">
        <v>45727</v>
      </c>
      <c r="N2601" s="127">
        <v>45748</v>
      </c>
      <c r="R2601" s="56" t="str">
        <f ca="1" t="array" ref="R2601">IF(AND(ISNUMBER(INDIRECT("L"&amp;ROW())),INDIRECT("L"&amp;ROW())&lt;INDIRECT("D"&amp;ROW())),1,"")</f>
        <v/>
      </c>
    </row>
    <row r="2602" hidden="1" spans="1:18">
      <c r="A2602" s="56" t="s">
        <v>33</v>
      </c>
      <c r="B2602" s="57" t="s">
        <v>37</v>
      </c>
      <c r="C2602" s="123">
        <v>2664068</v>
      </c>
      <c r="D2602" s="124">
        <v>45712</v>
      </c>
      <c r="E2602" s="125">
        <v>245</v>
      </c>
      <c r="F2602" s="125">
        <v>0</v>
      </c>
      <c r="G2602" s="125">
        <v>0</v>
      </c>
      <c r="I2602" s="57">
        <v>1116</v>
      </c>
      <c r="J2602" s="126">
        <v>245</v>
      </c>
      <c r="K2602" s="126">
        <v>19737.4</v>
      </c>
      <c r="L2602" s="127">
        <v>45749</v>
      </c>
      <c r="N2602" s="127">
        <v>45748</v>
      </c>
      <c r="R2602" s="56" t="str">
        <f ca="1" t="array" ref="R2602">IF(AND(ISNUMBER(INDIRECT("L"&amp;ROW())),INDIRECT("L"&amp;ROW())&lt;INDIRECT("D"&amp;ROW())),1,"")</f>
        <v/>
      </c>
    </row>
    <row r="2603" hidden="1" spans="1:18">
      <c r="A2603" s="56" t="s">
        <v>31</v>
      </c>
      <c r="B2603" s="57" t="s">
        <v>19</v>
      </c>
      <c r="C2603" s="123">
        <v>362451</v>
      </c>
      <c r="D2603" s="124">
        <v>45712</v>
      </c>
      <c r="E2603" s="125">
        <v>23451.96</v>
      </c>
      <c r="F2603" s="125">
        <v>41.14</v>
      </c>
      <c r="G2603" s="125">
        <v>82.07</v>
      </c>
      <c r="I2603" s="57">
        <v>1127</v>
      </c>
      <c r="J2603" s="126">
        <v>23451.96</v>
      </c>
      <c r="K2603" s="126">
        <v>33011.62</v>
      </c>
      <c r="L2603" s="127">
        <v>45751</v>
      </c>
      <c r="N2603" s="127">
        <v>45748</v>
      </c>
      <c r="R2603" s="56" t="str">
        <f ca="1" t="array" ref="R2603">IF(AND(ISNUMBER(INDIRECT("L"&amp;ROW())),INDIRECT("L"&amp;ROW())&lt;INDIRECT("D"&amp;ROW())),1,"")</f>
        <v/>
      </c>
    </row>
    <row r="2604" hidden="1" spans="1:18">
      <c r="A2604" s="56" t="s">
        <v>188</v>
      </c>
      <c r="B2604" s="57" t="s">
        <v>65</v>
      </c>
      <c r="C2604" s="123" t="s">
        <v>1019</v>
      </c>
      <c r="D2604" s="124">
        <v>45712</v>
      </c>
      <c r="E2604" s="125">
        <v>1811.52</v>
      </c>
      <c r="F2604" s="125">
        <v>0</v>
      </c>
      <c r="G2604" s="125">
        <v>0</v>
      </c>
      <c r="H2604" s="125">
        <v>1811.52</v>
      </c>
      <c r="I2604" s="133">
        <v>1132</v>
      </c>
      <c r="J2604" s="126">
        <v>1811.52</v>
      </c>
      <c r="K2604" s="126">
        <v>1811.52</v>
      </c>
      <c r="L2604" s="127">
        <v>45755</v>
      </c>
      <c r="N2604" s="127">
        <v>45748</v>
      </c>
      <c r="O2604" s="56">
        <v>0</v>
      </c>
      <c r="Q2604" s="127">
        <v>45784</v>
      </c>
      <c r="R2604" s="56" t="str">
        <f ca="1" t="array" ref="R2604">IF(AND(ISNUMBER(INDIRECT("L"&amp;ROW())),INDIRECT("L"&amp;ROW())&lt;INDIRECT("D"&amp;ROW())),1,"")</f>
        <v/>
      </c>
    </row>
    <row r="2605" hidden="1" spans="1:18">
      <c r="A2605" s="56" t="s">
        <v>282</v>
      </c>
      <c r="B2605" s="57" t="s">
        <v>110</v>
      </c>
      <c r="C2605" s="133">
        <v>98953</v>
      </c>
      <c r="D2605" s="124">
        <v>45712</v>
      </c>
      <c r="E2605" s="125">
        <v>2702</v>
      </c>
      <c r="F2605" s="125">
        <v>0</v>
      </c>
      <c r="G2605" s="125">
        <v>0</v>
      </c>
      <c r="H2605" s="125">
        <v>2702</v>
      </c>
      <c r="I2605" s="133">
        <v>1081</v>
      </c>
      <c r="J2605" s="126">
        <v>2702</v>
      </c>
      <c r="K2605" s="126">
        <v>21252.65</v>
      </c>
      <c r="L2605" s="127">
        <v>45724</v>
      </c>
      <c r="N2605" s="127">
        <v>45748</v>
      </c>
      <c r="Q2605" s="127">
        <v>45805</v>
      </c>
      <c r="R2605" s="56" t="str">
        <f ca="1" t="array" ref="R2605">IF(AND(ISNUMBER(INDIRECT("L"&amp;ROW())),INDIRECT("L"&amp;ROW())&lt;INDIRECT("D"&amp;ROW())),1,"")</f>
        <v/>
      </c>
    </row>
    <row r="2606" hidden="1" spans="1:18">
      <c r="A2606" s="56" t="s">
        <v>376</v>
      </c>
      <c r="B2606" s="57" t="s">
        <v>124</v>
      </c>
      <c r="C2606" s="123">
        <v>880617</v>
      </c>
      <c r="D2606" s="124">
        <v>45712</v>
      </c>
      <c r="E2606" s="125">
        <v>7067.96</v>
      </c>
      <c r="F2606" s="125">
        <v>0</v>
      </c>
      <c r="G2606" s="125">
        <v>0</v>
      </c>
      <c r="I2606" s="57">
        <v>1103</v>
      </c>
      <c r="J2606" s="126">
        <v>7067.96</v>
      </c>
      <c r="K2606" s="126">
        <v>28702.93</v>
      </c>
      <c r="L2606" s="127">
        <v>45741</v>
      </c>
      <c r="N2606" s="127">
        <v>45748</v>
      </c>
      <c r="R2606" s="56" t="str">
        <f ca="1" t="array" ref="R2606">IF(AND(ISNUMBER(INDIRECT("L"&amp;ROW())),INDIRECT("L"&amp;ROW())&lt;INDIRECT("D"&amp;ROW())),1,"")</f>
        <v/>
      </c>
    </row>
    <row r="2607" hidden="1" spans="1:18">
      <c r="A2607" s="56" t="s">
        <v>358</v>
      </c>
      <c r="B2607" s="57" t="s">
        <v>110</v>
      </c>
      <c r="C2607" s="123">
        <v>92158</v>
      </c>
      <c r="D2607" s="124">
        <v>45712</v>
      </c>
      <c r="E2607" s="125">
        <v>536</v>
      </c>
      <c r="F2607" s="125">
        <v>0</v>
      </c>
      <c r="G2607" s="125">
        <v>0</v>
      </c>
      <c r="I2607" s="57">
        <v>1120</v>
      </c>
      <c r="J2607" s="126">
        <v>536</v>
      </c>
      <c r="K2607" s="126">
        <v>13520</v>
      </c>
      <c r="L2607" s="127">
        <v>45750</v>
      </c>
      <c r="N2607" s="127">
        <v>45748</v>
      </c>
      <c r="R2607" s="56" t="str">
        <f ca="1" t="array" ref="R2607">IF(AND(ISNUMBER(INDIRECT("L"&amp;ROW())),INDIRECT("L"&amp;ROW())&lt;INDIRECT("D"&amp;ROW())),1,"")</f>
        <v/>
      </c>
    </row>
    <row r="2608" hidden="1" spans="1:18">
      <c r="A2608" s="56" t="s">
        <v>164</v>
      </c>
      <c r="B2608" s="57" t="s">
        <v>110</v>
      </c>
      <c r="C2608" s="133">
        <v>6143842</v>
      </c>
      <c r="D2608" s="124">
        <v>45713</v>
      </c>
      <c r="E2608" s="125">
        <v>4958.5</v>
      </c>
      <c r="F2608" s="125">
        <v>0</v>
      </c>
      <c r="G2608" s="125">
        <v>0</v>
      </c>
      <c r="H2608" s="125">
        <v>4958.5</v>
      </c>
      <c r="I2608" s="57">
        <v>1094</v>
      </c>
      <c r="J2608" s="126">
        <v>4958.5</v>
      </c>
      <c r="K2608" s="126">
        <v>33278</v>
      </c>
      <c r="L2608" s="127">
        <v>45737</v>
      </c>
      <c r="N2608" s="127">
        <v>45717</v>
      </c>
      <c r="Q2608" s="127">
        <v>45798</v>
      </c>
      <c r="R2608" s="56" t="str">
        <f ca="1" t="array" ref="R2608">IF(AND(ISNUMBER(INDIRECT("L"&amp;ROW())),INDIRECT("L"&amp;ROW())&lt;INDIRECT("D"&amp;ROW())),1,"")</f>
        <v/>
      </c>
    </row>
    <row r="2609" hidden="1" spans="1:18">
      <c r="A2609" s="56" t="s">
        <v>164</v>
      </c>
      <c r="B2609" s="57" t="s">
        <v>110</v>
      </c>
      <c r="C2609" s="123" t="s">
        <v>1020</v>
      </c>
      <c r="D2609" s="124">
        <v>45713</v>
      </c>
      <c r="E2609" s="125">
        <v>-131</v>
      </c>
      <c r="F2609" s="125">
        <v>0</v>
      </c>
      <c r="G2609" s="125">
        <v>0</v>
      </c>
      <c r="H2609" s="125">
        <v>-131</v>
      </c>
      <c r="I2609" s="57">
        <v>1094</v>
      </c>
      <c r="J2609" s="126">
        <v>-131</v>
      </c>
      <c r="K2609" s="126">
        <v>33278</v>
      </c>
      <c r="L2609" s="127">
        <v>45737</v>
      </c>
      <c r="N2609" s="127">
        <v>45717</v>
      </c>
      <c r="Q2609" s="127">
        <v>45798</v>
      </c>
      <c r="R2609" s="56" t="str">
        <f ca="1" t="array" ref="R2609">IF(AND(ISNUMBER(INDIRECT("L"&amp;ROW())),INDIRECT("L"&amp;ROW())&lt;INDIRECT("D"&amp;ROW())),1,"")</f>
        <v/>
      </c>
    </row>
    <row r="2610" hidden="1" spans="1:18">
      <c r="A2610" s="56" t="s">
        <v>237</v>
      </c>
      <c r="B2610" s="132" t="s">
        <v>110</v>
      </c>
      <c r="C2610" s="133">
        <v>275285</v>
      </c>
      <c r="D2610" s="124">
        <v>45713</v>
      </c>
      <c r="E2610" s="125">
        <v>1121.45</v>
      </c>
      <c r="F2610" s="125">
        <v>0</v>
      </c>
      <c r="G2610" s="125">
        <v>0</v>
      </c>
      <c r="I2610" s="57">
        <v>1147</v>
      </c>
      <c r="J2610" s="126">
        <v>1121.45</v>
      </c>
      <c r="K2610" s="126">
        <v>6560.86</v>
      </c>
      <c r="L2610" s="127">
        <v>45757</v>
      </c>
      <c r="N2610" s="127">
        <v>45778</v>
      </c>
      <c r="R2610" s="56" t="str">
        <f ca="1" t="array" ref="R2610">IF(AND(ISNUMBER(INDIRECT("L"&amp;ROW())),INDIRECT("L"&amp;ROW())&lt;INDIRECT("D"&amp;ROW())),1,"")</f>
        <v/>
      </c>
    </row>
    <row r="2611" hidden="1" spans="1:18">
      <c r="A2611" s="56" t="s">
        <v>394</v>
      </c>
      <c r="B2611" s="57" t="s">
        <v>110</v>
      </c>
      <c r="C2611" s="133">
        <v>507230</v>
      </c>
      <c r="D2611" s="124">
        <v>45713</v>
      </c>
      <c r="E2611" s="125">
        <v>-124</v>
      </c>
      <c r="F2611" s="125">
        <v>0</v>
      </c>
      <c r="G2611" s="125">
        <v>0</v>
      </c>
      <c r="H2611" s="125">
        <v>-124</v>
      </c>
      <c r="I2611" s="57">
        <v>1088</v>
      </c>
      <c r="J2611" s="126">
        <v>-124</v>
      </c>
      <c r="K2611" s="126">
        <v>19453</v>
      </c>
      <c r="L2611" s="127">
        <v>45735</v>
      </c>
      <c r="N2611" s="127">
        <v>45748</v>
      </c>
      <c r="Q2611" s="127">
        <v>45799</v>
      </c>
      <c r="R2611" s="56" t="str">
        <f ca="1" t="array" ref="R2611">IF(AND(ISNUMBER(INDIRECT("L"&amp;ROW())),INDIRECT("L"&amp;ROW())&lt;INDIRECT("D"&amp;ROW())),1,"")</f>
        <v/>
      </c>
    </row>
    <row r="2612" s="118" customFormat="1" hidden="1" spans="1:18">
      <c r="A2612" s="118" t="s">
        <v>395</v>
      </c>
      <c r="B2612" s="201" t="s">
        <v>110</v>
      </c>
      <c r="C2612" s="139">
        <v>238594</v>
      </c>
      <c r="D2612" s="202">
        <v>45713</v>
      </c>
      <c r="E2612" s="203">
        <v>1036</v>
      </c>
      <c r="F2612" s="203">
        <v>0</v>
      </c>
      <c r="G2612" s="203">
        <v>0</v>
      </c>
      <c r="H2612" s="203"/>
      <c r="I2612" s="201">
        <v>982</v>
      </c>
      <c r="J2612" s="204">
        <v>3000</v>
      </c>
      <c r="K2612" s="204">
        <v>10000</v>
      </c>
      <c r="L2612" s="205">
        <v>45727</v>
      </c>
      <c r="M2612" s="205"/>
      <c r="N2612" s="205">
        <f t="array" ref="N2612">_xlfn.XLOOKUP(INDEX(I:I,ROW())&amp;"-"&amp;INDEX(K:K,ROW()),银行对账信息!J:J,银行对账信息!H:H,"")</f>
        <v>45717</v>
      </c>
      <c r="Q2612" s="205"/>
      <c r="R2612" s="118" t="str">
        <f ca="1" t="array" ref="R2612">IF(AND(ISNUMBER(INDIRECT("L"&amp;ROW())),INDIRECT("L"&amp;ROW())&lt;INDIRECT("D"&amp;ROW())),1,"")</f>
        <v/>
      </c>
    </row>
    <row r="2613" hidden="1" spans="1:18">
      <c r="A2613" s="56" t="s">
        <v>961</v>
      </c>
      <c r="B2613" s="57" t="s">
        <v>177</v>
      </c>
      <c r="C2613" s="133">
        <v>9102573684</v>
      </c>
      <c r="D2613" s="124">
        <v>45713</v>
      </c>
      <c r="E2613" s="125">
        <v>44.27</v>
      </c>
      <c r="F2613" s="125">
        <v>1.93</v>
      </c>
      <c r="G2613" s="125">
        <v>3.84</v>
      </c>
      <c r="H2613" s="125">
        <v>38.5</v>
      </c>
      <c r="I2613" s="57">
        <v>1191</v>
      </c>
      <c r="J2613" s="126">
        <v>44.27</v>
      </c>
      <c r="K2613" s="126">
        <v>360.08</v>
      </c>
      <c r="L2613" s="127">
        <v>45776</v>
      </c>
      <c r="N2613" s="127">
        <v>45778</v>
      </c>
      <c r="O2613" s="147">
        <v>0</v>
      </c>
      <c r="R2613" s="56" t="str">
        <f ca="1" t="array" ref="R2613">IF(AND(ISNUMBER(INDIRECT("L"&amp;ROW())),INDIRECT("L"&amp;ROW())&lt;INDIRECT("D"&amp;ROW())),1,"")</f>
        <v/>
      </c>
    </row>
    <row r="2614" hidden="1" spans="1:18">
      <c r="A2614" s="56" t="s">
        <v>202</v>
      </c>
      <c r="B2614" s="57" t="s">
        <v>65</v>
      </c>
      <c r="C2614" s="133">
        <v>13273</v>
      </c>
      <c r="D2614" s="124">
        <v>45713</v>
      </c>
      <c r="E2614" s="125">
        <v>2451.53</v>
      </c>
      <c r="F2614" s="125">
        <v>0</v>
      </c>
      <c r="G2614" s="125">
        <v>0</v>
      </c>
      <c r="H2614" s="125">
        <v>2451.53</v>
      </c>
      <c r="I2614" s="133">
        <v>1134</v>
      </c>
      <c r="J2614" s="126">
        <v>2451.53</v>
      </c>
      <c r="K2614" s="126">
        <v>18726.8</v>
      </c>
      <c r="L2614" s="127">
        <v>45755</v>
      </c>
      <c r="N2614" s="127">
        <v>45748</v>
      </c>
      <c r="O2614" s="147">
        <v>0</v>
      </c>
      <c r="Q2614" s="127">
        <v>45785</v>
      </c>
      <c r="R2614" s="56" t="str">
        <f ca="1" t="array" ref="R2614">IF(AND(ISNUMBER(INDIRECT("L"&amp;ROW())),INDIRECT("L"&amp;ROW())&lt;INDIRECT("D"&amp;ROW())),1,"")</f>
        <v/>
      </c>
    </row>
    <row r="2615" hidden="1" spans="1:18">
      <c r="A2615" s="56" t="s">
        <v>394</v>
      </c>
      <c r="B2615" s="57" t="s">
        <v>110</v>
      </c>
      <c r="C2615" s="133">
        <v>2760242</v>
      </c>
      <c r="D2615" s="124">
        <v>45714</v>
      </c>
      <c r="E2615" s="125">
        <v>1205</v>
      </c>
      <c r="F2615" s="125">
        <v>0</v>
      </c>
      <c r="G2615" s="125">
        <v>0</v>
      </c>
      <c r="H2615" s="125">
        <v>1205</v>
      </c>
      <c r="I2615" s="57">
        <v>1088</v>
      </c>
      <c r="J2615" s="126">
        <v>1205</v>
      </c>
      <c r="K2615" s="126">
        <v>19453</v>
      </c>
      <c r="L2615" s="127">
        <v>45735</v>
      </c>
      <c r="N2615" s="127">
        <v>45748</v>
      </c>
      <c r="Q2615" s="127">
        <v>45799</v>
      </c>
      <c r="R2615" s="56" t="str">
        <f ca="1" t="array" ref="R2615">IF(AND(ISNUMBER(INDIRECT("L"&amp;ROW())),INDIRECT("L"&amp;ROW())&lt;INDIRECT("D"&amp;ROW())),1,"")</f>
        <v/>
      </c>
    </row>
    <row r="2616" hidden="1" spans="1:18">
      <c r="A2616" s="56" t="s">
        <v>369</v>
      </c>
      <c r="B2616" s="57" t="s">
        <v>37</v>
      </c>
      <c r="C2616" s="123" t="s">
        <v>1021</v>
      </c>
      <c r="D2616" s="124">
        <v>45714</v>
      </c>
      <c r="E2616" s="125">
        <v>2108.75</v>
      </c>
      <c r="F2616" s="125">
        <v>0</v>
      </c>
      <c r="G2616" s="125">
        <v>0</v>
      </c>
      <c r="I2616" s="57">
        <v>1083</v>
      </c>
      <c r="J2616" s="126">
        <v>2108.75</v>
      </c>
      <c r="K2616" s="126">
        <v>3208.25</v>
      </c>
      <c r="L2616" s="127">
        <v>45733</v>
      </c>
      <c r="N2616" s="127">
        <v>45717</v>
      </c>
      <c r="R2616" s="56" t="str">
        <f ca="1" t="array" ref="R2616">IF(AND(ISNUMBER(INDIRECT("L"&amp;ROW())),INDIRECT("L"&amp;ROW())&lt;INDIRECT("D"&amp;ROW())),1,"")</f>
        <v/>
      </c>
    </row>
    <row r="2617" hidden="1" spans="1:18">
      <c r="A2617" s="109" t="s">
        <v>56</v>
      </c>
      <c r="B2617" s="138" t="s">
        <v>19</v>
      </c>
      <c r="C2617" s="139">
        <v>44221</v>
      </c>
      <c r="D2617" s="140">
        <v>45714</v>
      </c>
      <c r="E2617" s="141">
        <v>12284.69</v>
      </c>
      <c r="F2617" s="141">
        <v>155.09</v>
      </c>
      <c r="G2617" s="141">
        <v>0</v>
      </c>
      <c r="H2617" s="141"/>
      <c r="I2617" s="138">
        <v>3012</v>
      </c>
      <c r="J2617" s="145">
        <v>12284.69</v>
      </c>
      <c r="K2617" s="145">
        <v>41139.91</v>
      </c>
      <c r="L2617" s="146">
        <v>45814</v>
      </c>
      <c r="M2617" s="146"/>
      <c r="N2617" s="127" t="str">
        <f t="array" ref="N2617">_xlfn.XLOOKUP(INDEX(I:I,ROW())&amp;"-"&amp;INDEX(K:K,ROW()),银行对账信息!J:J,银行对账信息!H:H,"")</f>
        <v/>
      </c>
      <c r="O2617" s="109"/>
      <c r="P2617" s="109"/>
      <c r="Q2617" s="146"/>
      <c r="R2617" s="56" t="str">
        <f ca="1" t="array" ref="R2617">IF(AND(ISNUMBER(INDIRECT("L"&amp;ROW())),INDIRECT("L"&amp;ROW())&lt;INDIRECT("D"&amp;ROW())),1,"")</f>
        <v/>
      </c>
    </row>
    <row r="2618" hidden="1" spans="1:18">
      <c r="A2618" s="56" t="s">
        <v>968</v>
      </c>
      <c r="B2618" s="57" t="s">
        <v>95</v>
      </c>
      <c r="C2618" s="123" t="s">
        <v>1022</v>
      </c>
      <c r="D2618" s="124">
        <v>45714</v>
      </c>
      <c r="E2618" s="125">
        <v>-703.65</v>
      </c>
      <c r="F2618" s="125">
        <v>-30.6</v>
      </c>
      <c r="G2618" s="125">
        <v>-61.05</v>
      </c>
      <c r="H2618" s="125">
        <v>-612</v>
      </c>
      <c r="I2618" s="57">
        <v>1039</v>
      </c>
      <c r="J2618" s="126">
        <v>-703.65</v>
      </c>
      <c r="K2618" s="126">
        <v>35630.18</v>
      </c>
      <c r="L2618" s="127">
        <v>45806</v>
      </c>
      <c r="Q2618" s="127">
        <v>45806</v>
      </c>
      <c r="R2618" s="56" t="str">
        <f ca="1" t="array" ref="R2618">IF(AND(ISNUMBER(INDIRECT("L"&amp;ROW())),INDIRECT("L"&amp;ROW())&lt;INDIRECT("D"&amp;ROW())),1,"")</f>
        <v/>
      </c>
    </row>
    <row r="2619" hidden="1" spans="1:18">
      <c r="A2619" s="56" t="s">
        <v>287</v>
      </c>
      <c r="B2619" s="57" t="s">
        <v>19</v>
      </c>
      <c r="C2619" s="133">
        <v>5214</v>
      </c>
      <c r="D2619" s="124">
        <v>45714</v>
      </c>
      <c r="E2619" s="125">
        <v>1127.3</v>
      </c>
      <c r="F2619" s="125">
        <v>0</v>
      </c>
      <c r="G2619" s="125">
        <v>0</v>
      </c>
      <c r="I2619" s="133">
        <v>1111</v>
      </c>
      <c r="J2619" s="126">
        <v>1127.3</v>
      </c>
      <c r="K2619" s="126">
        <v>3828.8</v>
      </c>
      <c r="L2619" s="127">
        <v>45744</v>
      </c>
      <c r="N2619" s="127">
        <v>45748</v>
      </c>
      <c r="R2619" s="56" t="str">
        <f ca="1" t="array" ref="R2619">IF(AND(ISNUMBER(INDIRECT("L"&amp;ROW())),INDIRECT("L"&amp;ROW())&lt;INDIRECT("D"&amp;ROW())),1,"")</f>
        <v/>
      </c>
    </row>
    <row r="2620" hidden="1" spans="1:18">
      <c r="A2620" s="56" t="s">
        <v>173</v>
      </c>
      <c r="B2620" s="57" t="s">
        <v>163</v>
      </c>
      <c r="C2620" s="133">
        <v>4693</v>
      </c>
      <c r="D2620" s="124">
        <v>45714</v>
      </c>
      <c r="E2620" s="125">
        <v>6020.24</v>
      </c>
      <c r="F2620" s="125">
        <v>0</v>
      </c>
      <c r="G2620" s="125">
        <v>0</v>
      </c>
      <c r="H2620" s="125">
        <v>6020.24</v>
      </c>
      <c r="I2620" s="133">
        <v>1114</v>
      </c>
      <c r="J2620" s="126">
        <v>6020.24</v>
      </c>
      <c r="K2620" s="126">
        <v>21520.33</v>
      </c>
      <c r="L2620" s="127">
        <v>45749</v>
      </c>
      <c r="N2620" s="127">
        <v>45748</v>
      </c>
      <c r="Q2620" s="127">
        <v>45793</v>
      </c>
      <c r="R2620" s="56" t="str">
        <f ca="1" t="array" ref="R2620">IF(AND(ISNUMBER(INDIRECT("L"&amp;ROW())),INDIRECT("L"&amp;ROW())&lt;INDIRECT("D"&amp;ROW())),1,"")</f>
        <v/>
      </c>
    </row>
    <row r="2621" hidden="1" spans="1:18">
      <c r="A2621" s="56" t="s">
        <v>52</v>
      </c>
      <c r="B2621" s="57" t="s">
        <v>37</v>
      </c>
      <c r="C2621" s="133">
        <v>285066</v>
      </c>
      <c r="D2621" s="124">
        <v>45714</v>
      </c>
      <c r="E2621" s="125">
        <v>1838</v>
      </c>
      <c r="F2621" s="125">
        <v>0</v>
      </c>
      <c r="G2621" s="125">
        <v>0</v>
      </c>
      <c r="I2621" s="133">
        <v>1122</v>
      </c>
      <c r="J2621" s="126">
        <v>1838</v>
      </c>
      <c r="K2621" s="126">
        <v>27856.69</v>
      </c>
      <c r="L2621" s="127">
        <v>45750</v>
      </c>
      <c r="N2621" s="127">
        <v>45748</v>
      </c>
      <c r="Q2621" s="127">
        <v>45791</v>
      </c>
      <c r="R2621" s="56" t="str">
        <f ca="1" t="array" ref="R2621">IF(AND(ISNUMBER(INDIRECT("L"&amp;ROW())),INDIRECT("L"&amp;ROW())&lt;INDIRECT("D"&amp;ROW())),1,"")</f>
        <v/>
      </c>
    </row>
    <row r="2622" hidden="1" spans="1:18">
      <c r="A2622" s="56" t="s">
        <v>52</v>
      </c>
      <c r="B2622" s="57" t="s">
        <v>37</v>
      </c>
      <c r="C2622" s="133">
        <v>285067</v>
      </c>
      <c r="D2622" s="124">
        <v>45714</v>
      </c>
      <c r="E2622" s="125">
        <v>696</v>
      </c>
      <c r="F2622" s="125">
        <v>0</v>
      </c>
      <c r="G2622" s="125">
        <v>0</v>
      </c>
      <c r="I2622" s="133">
        <v>1122</v>
      </c>
      <c r="J2622" s="126">
        <v>696</v>
      </c>
      <c r="K2622" s="126">
        <v>27856.69</v>
      </c>
      <c r="L2622" s="127">
        <v>45750</v>
      </c>
      <c r="N2622" s="127">
        <v>45748</v>
      </c>
      <c r="Q2622" s="127">
        <v>45791</v>
      </c>
      <c r="R2622" s="56" t="str">
        <f ca="1" t="array" ref="R2622">IF(AND(ISNUMBER(INDIRECT("L"&amp;ROW())),INDIRECT("L"&amp;ROW())&lt;INDIRECT("D"&amp;ROW())),1,"")</f>
        <v/>
      </c>
    </row>
    <row r="2623" hidden="1" spans="1:18">
      <c r="A2623" s="56" t="s">
        <v>52</v>
      </c>
      <c r="B2623" s="57" t="s">
        <v>37</v>
      </c>
      <c r="C2623" s="133">
        <v>285074</v>
      </c>
      <c r="D2623" s="124">
        <v>45714</v>
      </c>
      <c r="E2623" s="125">
        <v>3701.79</v>
      </c>
      <c r="F2623" s="125">
        <v>85.8</v>
      </c>
      <c r="G2623" s="125">
        <v>0</v>
      </c>
      <c r="I2623" s="133">
        <v>1122</v>
      </c>
      <c r="J2623" s="126">
        <v>3701.79</v>
      </c>
      <c r="K2623" s="126">
        <v>27856.69</v>
      </c>
      <c r="L2623" s="127">
        <v>45750</v>
      </c>
      <c r="N2623" s="127">
        <v>45748</v>
      </c>
      <c r="Q2623" s="127">
        <v>45791</v>
      </c>
      <c r="R2623" s="56" t="str">
        <f ca="1" t="array" ref="R2623">IF(AND(ISNUMBER(INDIRECT("L"&amp;ROW())),INDIRECT("L"&amp;ROW())&lt;INDIRECT("D"&amp;ROW())),1,"")</f>
        <v/>
      </c>
    </row>
    <row r="2624" hidden="1" spans="1:18">
      <c r="A2624" s="56" t="s">
        <v>52</v>
      </c>
      <c r="B2624" s="57" t="s">
        <v>37</v>
      </c>
      <c r="C2624" s="133">
        <v>285076</v>
      </c>
      <c r="D2624" s="124">
        <v>45714</v>
      </c>
      <c r="E2624" s="125">
        <v>2262.4</v>
      </c>
      <c r="F2624" s="125">
        <v>0</v>
      </c>
      <c r="G2624" s="125">
        <v>0</v>
      </c>
      <c r="I2624" s="133">
        <v>1122</v>
      </c>
      <c r="J2624" s="126">
        <v>2262.4</v>
      </c>
      <c r="K2624" s="126">
        <v>27856.69</v>
      </c>
      <c r="L2624" s="127">
        <v>45750</v>
      </c>
      <c r="N2624" s="127">
        <v>45748</v>
      </c>
      <c r="Q2624" s="127">
        <v>45791</v>
      </c>
      <c r="R2624" s="56" t="str">
        <f ca="1" t="array" ref="R2624">IF(AND(ISNUMBER(INDIRECT("L"&amp;ROW())),INDIRECT("L"&amp;ROW())&lt;INDIRECT("D"&amp;ROW())),1,"")</f>
        <v/>
      </c>
    </row>
    <row r="2625" spans="1:18">
      <c r="A2625" s="56" t="s">
        <v>42</v>
      </c>
      <c r="B2625" s="57" t="s">
        <v>19</v>
      </c>
      <c r="C2625" s="133">
        <v>123787</v>
      </c>
      <c r="D2625" s="124">
        <v>45714</v>
      </c>
      <c r="E2625" s="125">
        <v>8141</v>
      </c>
      <c r="F2625" s="125">
        <v>0</v>
      </c>
      <c r="G2625" s="125">
        <v>0</v>
      </c>
      <c r="I2625" s="57">
        <v>1156</v>
      </c>
      <c r="J2625" s="126">
        <v>8141</v>
      </c>
      <c r="K2625" s="126">
        <v>26801.7</v>
      </c>
      <c r="L2625" s="127">
        <v>45758</v>
      </c>
      <c r="N2625" s="127">
        <v>45748</v>
      </c>
      <c r="R2625" s="56" t="str">
        <f ca="1" t="array" ref="R2625">IF(AND(ISNUMBER(INDIRECT("L"&amp;ROW())),INDIRECT("L"&amp;ROW())&lt;INDIRECT("D"&amp;ROW())),1,"")</f>
        <v/>
      </c>
    </row>
    <row r="2626" spans="1:18">
      <c r="A2626" s="56" t="s">
        <v>42</v>
      </c>
      <c r="B2626" s="57" t="s">
        <v>19</v>
      </c>
      <c r="C2626" s="133">
        <v>123800</v>
      </c>
      <c r="D2626" s="124">
        <v>45714</v>
      </c>
      <c r="E2626" s="125">
        <v>1340</v>
      </c>
      <c r="F2626" s="125">
        <v>0</v>
      </c>
      <c r="G2626" s="125">
        <v>0</v>
      </c>
      <c r="I2626" s="57">
        <v>1156</v>
      </c>
      <c r="J2626" s="126">
        <v>1340</v>
      </c>
      <c r="K2626" s="126">
        <v>26801.7</v>
      </c>
      <c r="L2626" s="127">
        <v>45758</v>
      </c>
      <c r="N2626" s="127">
        <v>45748</v>
      </c>
      <c r="R2626" s="56" t="str">
        <f ca="1" t="array" ref="R2626">IF(AND(ISNUMBER(INDIRECT("L"&amp;ROW())),INDIRECT("L"&amp;ROW())&lt;INDIRECT("D"&amp;ROW())),1,"")</f>
        <v/>
      </c>
    </row>
    <row r="2627" hidden="1" spans="1:18">
      <c r="A2627" s="56" t="s">
        <v>104</v>
      </c>
      <c r="B2627" s="57" t="s">
        <v>65</v>
      </c>
      <c r="C2627" s="133">
        <v>59120961773</v>
      </c>
      <c r="D2627" s="124">
        <v>45714</v>
      </c>
      <c r="E2627" s="125">
        <v>1202.07</v>
      </c>
      <c r="F2627" s="125">
        <v>0</v>
      </c>
      <c r="G2627" s="125">
        <v>0</v>
      </c>
      <c r="H2627" s="125">
        <v>1202.07</v>
      </c>
      <c r="I2627" s="133">
        <v>1140</v>
      </c>
      <c r="J2627" s="126">
        <v>1202.07</v>
      </c>
      <c r="K2627" s="126">
        <v>32072.56</v>
      </c>
      <c r="L2627" s="127">
        <v>45756</v>
      </c>
      <c r="N2627" s="127">
        <v>45748</v>
      </c>
      <c r="O2627" s="56">
        <v>0</v>
      </c>
      <c r="Q2627" s="127">
        <v>45784</v>
      </c>
      <c r="R2627" s="56" t="str">
        <f ca="1" t="array" ref="R2627">IF(AND(ISNUMBER(INDIRECT("L"&amp;ROW())),INDIRECT("L"&amp;ROW())&lt;INDIRECT("D"&amp;ROW())),1,"")</f>
        <v/>
      </c>
    </row>
    <row r="2628" hidden="1" spans="1:18">
      <c r="A2628" s="56" t="s">
        <v>104</v>
      </c>
      <c r="B2628" s="57" t="s">
        <v>124</v>
      </c>
      <c r="C2628" s="133">
        <v>59120943419</v>
      </c>
      <c r="D2628" s="124">
        <v>45714</v>
      </c>
      <c r="E2628" s="125">
        <v>982.41</v>
      </c>
      <c r="F2628" s="125">
        <v>0</v>
      </c>
      <c r="G2628" s="125">
        <v>0</v>
      </c>
      <c r="H2628" s="125">
        <v>982.41</v>
      </c>
      <c r="I2628" s="133">
        <v>1140</v>
      </c>
      <c r="J2628" s="126">
        <v>982.41</v>
      </c>
      <c r="K2628" s="126">
        <v>32072.56</v>
      </c>
      <c r="L2628" s="127">
        <v>45756</v>
      </c>
      <c r="N2628" s="127">
        <v>45748</v>
      </c>
      <c r="O2628" s="56">
        <v>0</v>
      </c>
      <c r="Q2628" s="127">
        <v>45784</v>
      </c>
      <c r="R2628" s="56" t="str">
        <f ca="1" t="array" ref="R2628">IF(AND(ISNUMBER(INDIRECT("L"&amp;ROW())),INDIRECT("L"&amp;ROW())&lt;INDIRECT("D"&amp;ROW())),1,"")</f>
        <v/>
      </c>
    </row>
    <row r="2629" hidden="1" spans="1:18">
      <c r="A2629" s="56" t="s">
        <v>962</v>
      </c>
      <c r="B2629" s="57" t="s">
        <v>37</v>
      </c>
      <c r="C2629" s="133">
        <v>6038</v>
      </c>
      <c r="D2629" s="124">
        <v>45714</v>
      </c>
      <c r="E2629" s="125">
        <v>2569.5</v>
      </c>
      <c r="I2629" s="57">
        <v>1279</v>
      </c>
      <c r="J2629" s="126">
        <f>E2629</f>
        <v>2569.5</v>
      </c>
      <c r="K2629" s="126">
        <v>23171.27</v>
      </c>
      <c r="N2629" s="127" t="str">
        <f t="array" ref="N2629">_xlfn.XLOOKUP(INDEX(I:I,ROW())&amp;"-"&amp;INDEX(K:K,ROW()),银行对账信息!J:J,银行对账信息!H:H,"")</f>
        <v/>
      </c>
      <c r="Q2629" s="127">
        <v>45791</v>
      </c>
      <c r="R2629" s="56" t="str">
        <f ca="1" t="array" ref="R2629">IF(AND(ISNUMBER(INDIRECT("L"&amp;ROW())),INDIRECT("L"&amp;ROW())&lt;INDIRECT("D"&amp;ROW())),1,"")</f>
        <v/>
      </c>
    </row>
    <row r="2630" hidden="1" spans="1:18">
      <c r="A2630" s="56" t="s">
        <v>853</v>
      </c>
      <c r="B2630" s="57" t="s">
        <v>854</v>
      </c>
      <c r="C2630" s="133">
        <v>4008723151</v>
      </c>
      <c r="D2630" s="124">
        <v>45692</v>
      </c>
      <c r="E2630" s="125">
        <v>1725.02</v>
      </c>
      <c r="F2630" s="125">
        <v>6</v>
      </c>
      <c r="G2630" s="125">
        <v>11.97</v>
      </c>
      <c r="H2630" s="125">
        <v>1707.05</v>
      </c>
      <c r="I2630" s="57" t="s">
        <v>855</v>
      </c>
      <c r="J2630" s="126">
        <v>1725.02</v>
      </c>
      <c r="K2630" s="126">
        <v>1725.02</v>
      </c>
      <c r="L2630" s="127">
        <v>45702</v>
      </c>
      <c r="N2630" s="127">
        <v>45584</v>
      </c>
      <c r="Q2630" s="127">
        <v>45792</v>
      </c>
      <c r="R2630" s="56" t="str">
        <f ca="1" t="array" ref="R2630">IF(AND(ISNUMBER(INDIRECT("L"&amp;ROW())),INDIRECT("L"&amp;ROW())&lt;INDIRECT("D"&amp;ROW())),1,"")</f>
        <v/>
      </c>
    </row>
    <row r="2631" hidden="1" spans="1:18">
      <c r="A2631" s="56" t="s">
        <v>853</v>
      </c>
      <c r="B2631" s="57" t="s">
        <v>854</v>
      </c>
      <c r="C2631" s="133">
        <v>1181816531</v>
      </c>
      <c r="D2631" s="124">
        <v>45692</v>
      </c>
      <c r="E2631" s="125">
        <v>-47.36</v>
      </c>
      <c r="F2631" s="125">
        <v>-1.8</v>
      </c>
      <c r="G2631" s="125">
        <v>-3.6</v>
      </c>
      <c r="H2631" s="125">
        <v>-41.96</v>
      </c>
      <c r="I2631" s="57" t="s">
        <v>855</v>
      </c>
      <c r="J2631" s="126">
        <v>-47.36</v>
      </c>
      <c r="K2631" s="126">
        <v>-47.36</v>
      </c>
      <c r="L2631" s="127">
        <v>45702</v>
      </c>
      <c r="N2631" s="127">
        <v>45584</v>
      </c>
      <c r="Q2631" s="127">
        <v>45792</v>
      </c>
      <c r="R2631" s="56" t="str">
        <f ca="1" t="array" ref="R2631">IF(AND(ISNUMBER(INDIRECT("L"&amp;ROW())),INDIRECT("L"&amp;ROW())&lt;INDIRECT("D"&amp;ROW())),1,"")</f>
        <v/>
      </c>
    </row>
    <row r="2632" hidden="1" spans="1:18">
      <c r="A2632" s="56" t="s">
        <v>164</v>
      </c>
      <c r="B2632" s="57" t="s">
        <v>110</v>
      </c>
      <c r="C2632" s="133">
        <v>6144652</v>
      </c>
      <c r="D2632" s="124">
        <v>45715</v>
      </c>
      <c r="E2632" s="125">
        <v>3314</v>
      </c>
      <c r="F2632" s="125">
        <v>0</v>
      </c>
      <c r="G2632" s="125">
        <v>0</v>
      </c>
      <c r="H2632" s="125">
        <v>3314</v>
      </c>
      <c r="I2632" s="57">
        <v>1094</v>
      </c>
      <c r="J2632" s="126">
        <v>3314</v>
      </c>
      <c r="K2632" s="126">
        <v>33278</v>
      </c>
      <c r="L2632" s="127">
        <v>45737</v>
      </c>
      <c r="N2632" s="127">
        <v>45717</v>
      </c>
      <c r="Q2632" s="127">
        <v>45798</v>
      </c>
      <c r="R2632" s="56" t="str">
        <f ca="1" t="array" ref="R2632">IF(AND(ISNUMBER(INDIRECT("L"&amp;ROW())),INDIRECT("L"&amp;ROW())&lt;INDIRECT("D"&amp;ROW())),1,"")</f>
        <v/>
      </c>
    </row>
    <row r="2633" hidden="1" spans="1:18">
      <c r="A2633" s="56" t="s">
        <v>164</v>
      </c>
      <c r="B2633" s="57" t="s">
        <v>110</v>
      </c>
      <c r="C2633" s="123" t="s">
        <v>1023</v>
      </c>
      <c r="D2633" s="124">
        <v>45715</v>
      </c>
      <c r="E2633" s="125">
        <v>-54</v>
      </c>
      <c r="F2633" s="125">
        <v>0</v>
      </c>
      <c r="G2633" s="125">
        <v>0</v>
      </c>
      <c r="H2633" s="125">
        <v>-54</v>
      </c>
      <c r="I2633" s="57">
        <v>1094</v>
      </c>
      <c r="J2633" s="126">
        <v>-54</v>
      </c>
      <c r="K2633" s="126">
        <v>33278</v>
      </c>
      <c r="L2633" s="127">
        <v>45737</v>
      </c>
      <c r="N2633" s="127">
        <v>45717</v>
      </c>
      <c r="Q2633" s="127">
        <v>45798</v>
      </c>
      <c r="R2633" s="56" t="str">
        <f ca="1" t="array" ref="R2633">IF(AND(ISNUMBER(INDIRECT("L"&amp;ROW())),INDIRECT("L"&amp;ROW())&lt;INDIRECT("D"&amp;ROW())),1,"")</f>
        <v/>
      </c>
    </row>
    <row r="2634" hidden="1" spans="1:18">
      <c r="A2634" s="56" t="s">
        <v>853</v>
      </c>
      <c r="B2634" s="57" t="s">
        <v>854</v>
      </c>
      <c r="C2634" s="133">
        <v>4008740590</v>
      </c>
      <c r="D2634" s="124">
        <v>45694</v>
      </c>
      <c r="E2634" s="125">
        <v>1125.31</v>
      </c>
      <c r="F2634" s="125">
        <v>1.35</v>
      </c>
      <c r="G2634" s="125">
        <v>2.7</v>
      </c>
      <c r="H2634" s="125">
        <v>1121.26</v>
      </c>
      <c r="I2634" s="57" t="s">
        <v>855</v>
      </c>
      <c r="J2634" s="126">
        <v>1125.31</v>
      </c>
      <c r="K2634" s="126">
        <v>1125.31</v>
      </c>
      <c r="L2634" s="127">
        <v>45704</v>
      </c>
      <c r="N2634" s="127">
        <v>45584</v>
      </c>
      <c r="Q2634" s="127">
        <v>45792</v>
      </c>
      <c r="R2634" s="56" t="str">
        <f ca="1" t="array" ref="R2634">IF(AND(ISNUMBER(INDIRECT("L"&amp;ROW())),INDIRECT("L"&amp;ROW())&lt;INDIRECT("D"&amp;ROW())),1,"")</f>
        <v/>
      </c>
    </row>
    <row r="2635" hidden="1" spans="1:18">
      <c r="A2635" s="56" t="s">
        <v>148</v>
      </c>
      <c r="B2635" s="57" t="s">
        <v>110</v>
      </c>
      <c r="C2635" s="133">
        <v>25224853</v>
      </c>
      <c r="D2635" s="124">
        <v>45715</v>
      </c>
      <c r="E2635" s="141">
        <v>3212.08</v>
      </c>
      <c r="I2635" s="57" t="s">
        <v>974</v>
      </c>
      <c r="J2635" s="126">
        <v>3212.08</v>
      </c>
      <c r="K2635" s="126">
        <v>50575.21</v>
      </c>
      <c r="L2635" s="127">
        <v>45814</v>
      </c>
      <c r="N2635" s="127" t="str">
        <f t="array" ref="N2635">_xlfn.XLOOKUP(INDEX(I:I,ROW())&amp;"-"&amp;INDEX(K:K,ROW()),银行对账信息!J:J,银行对账信息!H:H,"")</f>
        <v/>
      </c>
      <c r="O2635" s="56" t="s">
        <v>871</v>
      </c>
      <c r="R2635" s="56" t="str">
        <f ca="1" t="array" ref="R2635">IF(AND(ISNUMBER(INDIRECT("L"&amp;ROW())),INDIRECT("L"&amp;ROW())&lt;INDIRECT("D"&amp;ROW())),1,"")</f>
        <v/>
      </c>
    </row>
    <row r="2636" hidden="1" spans="1:18">
      <c r="A2636" s="56" t="s">
        <v>149</v>
      </c>
      <c r="B2636" s="57" t="s">
        <v>110</v>
      </c>
      <c r="C2636" s="133">
        <v>121122</v>
      </c>
      <c r="D2636" s="124">
        <v>45715</v>
      </c>
      <c r="E2636" s="125">
        <v>3310.5</v>
      </c>
      <c r="F2636" s="125">
        <v>0</v>
      </c>
      <c r="G2636" s="125">
        <v>0</v>
      </c>
      <c r="H2636" s="125">
        <v>3310.5</v>
      </c>
      <c r="I2636" s="57">
        <v>1192</v>
      </c>
      <c r="J2636" s="126">
        <v>3310.5</v>
      </c>
      <c r="K2636" s="126">
        <v>13220.5</v>
      </c>
      <c r="L2636" s="127">
        <v>45776</v>
      </c>
      <c r="N2636" s="127">
        <v>45778</v>
      </c>
      <c r="O2636" s="147">
        <v>0</v>
      </c>
      <c r="R2636" s="56" t="str">
        <f ca="1" t="array" ref="R2636">IF(AND(ISNUMBER(INDIRECT("L"&amp;ROW())),INDIRECT("L"&amp;ROW())&lt;INDIRECT("D"&amp;ROW())),1,"")</f>
        <v/>
      </c>
    </row>
    <row r="2637" hidden="1" spans="1:18">
      <c r="A2637" s="56" t="s">
        <v>48</v>
      </c>
      <c r="B2637" s="57" t="s">
        <v>19</v>
      </c>
      <c r="C2637" s="133">
        <v>9960</v>
      </c>
      <c r="D2637" s="124">
        <v>45715</v>
      </c>
      <c r="E2637" s="125">
        <v>11248.45</v>
      </c>
      <c r="F2637" s="125">
        <v>548.65</v>
      </c>
      <c r="G2637" s="125">
        <v>0</v>
      </c>
      <c r="H2637" s="125">
        <v>10699.8</v>
      </c>
      <c r="O2637" s="147">
        <v>11248.45</v>
      </c>
      <c r="R2637" s="56" t="str">
        <f ca="1" t="array" ref="R2637">IF(AND(ISNUMBER(INDIRECT("L"&amp;ROW())),INDIRECT("L"&amp;ROW())&lt;INDIRECT("D"&amp;ROW())),1,"")</f>
        <v/>
      </c>
    </row>
    <row r="2638" hidden="1" spans="1:18">
      <c r="A2638" s="56" t="s">
        <v>81</v>
      </c>
      <c r="B2638" s="57" t="s">
        <v>19</v>
      </c>
      <c r="C2638" s="123">
        <v>181459</v>
      </c>
      <c r="D2638" s="124">
        <v>45715</v>
      </c>
      <c r="E2638" s="125">
        <v>2670.3</v>
      </c>
      <c r="F2638" s="125">
        <v>0</v>
      </c>
      <c r="G2638" s="125">
        <v>0</v>
      </c>
      <c r="I2638" s="57">
        <v>1141</v>
      </c>
      <c r="J2638" s="126">
        <v>2670.3</v>
      </c>
      <c r="K2638" s="126">
        <v>9063.43</v>
      </c>
      <c r="L2638" s="127">
        <v>45756</v>
      </c>
      <c r="N2638" s="127">
        <v>45748</v>
      </c>
      <c r="P2638" s="56" t="s">
        <v>943</v>
      </c>
      <c r="R2638" s="56" t="str">
        <f ca="1" t="array" ref="R2638">IF(AND(ISNUMBER(INDIRECT("L"&amp;ROW())),INDIRECT("L"&amp;ROW())&lt;INDIRECT("D"&amp;ROW())),1,"")</f>
        <v/>
      </c>
    </row>
    <row r="2639" hidden="1" spans="1:18">
      <c r="A2639" s="56" t="s">
        <v>81</v>
      </c>
      <c r="B2639" s="57" t="s">
        <v>19</v>
      </c>
      <c r="C2639" s="123">
        <v>181460</v>
      </c>
      <c r="D2639" s="124">
        <v>45715</v>
      </c>
      <c r="E2639" s="125">
        <v>1348.48</v>
      </c>
      <c r="F2639" s="125">
        <v>0</v>
      </c>
      <c r="G2639" s="125">
        <v>0</v>
      </c>
      <c r="I2639" s="57">
        <v>1141</v>
      </c>
      <c r="J2639" s="126">
        <v>1348.48</v>
      </c>
      <c r="K2639" s="126">
        <v>9063.43</v>
      </c>
      <c r="L2639" s="127">
        <v>45756</v>
      </c>
      <c r="N2639" s="127">
        <v>45748</v>
      </c>
      <c r="P2639" s="56" t="s">
        <v>943</v>
      </c>
      <c r="R2639" s="56" t="str">
        <f ca="1" t="array" ref="R2639">IF(AND(ISNUMBER(INDIRECT("L"&amp;ROW())),INDIRECT("L"&amp;ROW())&lt;INDIRECT("D"&amp;ROW())),1,"")</f>
        <v/>
      </c>
    </row>
    <row r="2640" hidden="1" spans="1:18">
      <c r="A2640" s="56" t="s">
        <v>151</v>
      </c>
      <c r="B2640" s="57" t="s">
        <v>110</v>
      </c>
      <c r="C2640" s="133">
        <v>176164</v>
      </c>
      <c r="D2640" s="124">
        <v>45715</v>
      </c>
      <c r="E2640" s="125">
        <v>8432</v>
      </c>
      <c r="F2640" s="141">
        <v>0</v>
      </c>
      <c r="G2640" s="141">
        <v>0</v>
      </c>
      <c r="I2640" s="57">
        <v>1227</v>
      </c>
      <c r="J2640" s="126">
        <v>8432</v>
      </c>
      <c r="K2640" s="126">
        <v>29050</v>
      </c>
      <c r="L2640" s="127">
        <v>45785</v>
      </c>
      <c r="N2640" s="127">
        <v>45778</v>
      </c>
      <c r="R2640" s="56" t="str">
        <f ca="1" t="array" ref="R2640">IF(AND(ISNUMBER(INDIRECT("L"&amp;ROW())),INDIRECT("L"&amp;ROW())&lt;INDIRECT("D"&amp;ROW())),1,"")</f>
        <v/>
      </c>
    </row>
    <row r="2641" hidden="1" spans="1:18">
      <c r="A2641" s="56" t="s">
        <v>789</v>
      </c>
      <c r="B2641" s="57" t="s">
        <v>110</v>
      </c>
      <c r="C2641" s="123" t="s">
        <v>1024</v>
      </c>
      <c r="D2641" s="124">
        <v>45715</v>
      </c>
      <c r="E2641" s="125">
        <v>507.04</v>
      </c>
      <c r="F2641" s="125">
        <v>22.05</v>
      </c>
      <c r="G2641" s="125">
        <v>43.99</v>
      </c>
      <c r="I2641" s="57">
        <v>1150</v>
      </c>
      <c r="J2641" s="126">
        <v>507.04</v>
      </c>
      <c r="K2641" s="126">
        <v>5478.49</v>
      </c>
      <c r="L2641" s="127">
        <v>45758</v>
      </c>
      <c r="N2641" s="127">
        <v>45748</v>
      </c>
      <c r="R2641" s="56" t="str">
        <f ca="1" t="array" ref="R2641">IF(AND(ISNUMBER(INDIRECT("L"&amp;ROW())),INDIRECT("L"&amp;ROW())&lt;INDIRECT("D"&amp;ROW())),1,"")</f>
        <v/>
      </c>
    </row>
    <row r="2642" s="118" customFormat="1" hidden="1" spans="1:18">
      <c r="A2642" s="118" t="s">
        <v>395</v>
      </c>
      <c r="B2642" s="201" t="s">
        <v>110</v>
      </c>
      <c r="C2642" s="139">
        <v>235614</v>
      </c>
      <c r="D2642" s="202">
        <v>45715</v>
      </c>
      <c r="E2642" s="203">
        <v>3400</v>
      </c>
      <c r="F2642" s="203">
        <v>0</v>
      </c>
      <c r="G2642" s="203">
        <v>0</v>
      </c>
      <c r="H2642" s="203"/>
      <c r="I2642" s="201">
        <v>982</v>
      </c>
      <c r="J2642" s="204">
        <v>3000</v>
      </c>
      <c r="K2642" s="204">
        <v>10000</v>
      </c>
      <c r="L2642" s="205">
        <v>45727</v>
      </c>
      <c r="M2642" s="205"/>
      <c r="N2642" s="205">
        <f t="array" ref="N2642">_xlfn.XLOOKUP(INDEX(I:I,ROW())&amp;"-"&amp;INDEX(K:K,ROW()),银行对账信息!J:J,银行对账信息!H:H,"")</f>
        <v>45717</v>
      </c>
      <c r="Q2642" s="205"/>
      <c r="R2642" s="118" t="str">
        <f ca="1" t="array" ref="R2642">IF(AND(ISNUMBER(INDIRECT("L"&amp;ROW())),INDIRECT("L"&amp;ROW())&lt;INDIRECT("D"&amp;ROW())),1,"")</f>
        <v/>
      </c>
    </row>
    <row r="2643" hidden="1" spans="1:18">
      <c r="A2643" s="56" t="s">
        <v>18</v>
      </c>
      <c r="B2643" s="132" t="s">
        <v>19</v>
      </c>
      <c r="C2643" s="123" t="s">
        <v>1025</v>
      </c>
      <c r="D2643" s="124">
        <v>45715</v>
      </c>
      <c r="E2643" s="125">
        <v>18530.2</v>
      </c>
      <c r="F2643" s="125">
        <v>31.2</v>
      </c>
      <c r="G2643" s="125">
        <v>0</v>
      </c>
      <c r="I2643" s="57">
        <v>1175</v>
      </c>
      <c r="J2643" s="126">
        <v>18530.2</v>
      </c>
      <c r="K2643" s="126">
        <v>18530.2</v>
      </c>
      <c r="L2643" s="127">
        <v>45770</v>
      </c>
      <c r="N2643" s="127">
        <v>45778</v>
      </c>
      <c r="R2643" s="56" t="str">
        <f ca="1" t="array" ref="R2643">IF(AND(ISNUMBER(INDIRECT("L"&amp;ROW())),INDIRECT("L"&amp;ROW())&lt;INDIRECT("D"&amp;ROW())),1,"")</f>
        <v/>
      </c>
    </row>
    <row r="2644" hidden="1" spans="1:18">
      <c r="A2644" s="56" t="s">
        <v>853</v>
      </c>
      <c r="B2644" s="57" t="s">
        <v>854</v>
      </c>
      <c r="C2644" s="133">
        <v>1181816546</v>
      </c>
      <c r="D2644" s="124">
        <v>45695</v>
      </c>
      <c r="E2644" s="125">
        <v>-132.08</v>
      </c>
      <c r="F2644" s="125">
        <v>-5.4</v>
      </c>
      <c r="G2644" s="125">
        <v>-10.78</v>
      </c>
      <c r="H2644" s="125">
        <v>-115.9</v>
      </c>
      <c r="I2644" s="57" t="s">
        <v>855</v>
      </c>
      <c r="J2644" s="126">
        <v>-132.08</v>
      </c>
      <c r="K2644" s="126">
        <v>-132.08</v>
      </c>
      <c r="L2644" s="127">
        <v>45705</v>
      </c>
      <c r="N2644" s="127">
        <v>45584</v>
      </c>
      <c r="Q2644" s="127">
        <v>45792</v>
      </c>
      <c r="R2644" s="56" t="str">
        <f ca="1" t="array" ref="R2644">IF(AND(ISNUMBER(INDIRECT("L"&amp;ROW())),INDIRECT("L"&amp;ROW())&lt;INDIRECT("D"&amp;ROW())),1,"")</f>
        <v/>
      </c>
    </row>
    <row r="2645" hidden="1" spans="1:18">
      <c r="A2645" s="56" t="s">
        <v>200</v>
      </c>
      <c r="B2645" s="57" t="s">
        <v>37</v>
      </c>
      <c r="C2645" s="133">
        <v>21470</v>
      </c>
      <c r="D2645" s="124">
        <v>45715</v>
      </c>
      <c r="E2645" s="125">
        <v>5851.1</v>
      </c>
      <c r="F2645" s="125">
        <v>0</v>
      </c>
      <c r="G2645" s="125">
        <v>0</v>
      </c>
      <c r="H2645" s="125">
        <v>5851.1</v>
      </c>
      <c r="I2645" s="133">
        <v>1133</v>
      </c>
      <c r="J2645" s="126">
        <v>5851.1</v>
      </c>
      <c r="K2645" s="126">
        <v>15440.65</v>
      </c>
      <c r="L2645" s="127">
        <v>45755</v>
      </c>
      <c r="N2645" s="127">
        <v>45748</v>
      </c>
      <c r="Q2645" s="127">
        <v>45792</v>
      </c>
      <c r="R2645" s="56" t="str">
        <f ca="1" t="array" ref="R2645">IF(AND(ISNUMBER(INDIRECT("L"&amp;ROW())),INDIRECT("L"&amp;ROW())&lt;INDIRECT("D"&amp;ROW())),1,"")</f>
        <v/>
      </c>
    </row>
    <row r="2646" hidden="1" spans="1:18">
      <c r="A2646" s="56" t="s">
        <v>282</v>
      </c>
      <c r="B2646" s="57" t="s">
        <v>110</v>
      </c>
      <c r="C2646" s="133">
        <v>99301</v>
      </c>
      <c r="D2646" s="124">
        <v>45715</v>
      </c>
      <c r="E2646" s="125">
        <v>2556.3</v>
      </c>
      <c r="F2646" s="125">
        <v>0</v>
      </c>
      <c r="G2646" s="125">
        <v>0</v>
      </c>
      <c r="H2646" s="125">
        <v>2556.3</v>
      </c>
      <c r="I2646" s="133">
        <v>1081</v>
      </c>
      <c r="J2646" s="126">
        <v>2556.3</v>
      </c>
      <c r="K2646" s="126">
        <v>21252.65</v>
      </c>
      <c r="L2646" s="127">
        <v>45724</v>
      </c>
      <c r="N2646" s="127">
        <v>45748</v>
      </c>
      <c r="Q2646" s="127">
        <v>45805</v>
      </c>
      <c r="R2646" s="56" t="str">
        <f ca="1" t="array" ref="R2646">IF(AND(ISNUMBER(INDIRECT("L"&amp;ROW())),INDIRECT("L"&amp;ROW())&lt;INDIRECT("D"&amp;ROW())),1,"")</f>
        <v/>
      </c>
    </row>
    <row r="2647" hidden="1" spans="1:18">
      <c r="A2647" s="56" t="s">
        <v>282</v>
      </c>
      <c r="B2647" s="57" t="s">
        <v>110</v>
      </c>
      <c r="C2647" s="133">
        <v>101040</v>
      </c>
      <c r="D2647" s="124">
        <v>45715</v>
      </c>
      <c r="E2647" s="125">
        <v>3110</v>
      </c>
      <c r="F2647" s="125">
        <v>0</v>
      </c>
      <c r="G2647" s="125">
        <v>0</v>
      </c>
      <c r="H2647" s="125">
        <v>3110</v>
      </c>
      <c r="I2647" s="133">
        <v>1148</v>
      </c>
      <c r="J2647" s="126">
        <v>3110</v>
      </c>
      <c r="K2647" s="126">
        <v>13684.5</v>
      </c>
      <c r="L2647" s="127">
        <v>45757</v>
      </c>
      <c r="N2647" s="127">
        <v>45748</v>
      </c>
      <c r="Q2647" s="127">
        <v>45805</v>
      </c>
      <c r="R2647" s="56" t="str">
        <f ca="1" t="array" ref="R2647">IF(AND(ISNUMBER(INDIRECT("L"&amp;ROW())),INDIRECT("L"&amp;ROW())&lt;INDIRECT("D"&amp;ROW())),1,"")</f>
        <v/>
      </c>
    </row>
    <row r="2648" hidden="1" spans="1:18">
      <c r="A2648" s="56" t="s">
        <v>104</v>
      </c>
      <c r="B2648" s="57" t="s">
        <v>65</v>
      </c>
      <c r="C2648" s="133">
        <v>59120953141</v>
      </c>
      <c r="D2648" s="124">
        <v>45715</v>
      </c>
      <c r="E2648" s="125">
        <v>627.52</v>
      </c>
      <c r="F2648" s="125">
        <v>0</v>
      </c>
      <c r="G2648" s="125">
        <v>0</v>
      </c>
      <c r="H2648" s="125">
        <v>627.52</v>
      </c>
      <c r="I2648" s="133">
        <v>1140</v>
      </c>
      <c r="J2648" s="126">
        <v>627.52</v>
      </c>
      <c r="K2648" s="126">
        <v>32072.56</v>
      </c>
      <c r="L2648" s="127">
        <v>45756</v>
      </c>
      <c r="N2648" s="127">
        <v>45748</v>
      </c>
      <c r="O2648" s="56">
        <v>0</v>
      </c>
      <c r="Q2648" s="127">
        <v>45784</v>
      </c>
      <c r="R2648" s="56" t="str">
        <f ca="1" t="array" ref="R2648">IF(AND(ISNUMBER(INDIRECT("L"&amp;ROW())),INDIRECT("L"&amp;ROW())&lt;INDIRECT("D"&amp;ROW())),1,"")</f>
        <v/>
      </c>
    </row>
    <row r="2649" hidden="1" spans="1:18">
      <c r="A2649" s="56" t="s">
        <v>104</v>
      </c>
      <c r="B2649" s="57" t="s">
        <v>65</v>
      </c>
      <c r="C2649" s="133">
        <v>59120968613</v>
      </c>
      <c r="D2649" s="124">
        <v>45715</v>
      </c>
      <c r="E2649" s="125">
        <v>1398</v>
      </c>
      <c r="F2649" s="125">
        <v>0</v>
      </c>
      <c r="G2649" s="125">
        <v>0</v>
      </c>
      <c r="H2649" s="125">
        <v>1398</v>
      </c>
      <c r="I2649" s="133">
        <v>1140</v>
      </c>
      <c r="J2649" s="126">
        <v>1398</v>
      </c>
      <c r="K2649" s="126">
        <v>32072.56</v>
      </c>
      <c r="L2649" s="127">
        <v>45756</v>
      </c>
      <c r="N2649" s="127">
        <v>45748</v>
      </c>
      <c r="O2649" s="56">
        <v>0</v>
      </c>
      <c r="Q2649" s="127">
        <v>45784</v>
      </c>
      <c r="R2649" s="56" t="str">
        <f ca="1" t="array" ref="R2649">IF(AND(ISNUMBER(INDIRECT("L"&amp;ROW())),INDIRECT("L"&amp;ROW())&lt;INDIRECT("D"&amp;ROW())),1,"")</f>
        <v/>
      </c>
    </row>
    <row r="2650" hidden="1" spans="1:18">
      <c r="A2650" s="56" t="s">
        <v>104</v>
      </c>
      <c r="B2650" s="57" t="s">
        <v>124</v>
      </c>
      <c r="C2650" s="133">
        <v>59120947565</v>
      </c>
      <c r="D2650" s="124">
        <v>45715</v>
      </c>
      <c r="E2650" s="125">
        <v>4465.15</v>
      </c>
      <c r="F2650" s="125">
        <v>0</v>
      </c>
      <c r="G2650" s="125">
        <v>0</v>
      </c>
      <c r="H2650" s="125">
        <v>4465.15</v>
      </c>
      <c r="I2650" s="133">
        <v>1140</v>
      </c>
      <c r="J2650" s="126">
        <v>4465.15</v>
      </c>
      <c r="K2650" s="126">
        <v>32072.56</v>
      </c>
      <c r="L2650" s="127">
        <v>45756</v>
      </c>
      <c r="N2650" s="127">
        <v>45748</v>
      </c>
      <c r="O2650" s="56">
        <v>0</v>
      </c>
      <c r="Q2650" s="127">
        <v>45784</v>
      </c>
      <c r="R2650" s="56" t="str">
        <f ca="1" t="array" ref="R2650">IF(AND(ISNUMBER(INDIRECT("L"&amp;ROW())),INDIRECT("L"&amp;ROW())&lt;INDIRECT("D"&amp;ROW())),1,"")</f>
        <v/>
      </c>
    </row>
    <row r="2651" hidden="1" spans="1:18">
      <c r="A2651" s="56" t="s">
        <v>104</v>
      </c>
      <c r="B2651" s="57" t="s">
        <v>163</v>
      </c>
      <c r="C2651" s="133">
        <v>59120943361</v>
      </c>
      <c r="D2651" s="124">
        <v>45715</v>
      </c>
      <c r="E2651" s="125">
        <v>264</v>
      </c>
      <c r="F2651" s="125">
        <v>0</v>
      </c>
      <c r="G2651" s="125">
        <v>0</v>
      </c>
      <c r="H2651" s="125">
        <v>264</v>
      </c>
      <c r="I2651" s="133">
        <v>1140</v>
      </c>
      <c r="J2651" s="126">
        <v>264</v>
      </c>
      <c r="K2651" s="126">
        <v>32072.56</v>
      </c>
      <c r="L2651" s="127">
        <v>45756</v>
      </c>
      <c r="N2651" s="127">
        <v>45748</v>
      </c>
      <c r="O2651" s="56">
        <v>0</v>
      </c>
      <c r="Q2651" s="127">
        <v>45784</v>
      </c>
      <c r="R2651" s="56" t="str">
        <f ca="1" t="array" ref="R2651">IF(AND(ISNUMBER(INDIRECT("L"&amp;ROW())),INDIRECT("L"&amp;ROW())&lt;INDIRECT("D"&amp;ROW())),1,"")</f>
        <v/>
      </c>
    </row>
    <row r="2652" hidden="1" spans="1:18">
      <c r="A2652" s="56" t="s">
        <v>358</v>
      </c>
      <c r="B2652" s="57" t="s">
        <v>110</v>
      </c>
      <c r="C2652" s="123">
        <v>92186</v>
      </c>
      <c r="D2652" s="124">
        <v>45715</v>
      </c>
      <c r="E2652" s="125">
        <v>1114</v>
      </c>
      <c r="F2652" s="125">
        <v>0</v>
      </c>
      <c r="G2652" s="125">
        <v>0</v>
      </c>
      <c r="I2652" s="57">
        <v>1120</v>
      </c>
      <c r="J2652" s="126">
        <v>1114</v>
      </c>
      <c r="K2652" s="126">
        <v>13520</v>
      </c>
      <c r="L2652" s="127">
        <v>45750</v>
      </c>
      <c r="N2652" s="127">
        <v>45748</v>
      </c>
      <c r="R2652" s="56" t="str">
        <f ca="1" t="array" ref="R2652">IF(AND(ISNUMBER(INDIRECT("L"&amp;ROW())),INDIRECT("L"&amp;ROW())&lt;INDIRECT("D"&amp;ROW())),1,"")</f>
        <v/>
      </c>
    </row>
    <row r="2653" hidden="1" spans="1:18">
      <c r="A2653" s="56" t="s">
        <v>146</v>
      </c>
      <c r="B2653" s="57" t="s">
        <v>124</v>
      </c>
      <c r="C2653" s="123" t="s">
        <v>1026</v>
      </c>
      <c r="D2653" s="124">
        <v>45716</v>
      </c>
      <c r="E2653" s="125">
        <v>13282.51</v>
      </c>
      <c r="F2653" s="125">
        <v>16.4</v>
      </c>
      <c r="G2653" s="125">
        <v>32.72</v>
      </c>
      <c r="H2653" s="125">
        <v>13233.39</v>
      </c>
      <c r="I2653" s="133">
        <v>1090</v>
      </c>
      <c r="J2653" s="126">
        <v>13282.51</v>
      </c>
      <c r="K2653" s="126">
        <v>23807.51</v>
      </c>
      <c r="L2653" s="127">
        <v>45736</v>
      </c>
      <c r="N2653" s="127">
        <v>45748</v>
      </c>
      <c r="Q2653" s="127">
        <v>45793</v>
      </c>
      <c r="R2653" s="56" t="str">
        <f ca="1" t="array" ref="R2653">IF(AND(ISNUMBER(INDIRECT("L"&amp;ROW())),INDIRECT("L"&amp;ROW())&lt;INDIRECT("D"&amp;ROW())),1,"")</f>
        <v/>
      </c>
    </row>
    <row r="2654" hidden="1" spans="1:18">
      <c r="A2654" s="56" t="s">
        <v>164</v>
      </c>
      <c r="B2654" s="57" t="s">
        <v>110</v>
      </c>
      <c r="C2654" s="133">
        <v>6145373</v>
      </c>
      <c r="D2654" s="124">
        <v>45716</v>
      </c>
      <c r="E2654" s="125">
        <v>4783</v>
      </c>
      <c r="F2654" s="125">
        <v>0</v>
      </c>
      <c r="G2654" s="125">
        <v>0</v>
      </c>
      <c r="H2654" s="125">
        <v>4783</v>
      </c>
      <c r="I2654" s="57">
        <v>1094</v>
      </c>
      <c r="J2654" s="126">
        <v>4783</v>
      </c>
      <c r="K2654" s="126">
        <v>33278</v>
      </c>
      <c r="L2654" s="127">
        <v>45737</v>
      </c>
      <c r="N2654" s="127">
        <v>45717</v>
      </c>
      <c r="Q2654" s="127">
        <v>45798</v>
      </c>
      <c r="R2654" s="56" t="str">
        <f ca="1" t="array" ref="R2654">IF(AND(ISNUMBER(INDIRECT("L"&amp;ROW())),INDIRECT("L"&amp;ROW())&lt;INDIRECT("D"&amp;ROW())),1,"")</f>
        <v/>
      </c>
    </row>
    <row r="2655" hidden="1" spans="1:18">
      <c r="A2655" s="56" t="s">
        <v>394</v>
      </c>
      <c r="B2655" s="57" t="s">
        <v>110</v>
      </c>
      <c r="C2655" s="133">
        <v>2761696</v>
      </c>
      <c r="D2655" s="124">
        <v>45716</v>
      </c>
      <c r="E2655" s="125">
        <v>2876</v>
      </c>
      <c r="F2655" s="125">
        <v>0</v>
      </c>
      <c r="G2655" s="125">
        <v>0</v>
      </c>
      <c r="H2655" s="125">
        <v>2876</v>
      </c>
      <c r="I2655" s="57">
        <v>1088</v>
      </c>
      <c r="J2655" s="126">
        <v>2876</v>
      </c>
      <c r="K2655" s="126">
        <v>19453</v>
      </c>
      <c r="L2655" s="127">
        <v>45735</v>
      </c>
      <c r="N2655" s="127">
        <v>45748</v>
      </c>
      <c r="Q2655" s="127">
        <v>45799</v>
      </c>
      <c r="R2655" s="56" t="str">
        <f ca="1" t="array" ref="R2655">IF(AND(ISNUMBER(INDIRECT("L"&amp;ROW())),INDIRECT("L"&amp;ROW())&lt;INDIRECT("D"&amp;ROW())),1,"")</f>
        <v/>
      </c>
    </row>
    <row r="2656" hidden="1" spans="1:18">
      <c r="A2656" s="56" t="s">
        <v>225</v>
      </c>
      <c r="B2656" s="57" t="s">
        <v>65</v>
      </c>
      <c r="C2656" s="133">
        <v>157540</v>
      </c>
      <c r="D2656" s="124">
        <v>45716</v>
      </c>
      <c r="E2656" s="125">
        <v>562.6</v>
      </c>
      <c r="F2656" s="125">
        <v>0</v>
      </c>
      <c r="G2656" s="125">
        <v>0</v>
      </c>
      <c r="H2656" s="125">
        <v>562.6</v>
      </c>
      <c r="I2656" s="133">
        <v>981</v>
      </c>
      <c r="J2656" s="126">
        <v>562.6</v>
      </c>
      <c r="K2656" s="126">
        <v>2452.25</v>
      </c>
      <c r="L2656" s="127">
        <v>45719</v>
      </c>
      <c r="N2656" s="127">
        <v>45717</v>
      </c>
      <c r="O2656" s="147">
        <v>0</v>
      </c>
      <c r="Q2656" s="127">
        <v>45784</v>
      </c>
      <c r="R2656" s="56" t="str">
        <f ca="1" t="array" ref="R2656">IF(AND(ISNUMBER(INDIRECT("L"&amp;ROW())),INDIRECT("L"&amp;ROW())&lt;INDIRECT("D"&amp;ROW())),1,"")</f>
        <v/>
      </c>
    </row>
    <row r="2657" hidden="1" spans="1:18">
      <c r="A2657" s="56" t="s">
        <v>49</v>
      </c>
      <c r="B2657" s="57" t="s">
        <v>19</v>
      </c>
      <c r="C2657" s="133">
        <v>338790</v>
      </c>
      <c r="D2657" s="124">
        <v>45716</v>
      </c>
      <c r="E2657" s="125">
        <v>3784.54</v>
      </c>
      <c r="F2657" s="125">
        <v>114.16</v>
      </c>
      <c r="G2657" s="125">
        <v>0</v>
      </c>
      <c r="H2657" s="125">
        <v>3670.38</v>
      </c>
      <c r="I2657" s="57">
        <v>1195</v>
      </c>
      <c r="J2657" s="126">
        <v>3784.54</v>
      </c>
      <c r="K2657" s="126">
        <v>3784.54</v>
      </c>
      <c r="L2657" s="127">
        <v>45776</v>
      </c>
      <c r="N2657" s="127">
        <v>45778</v>
      </c>
      <c r="O2657" s="147">
        <v>0</v>
      </c>
      <c r="R2657" s="56" t="str">
        <f ca="1" t="array" ref="R2657">IF(AND(ISNUMBER(INDIRECT("L"&amp;ROW())),INDIRECT("L"&amp;ROW())&lt;INDIRECT("D"&amp;ROW())),1,"")</f>
        <v/>
      </c>
    </row>
    <row r="2658" hidden="1" spans="1:18">
      <c r="A2658" s="56" t="s">
        <v>853</v>
      </c>
      <c r="B2658" s="57" t="s">
        <v>854</v>
      </c>
      <c r="C2658" s="133">
        <v>1181816556</v>
      </c>
      <c r="D2658" s="124">
        <v>45699</v>
      </c>
      <c r="E2658" s="125">
        <v>-37.95</v>
      </c>
      <c r="F2658" s="125">
        <v>-1.65</v>
      </c>
      <c r="G2658" s="125">
        <v>-3.3</v>
      </c>
      <c r="H2658" s="125">
        <v>-33</v>
      </c>
      <c r="I2658" s="57" t="s">
        <v>855</v>
      </c>
      <c r="J2658" s="126">
        <v>-37.95</v>
      </c>
      <c r="K2658" s="126">
        <v>-37.95</v>
      </c>
      <c r="L2658" s="127">
        <v>45709</v>
      </c>
      <c r="N2658" s="127">
        <v>45584</v>
      </c>
      <c r="Q2658" s="127">
        <v>45792</v>
      </c>
      <c r="R2658" s="56" t="str">
        <f ca="1" t="array" ref="R2658">IF(AND(ISNUMBER(INDIRECT("L"&amp;ROW())),INDIRECT("L"&amp;ROW())&lt;INDIRECT("D"&amp;ROW())),1,"")</f>
        <v/>
      </c>
    </row>
    <row r="2659" hidden="1" spans="1:18">
      <c r="A2659" s="56" t="s">
        <v>962</v>
      </c>
      <c r="B2659" s="57" t="s">
        <v>37</v>
      </c>
      <c r="C2659" s="133">
        <v>9793003111</v>
      </c>
      <c r="D2659" s="124">
        <v>45716</v>
      </c>
      <c r="E2659" s="125">
        <v>1589.04</v>
      </c>
      <c r="I2659" s="57">
        <v>1279</v>
      </c>
      <c r="J2659" s="126">
        <f>E2659</f>
        <v>1589.04</v>
      </c>
      <c r="K2659" s="126">
        <v>23171.27</v>
      </c>
      <c r="N2659" s="127" t="str">
        <f t="array" ref="N2659">_xlfn.XLOOKUP(INDEX(I:I,ROW())&amp;"-"&amp;INDEX(K:K,ROW()),银行对账信息!J:J,银行对账信息!H:H,"")</f>
        <v/>
      </c>
      <c r="Q2659" s="127">
        <v>45791</v>
      </c>
      <c r="R2659" s="56" t="str">
        <f ca="1" t="array" ref="R2659">IF(AND(ISNUMBER(INDIRECT("L"&amp;ROW())),INDIRECT("L"&amp;ROW())&lt;INDIRECT("D"&amp;ROW())),1,"")</f>
        <v/>
      </c>
    </row>
    <row r="2660" hidden="1" spans="1:18">
      <c r="A2660" s="56" t="s">
        <v>164</v>
      </c>
      <c r="B2660" s="57" t="s">
        <v>110</v>
      </c>
      <c r="C2660" s="123" t="s">
        <v>1027</v>
      </c>
      <c r="D2660" s="124">
        <v>45717</v>
      </c>
      <c r="E2660" s="125">
        <v>-167</v>
      </c>
      <c r="F2660" s="125">
        <v>0</v>
      </c>
      <c r="G2660" s="125">
        <v>0</v>
      </c>
      <c r="H2660" s="125">
        <v>-167</v>
      </c>
      <c r="I2660" s="57">
        <v>1094</v>
      </c>
      <c r="J2660" s="126">
        <v>-167</v>
      </c>
      <c r="K2660" s="126">
        <v>33278</v>
      </c>
      <c r="L2660" s="127">
        <v>45737</v>
      </c>
      <c r="N2660" s="127">
        <v>45717</v>
      </c>
      <c r="Q2660" s="127">
        <v>45798</v>
      </c>
      <c r="R2660" s="56" t="str">
        <f ca="1" t="array" ref="R2660">IF(AND(ISNUMBER(INDIRECT("L"&amp;ROW())),INDIRECT("L"&amp;ROW())&lt;INDIRECT("D"&amp;ROW())),1,"")</f>
        <v/>
      </c>
    </row>
    <row r="2661" hidden="1" spans="1:18">
      <c r="A2661" s="56" t="s">
        <v>1028</v>
      </c>
      <c r="B2661" s="132" t="s">
        <v>1029</v>
      </c>
      <c r="C2661" s="133">
        <v>14062</v>
      </c>
      <c r="D2661" s="124">
        <v>45717</v>
      </c>
      <c r="E2661" s="125">
        <v>13661.29</v>
      </c>
      <c r="F2661" s="125">
        <v>594.1</v>
      </c>
      <c r="G2661" s="125">
        <v>1185.23</v>
      </c>
      <c r="I2661" s="57">
        <v>815</v>
      </c>
      <c r="J2661" s="126">
        <v>13661.29</v>
      </c>
      <c r="K2661" s="126">
        <v>13661.29</v>
      </c>
      <c r="L2661" s="127">
        <v>45717</v>
      </c>
      <c r="N2661" s="127" t="str">
        <f t="array" ref="N2661">_xlfn.XLOOKUP(INDEX(I:I,ROW())&amp;"-"&amp;INDEX(K:K,ROW()),银行对账信息!J:J,银行对账信息!H:H,"")</f>
        <v/>
      </c>
      <c r="R2661" s="56" t="str">
        <f ca="1" t="array" ref="R2661">IF(AND(ISNUMBER(INDIRECT("L"&amp;ROW())),INDIRECT("L"&amp;ROW())&lt;INDIRECT("D"&amp;ROW())),1,"")</f>
        <v/>
      </c>
    </row>
    <row r="2662" hidden="1" spans="1:18">
      <c r="A2662" s="56" t="s">
        <v>853</v>
      </c>
      <c r="B2662" s="57" t="s">
        <v>854</v>
      </c>
      <c r="C2662" s="133">
        <v>4008773035</v>
      </c>
      <c r="D2662" s="124">
        <v>45699</v>
      </c>
      <c r="E2662" s="125">
        <v>1346.96</v>
      </c>
      <c r="F2662" s="125">
        <v>5.1</v>
      </c>
      <c r="G2662" s="125">
        <v>10.18</v>
      </c>
      <c r="H2662" s="125">
        <v>1331.68</v>
      </c>
      <c r="I2662" s="57" t="s">
        <v>855</v>
      </c>
      <c r="J2662" s="126">
        <v>1346.96</v>
      </c>
      <c r="K2662" s="126">
        <v>1346.96</v>
      </c>
      <c r="L2662" s="127">
        <v>45709</v>
      </c>
      <c r="N2662" s="127">
        <v>45584</v>
      </c>
      <c r="Q2662" s="127">
        <v>45792</v>
      </c>
      <c r="R2662" s="56" t="str">
        <f ca="1" t="array" ref="R2662">IF(AND(ISNUMBER(INDIRECT("L"&amp;ROW())),INDIRECT("L"&amp;ROW())&lt;INDIRECT("D"&amp;ROW())),1,"")</f>
        <v/>
      </c>
    </row>
    <row r="2663" hidden="1" spans="1:18">
      <c r="A2663" s="56" t="s">
        <v>148</v>
      </c>
      <c r="B2663" s="57" t="s">
        <v>110</v>
      </c>
      <c r="C2663" s="123" t="s">
        <v>1030</v>
      </c>
      <c r="D2663" s="124">
        <v>45717</v>
      </c>
      <c r="E2663" s="141">
        <v>-1284</v>
      </c>
      <c r="F2663" s="125">
        <v>0</v>
      </c>
      <c r="G2663" s="125">
        <v>0</v>
      </c>
      <c r="I2663" s="57" t="s">
        <v>974</v>
      </c>
      <c r="J2663" s="126">
        <v>-1284</v>
      </c>
      <c r="K2663" s="126">
        <v>50575.21</v>
      </c>
      <c r="L2663" s="127">
        <v>45814</v>
      </c>
      <c r="N2663" s="127" t="str">
        <f t="array" ref="N2663">_xlfn.XLOOKUP(INDEX(I:I,ROW())&amp;"-"&amp;INDEX(K:K,ROW()),银行对账信息!J:J,银行对账信息!H:H,"")</f>
        <v/>
      </c>
      <c r="O2663" s="56" t="s">
        <v>871</v>
      </c>
      <c r="R2663" s="56" t="str">
        <f ca="1" t="array" ref="R2663">IF(AND(ISNUMBER(INDIRECT("L"&amp;ROW())),INDIRECT("L"&amp;ROW())&lt;INDIRECT("D"&amp;ROW())),1,"")</f>
        <v/>
      </c>
    </row>
    <row r="2664" hidden="1" spans="1:18">
      <c r="A2664" s="56" t="s">
        <v>562</v>
      </c>
      <c r="B2664" s="132" t="s">
        <v>407</v>
      </c>
      <c r="C2664" s="133">
        <v>20251000</v>
      </c>
      <c r="D2664" s="124">
        <v>45719</v>
      </c>
      <c r="E2664" s="125">
        <v>5511.07</v>
      </c>
      <c r="F2664" s="125">
        <v>239.66</v>
      </c>
      <c r="G2664" s="125">
        <v>478.13</v>
      </c>
      <c r="I2664" s="57">
        <v>1004</v>
      </c>
      <c r="J2664" s="126">
        <v>5511.07</v>
      </c>
      <c r="K2664" s="126">
        <v>5511.07</v>
      </c>
      <c r="L2664" s="127">
        <v>45719</v>
      </c>
      <c r="R2664" s="56" t="str">
        <f ca="1" t="array" ref="R2664">IF(AND(ISNUMBER(INDIRECT("L"&amp;ROW())),INDIRECT("L"&amp;ROW())&lt;INDIRECT("D"&amp;ROW())),1,"")</f>
        <v/>
      </c>
    </row>
    <row r="2665" hidden="1" spans="1:18">
      <c r="A2665" s="56" t="s">
        <v>164</v>
      </c>
      <c r="B2665" s="57" t="s">
        <v>110</v>
      </c>
      <c r="C2665" s="133">
        <v>6145772</v>
      </c>
      <c r="D2665" s="124">
        <v>45719</v>
      </c>
      <c r="E2665" s="125">
        <v>2957</v>
      </c>
      <c r="F2665" s="125">
        <v>0</v>
      </c>
      <c r="G2665" s="125">
        <v>0</v>
      </c>
      <c r="H2665" s="125">
        <v>2957</v>
      </c>
      <c r="I2665" s="57">
        <v>1094</v>
      </c>
      <c r="J2665" s="126">
        <v>2957</v>
      </c>
      <c r="K2665" s="126">
        <v>33278</v>
      </c>
      <c r="L2665" s="127">
        <v>45737</v>
      </c>
      <c r="N2665" s="127">
        <v>45717</v>
      </c>
      <c r="Q2665" s="127">
        <v>45798</v>
      </c>
      <c r="R2665" s="56" t="str">
        <f ca="1" t="array" ref="R2665">IF(AND(ISNUMBER(INDIRECT("L"&amp;ROW())),INDIRECT("L"&amp;ROW())&lt;INDIRECT("D"&amp;ROW())),1,"")</f>
        <v/>
      </c>
    </row>
    <row r="2666" hidden="1" spans="1:18">
      <c r="A2666" s="56" t="s">
        <v>394</v>
      </c>
      <c r="B2666" s="57" t="s">
        <v>110</v>
      </c>
      <c r="C2666" s="133">
        <v>2761697</v>
      </c>
      <c r="D2666" s="124">
        <v>45719</v>
      </c>
      <c r="E2666" s="125">
        <v>2326</v>
      </c>
      <c r="F2666" s="125">
        <v>0</v>
      </c>
      <c r="G2666" s="125">
        <v>0</v>
      </c>
      <c r="H2666" s="125">
        <v>2326</v>
      </c>
      <c r="I2666" s="57">
        <v>1119</v>
      </c>
      <c r="J2666" s="126">
        <v>2326</v>
      </c>
      <c r="K2666" s="126">
        <v>18057</v>
      </c>
      <c r="L2666" s="127">
        <v>45750</v>
      </c>
      <c r="N2666" s="127">
        <v>45748</v>
      </c>
      <c r="Q2666" s="127">
        <v>45799</v>
      </c>
      <c r="R2666" s="56" t="str">
        <f ca="1" t="array" ref="R2666">IF(AND(ISNUMBER(INDIRECT("L"&amp;ROW())),INDIRECT("L"&amp;ROW())&lt;INDIRECT("D"&amp;ROW())),1,"")</f>
        <v/>
      </c>
    </row>
    <row r="2667" hidden="1" spans="1:18">
      <c r="A2667" s="56" t="s">
        <v>98</v>
      </c>
      <c r="B2667" s="57" t="s">
        <v>163</v>
      </c>
      <c r="C2667" s="133">
        <v>133115</v>
      </c>
      <c r="D2667" s="124">
        <v>45719</v>
      </c>
      <c r="E2667" s="125">
        <v>1604</v>
      </c>
      <c r="N2667" s="127" t="str">
        <f t="array" ref="N2667">_xlfn.XLOOKUP(INDEX(I:I,ROW())&amp;"-"&amp;INDEX(K:K,ROW()),银行对账信息!J:J,银行对账信息!H:H,"")</f>
        <v/>
      </c>
      <c r="R2667" s="56" t="str">
        <f ca="1" t="array" ref="R2667">IF(AND(ISNUMBER(INDIRECT("L"&amp;ROW())),INDIRECT("L"&amp;ROW())&lt;INDIRECT("D"&amp;ROW())),1,"")</f>
        <v/>
      </c>
    </row>
    <row r="2668" hidden="1" spans="1:18">
      <c r="A2668" s="56" t="s">
        <v>149</v>
      </c>
      <c r="B2668" s="57" t="s">
        <v>110</v>
      </c>
      <c r="C2668" s="123" t="s">
        <v>1031</v>
      </c>
      <c r="D2668" s="124">
        <v>45719</v>
      </c>
      <c r="E2668" s="125">
        <v>-300</v>
      </c>
      <c r="F2668" s="125">
        <v>0</v>
      </c>
      <c r="G2668" s="125">
        <v>0</v>
      </c>
      <c r="H2668" s="125">
        <v>-300</v>
      </c>
      <c r="I2668" s="57">
        <v>1192</v>
      </c>
      <c r="J2668" s="126">
        <v>-300</v>
      </c>
      <c r="K2668" s="126">
        <v>13220.5</v>
      </c>
      <c r="L2668" s="127">
        <v>45776</v>
      </c>
      <c r="N2668" s="127">
        <v>45778</v>
      </c>
      <c r="O2668" s="147">
        <v>0</v>
      </c>
      <c r="R2668" s="56" t="str">
        <f ca="1" t="array" ref="R2668">IF(AND(ISNUMBER(INDIRECT("L"&amp;ROW())),INDIRECT("L"&amp;ROW())&lt;INDIRECT("D"&amp;ROW())),1,"")</f>
        <v/>
      </c>
    </row>
    <row r="2669" hidden="1" spans="1:18">
      <c r="A2669" s="56" t="s">
        <v>33</v>
      </c>
      <c r="B2669" s="57" t="s">
        <v>19</v>
      </c>
      <c r="C2669" s="123" t="s">
        <v>1032</v>
      </c>
      <c r="D2669" s="124">
        <v>45719</v>
      </c>
      <c r="E2669" s="125">
        <v>392</v>
      </c>
      <c r="F2669" s="125">
        <v>0</v>
      </c>
      <c r="G2669" s="125">
        <v>0</v>
      </c>
      <c r="I2669" s="57">
        <v>1200</v>
      </c>
      <c r="J2669" s="126">
        <v>392</v>
      </c>
      <c r="K2669" s="126">
        <v>37053.27</v>
      </c>
      <c r="L2669" s="127">
        <v>45777</v>
      </c>
      <c r="N2669" s="127">
        <v>45778</v>
      </c>
      <c r="R2669" s="56" t="str">
        <f ca="1" t="array" ref="R2669">IF(AND(ISNUMBER(INDIRECT("L"&amp;ROW())),INDIRECT("L"&amp;ROW())&lt;INDIRECT("D"&amp;ROW())),1,"")</f>
        <v/>
      </c>
    </row>
    <row r="2670" hidden="1" spans="1:18">
      <c r="A2670" s="56" t="s">
        <v>33</v>
      </c>
      <c r="B2670" s="57" t="s">
        <v>19</v>
      </c>
      <c r="C2670" s="123" t="s">
        <v>1033</v>
      </c>
      <c r="D2670" s="124">
        <v>45719</v>
      </c>
      <c r="E2670" s="125">
        <v>1211.31</v>
      </c>
      <c r="F2670" s="125">
        <v>15.54</v>
      </c>
      <c r="G2670" s="125">
        <v>31</v>
      </c>
      <c r="I2670" s="57">
        <v>1200</v>
      </c>
      <c r="J2670" s="126">
        <v>1211.31</v>
      </c>
      <c r="K2670" s="126">
        <v>37053.27</v>
      </c>
      <c r="L2670" s="127">
        <v>45777</v>
      </c>
      <c r="N2670" s="127">
        <v>45778</v>
      </c>
      <c r="R2670" s="56" t="str">
        <f ca="1" t="array" ref="R2670">IF(AND(ISNUMBER(INDIRECT("L"&amp;ROW())),INDIRECT("L"&amp;ROW())&lt;INDIRECT("D"&amp;ROW())),1,"")</f>
        <v/>
      </c>
    </row>
    <row r="2671" hidden="1" spans="1:18">
      <c r="A2671" s="56" t="s">
        <v>33</v>
      </c>
      <c r="B2671" s="57" t="s">
        <v>19</v>
      </c>
      <c r="C2671" s="123" t="s">
        <v>1034</v>
      </c>
      <c r="D2671" s="124">
        <v>45719</v>
      </c>
      <c r="E2671" s="125">
        <v>9044.78</v>
      </c>
      <c r="F2671" s="125">
        <v>63.43</v>
      </c>
      <c r="G2671" s="125">
        <v>126.56</v>
      </c>
      <c r="I2671" s="57">
        <v>1200</v>
      </c>
      <c r="J2671" s="126">
        <v>9044.78</v>
      </c>
      <c r="K2671" s="126">
        <v>37053.27</v>
      </c>
      <c r="L2671" s="127">
        <v>45777</v>
      </c>
      <c r="N2671" s="127">
        <v>45778</v>
      </c>
      <c r="R2671" s="56" t="str">
        <f ca="1" t="array" ref="R2671">IF(AND(ISNUMBER(INDIRECT("L"&amp;ROW())),INDIRECT("L"&amp;ROW())&lt;INDIRECT("D"&amp;ROW())),1,"")</f>
        <v/>
      </c>
    </row>
    <row r="2672" hidden="1" spans="1:18">
      <c r="A2672" s="56" t="s">
        <v>33</v>
      </c>
      <c r="B2672" s="57" t="s">
        <v>19</v>
      </c>
      <c r="C2672" s="123" t="s">
        <v>1035</v>
      </c>
      <c r="D2672" s="124">
        <v>45719</v>
      </c>
      <c r="E2672" s="125">
        <v>504.04</v>
      </c>
      <c r="F2672" s="125">
        <v>0</v>
      </c>
      <c r="G2672" s="125">
        <v>0</v>
      </c>
      <c r="I2672" s="57">
        <v>1200</v>
      </c>
      <c r="J2672" s="126">
        <v>504.04</v>
      </c>
      <c r="K2672" s="126">
        <v>37053.27</v>
      </c>
      <c r="L2672" s="127">
        <v>45777</v>
      </c>
      <c r="N2672" s="127">
        <v>45778</v>
      </c>
      <c r="R2672" s="56" t="str">
        <f ca="1" t="array" ref="R2672">IF(AND(ISNUMBER(INDIRECT("L"&amp;ROW())),INDIRECT("L"&amp;ROW())&lt;INDIRECT("D"&amp;ROW())),1,"")</f>
        <v/>
      </c>
    </row>
    <row r="2673" hidden="1" spans="1:18">
      <c r="A2673" s="56" t="s">
        <v>77</v>
      </c>
      <c r="B2673" s="57" t="s">
        <v>19</v>
      </c>
      <c r="C2673" s="123" t="s">
        <v>1036</v>
      </c>
      <c r="D2673" s="124">
        <v>45719</v>
      </c>
      <c r="E2673" s="125">
        <v>3280.4</v>
      </c>
      <c r="F2673" s="125">
        <v>14.4</v>
      </c>
      <c r="G2673" s="125">
        <v>0</v>
      </c>
      <c r="I2673" s="57">
        <v>1182</v>
      </c>
      <c r="J2673" s="126">
        <v>3280.4</v>
      </c>
      <c r="K2673" s="126">
        <v>8715.92</v>
      </c>
      <c r="L2673" s="127">
        <v>45771</v>
      </c>
      <c r="N2673" s="127">
        <v>45778</v>
      </c>
      <c r="O2673" s="147">
        <v>0</v>
      </c>
      <c r="R2673" s="56" t="str">
        <f ca="1" t="array" ref="R2673">IF(AND(ISNUMBER(INDIRECT("L"&amp;ROW())),INDIRECT("L"&amp;ROW())&lt;INDIRECT("D"&amp;ROW())),1,"")</f>
        <v/>
      </c>
    </row>
    <row r="2674" hidden="1" spans="1:18">
      <c r="A2674" s="56" t="s">
        <v>287</v>
      </c>
      <c r="B2674" s="57" t="s">
        <v>19</v>
      </c>
      <c r="C2674" s="133">
        <v>5238</v>
      </c>
      <c r="D2674" s="124">
        <v>45719</v>
      </c>
      <c r="E2674" s="125">
        <v>1328.5</v>
      </c>
      <c r="F2674" s="125">
        <v>0</v>
      </c>
      <c r="G2674" s="125">
        <v>0</v>
      </c>
      <c r="H2674" s="125">
        <v>1328.5</v>
      </c>
      <c r="I2674" s="57">
        <v>1207</v>
      </c>
      <c r="J2674" s="126">
        <v>1328.5</v>
      </c>
      <c r="K2674" s="126">
        <v>5935.5</v>
      </c>
      <c r="L2674" s="127">
        <v>45779</v>
      </c>
      <c r="N2674" s="127">
        <v>45778</v>
      </c>
      <c r="O2674" s="147">
        <v>0</v>
      </c>
      <c r="R2674" s="56" t="str">
        <f ca="1" t="array" ref="R2674">IF(AND(ISNUMBER(INDIRECT("L"&amp;ROW())),INDIRECT("L"&amp;ROW())&lt;INDIRECT("D"&amp;ROW())),1,"")</f>
        <v/>
      </c>
    </row>
    <row r="2675" hidden="1" spans="1:18">
      <c r="A2675" s="56" t="s">
        <v>386</v>
      </c>
      <c r="B2675" s="57" t="s">
        <v>110</v>
      </c>
      <c r="C2675" s="133">
        <v>4598</v>
      </c>
      <c r="D2675" s="124">
        <v>45719</v>
      </c>
      <c r="E2675" s="125">
        <v>4285</v>
      </c>
      <c r="F2675" s="125">
        <v>0</v>
      </c>
      <c r="G2675" s="125">
        <v>0</v>
      </c>
      <c r="H2675" s="125">
        <v>4285</v>
      </c>
      <c r="I2675" s="133">
        <v>1052</v>
      </c>
      <c r="J2675" s="126">
        <v>4285</v>
      </c>
      <c r="K2675" s="126">
        <v>4285</v>
      </c>
      <c r="L2675" s="127">
        <v>45723</v>
      </c>
      <c r="N2675" s="127">
        <v>45717</v>
      </c>
      <c r="Q2675" s="127">
        <v>45800</v>
      </c>
      <c r="R2675" s="56" t="str">
        <f ca="1" t="array" ref="R2675">IF(AND(ISNUMBER(INDIRECT("L"&amp;ROW())),INDIRECT("L"&amp;ROW())&lt;INDIRECT("D"&amp;ROW())),1,"")</f>
        <v/>
      </c>
    </row>
    <row r="2676" hidden="1" spans="1:18">
      <c r="A2676" s="56" t="s">
        <v>406</v>
      </c>
      <c r="B2676" s="132" t="s">
        <v>407</v>
      </c>
      <c r="C2676" s="133">
        <v>503101</v>
      </c>
      <c r="D2676" s="124">
        <v>45719</v>
      </c>
      <c r="E2676" s="125">
        <v>3679.2</v>
      </c>
      <c r="F2676" s="125">
        <v>160</v>
      </c>
      <c r="G2676" s="125">
        <v>319.2</v>
      </c>
      <c r="I2676" s="57">
        <v>1005</v>
      </c>
      <c r="J2676" s="126">
        <v>3679.2</v>
      </c>
      <c r="K2676" s="126">
        <v>3679.2</v>
      </c>
      <c r="L2676" s="127">
        <v>45719</v>
      </c>
      <c r="N2676" s="127" t="str">
        <f t="array" ref="N2676">_xlfn.XLOOKUP(INDEX(I:I,ROW())&amp;"-"&amp;INDEX(K:K,ROW()),银行对账信息!J:J,银行对账信息!H:H,"")</f>
        <v/>
      </c>
      <c r="R2676" s="56" t="str">
        <f ca="1" t="array" ref="R2676">IF(AND(ISNUMBER(INDIRECT("L"&amp;ROW())),INDIRECT("L"&amp;ROW())&lt;INDIRECT("D"&amp;ROW())),1,"")</f>
        <v/>
      </c>
    </row>
    <row r="2677" hidden="1" spans="1:18">
      <c r="A2677" s="56" t="s">
        <v>173</v>
      </c>
      <c r="B2677" s="57" t="s">
        <v>163</v>
      </c>
      <c r="C2677" s="123" t="s">
        <v>1037</v>
      </c>
      <c r="D2677" s="124">
        <v>45719</v>
      </c>
      <c r="E2677" s="125">
        <v>0</v>
      </c>
      <c r="F2677" s="125">
        <v>0</v>
      </c>
      <c r="G2677" s="125">
        <v>0</v>
      </c>
      <c r="H2677" s="125">
        <v>0</v>
      </c>
      <c r="I2677" s="133">
        <v>977</v>
      </c>
      <c r="J2677" s="126">
        <v>0</v>
      </c>
      <c r="K2677" s="126">
        <v>0</v>
      </c>
      <c r="L2677" s="127">
        <v>45719</v>
      </c>
      <c r="N2677" s="127" t="str">
        <f t="array" ref="N2677">_xlfn.XLOOKUP(INDEX(I:I,ROW())&amp;"-"&amp;INDEX(K:K,ROW()),银行对账信息!J:J,银行对账信息!H:H,"")</f>
        <v/>
      </c>
      <c r="R2677" s="56" t="str">
        <f ca="1" t="array" ref="R2677">IF(AND(ISNUMBER(INDIRECT("L"&amp;ROW())),INDIRECT("L"&amp;ROW())&lt;INDIRECT("D"&amp;ROW())),1,"")</f>
        <v/>
      </c>
    </row>
    <row r="2678" hidden="1" spans="1:18">
      <c r="A2678" s="56" t="s">
        <v>192</v>
      </c>
      <c r="B2678" s="57" t="s">
        <v>65</v>
      </c>
      <c r="C2678" s="133">
        <v>995434</v>
      </c>
      <c r="D2678" s="124">
        <v>45719</v>
      </c>
      <c r="E2678" s="125">
        <v>677</v>
      </c>
      <c r="F2678" s="125">
        <v>0</v>
      </c>
      <c r="G2678" s="125">
        <v>0</v>
      </c>
      <c r="H2678" s="125">
        <v>677</v>
      </c>
      <c r="I2678" s="133">
        <v>1124</v>
      </c>
      <c r="J2678" s="126">
        <v>677</v>
      </c>
      <c r="K2678" s="126">
        <v>2055.5</v>
      </c>
      <c r="L2678" s="127">
        <v>45750</v>
      </c>
      <c r="N2678" s="127">
        <v>45748</v>
      </c>
      <c r="O2678" s="56">
        <v>0</v>
      </c>
      <c r="Q2678" s="127">
        <v>45784</v>
      </c>
      <c r="R2678" s="56" t="str">
        <f ca="1" t="array" ref="R2678">IF(AND(ISNUMBER(INDIRECT("L"&amp;ROW())),INDIRECT("L"&amp;ROW())&lt;INDIRECT("D"&amp;ROW())),1,"")</f>
        <v/>
      </c>
    </row>
    <row r="2679" hidden="1" spans="1:18">
      <c r="A2679" s="56" t="s">
        <v>24</v>
      </c>
      <c r="B2679" s="57" t="s">
        <v>19</v>
      </c>
      <c r="C2679" s="123" t="s">
        <v>1038</v>
      </c>
      <c r="D2679" s="124">
        <v>45719</v>
      </c>
      <c r="E2679" s="125">
        <v>24734.79</v>
      </c>
      <c r="F2679" s="125">
        <v>65.89</v>
      </c>
      <c r="G2679" s="125">
        <v>0</v>
      </c>
      <c r="I2679" s="133">
        <v>1021</v>
      </c>
      <c r="J2679" s="126">
        <v>24734.79</v>
      </c>
      <c r="K2679" s="126">
        <v>34735.02</v>
      </c>
      <c r="L2679" s="127">
        <v>45754</v>
      </c>
      <c r="N2679" s="127">
        <v>45748</v>
      </c>
      <c r="R2679" s="56" t="str">
        <f ca="1" t="array" ref="R2679">IF(AND(ISNUMBER(INDIRECT("L"&amp;ROW())),INDIRECT("L"&amp;ROW())&lt;INDIRECT("D"&amp;ROW())),1,"")</f>
        <v/>
      </c>
    </row>
    <row r="2680" hidden="1" spans="1:18">
      <c r="A2680" s="56" t="s">
        <v>469</v>
      </c>
      <c r="B2680" s="57" t="s">
        <v>37</v>
      </c>
      <c r="C2680" s="133">
        <v>83479</v>
      </c>
      <c r="D2680" s="124">
        <v>45719</v>
      </c>
      <c r="E2680" s="125">
        <v>2588.8</v>
      </c>
      <c r="F2680" s="125">
        <v>0</v>
      </c>
      <c r="G2680" s="125">
        <v>0</v>
      </c>
      <c r="I2680" s="57">
        <v>1126</v>
      </c>
      <c r="J2680" s="126">
        <v>2588.8</v>
      </c>
      <c r="K2680" s="126">
        <v>5646.63</v>
      </c>
      <c r="L2680" s="127">
        <v>45751</v>
      </c>
      <c r="N2680" s="127">
        <v>45748</v>
      </c>
      <c r="R2680" s="56" t="str">
        <f ca="1" t="array" ref="R2680">IF(AND(ISNUMBER(INDIRECT("L"&amp;ROW())),INDIRECT("L"&amp;ROW())&lt;INDIRECT("D"&amp;ROW())),1,"")</f>
        <v/>
      </c>
    </row>
    <row r="2681" hidden="1" spans="1:18">
      <c r="A2681" s="56" t="s">
        <v>469</v>
      </c>
      <c r="B2681" s="57" t="s">
        <v>19</v>
      </c>
      <c r="C2681" s="133">
        <v>83476</v>
      </c>
      <c r="D2681" s="124">
        <v>45719</v>
      </c>
      <c r="E2681" s="125">
        <v>3092.26</v>
      </c>
      <c r="F2681" s="125">
        <v>43.48</v>
      </c>
      <c r="G2681" s="125">
        <v>86.75</v>
      </c>
      <c r="I2681" s="57">
        <v>1126</v>
      </c>
      <c r="J2681" s="126">
        <v>3092.26</v>
      </c>
      <c r="K2681" s="126">
        <v>5646.63</v>
      </c>
      <c r="L2681" s="127">
        <v>45751</v>
      </c>
      <c r="N2681" s="127">
        <v>45748</v>
      </c>
      <c r="R2681" s="56" t="str">
        <f ca="1" t="array" ref="R2681">IF(AND(ISNUMBER(INDIRECT("L"&amp;ROW())),INDIRECT("L"&amp;ROW())&lt;INDIRECT("D"&amp;ROW())),1,"")</f>
        <v/>
      </c>
    </row>
    <row r="2682" hidden="1" spans="1:18">
      <c r="A2682" s="56" t="s">
        <v>63</v>
      </c>
      <c r="B2682" s="57" t="s">
        <v>19</v>
      </c>
      <c r="C2682" s="133">
        <v>1333612</v>
      </c>
      <c r="D2682" s="124">
        <v>45719</v>
      </c>
      <c r="E2682" s="125">
        <v>2491.24</v>
      </c>
      <c r="F2682" s="125">
        <v>49.99</v>
      </c>
      <c r="G2682" s="125">
        <v>0</v>
      </c>
      <c r="I2682" s="57">
        <v>3029</v>
      </c>
      <c r="J2682" s="126">
        <f>E2682</f>
        <v>2491.24</v>
      </c>
      <c r="K2682" s="126">
        <v>9785.54</v>
      </c>
      <c r="L2682" s="127">
        <v>45824</v>
      </c>
      <c r="N2682" s="127" t="str">
        <f t="array" ref="N2682">_xlfn.XLOOKUP(INDEX(I:I,ROW())&amp;"-"&amp;INDEX(K:K,ROW()),银行对账信息!J:J,银行对账信息!H:H,"")</f>
        <v/>
      </c>
      <c r="R2682" s="56" t="str">
        <f ca="1" t="array" ref="R2682">IF(AND(ISNUMBER(INDIRECT("L"&amp;ROW())),INDIRECT("L"&amp;ROW())&lt;INDIRECT("D"&amp;ROW())),1,"")</f>
        <v/>
      </c>
    </row>
    <row r="2683" hidden="1" spans="1:18">
      <c r="A2683" s="56" t="s">
        <v>376</v>
      </c>
      <c r="B2683" s="57" t="s">
        <v>124</v>
      </c>
      <c r="C2683" s="123">
        <v>881199</v>
      </c>
      <c r="D2683" s="124">
        <v>45719</v>
      </c>
      <c r="E2683" s="125">
        <v>10015.8</v>
      </c>
      <c r="F2683" s="125">
        <v>0</v>
      </c>
      <c r="G2683" s="125">
        <v>0</v>
      </c>
      <c r="I2683" s="57">
        <v>1103</v>
      </c>
      <c r="J2683" s="126">
        <v>10015.8</v>
      </c>
      <c r="K2683" s="126">
        <v>28702.93</v>
      </c>
      <c r="L2683" s="127">
        <v>45741</v>
      </c>
      <c r="N2683" s="127">
        <v>45748</v>
      </c>
      <c r="R2683" s="56" t="str">
        <f ca="1" t="array" ref="R2683">IF(AND(ISNUMBER(INDIRECT("L"&amp;ROW())),INDIRECT("L"&amp;ROW())&lt;INDIRECT("D"&amp;ROW())),1,"")</f>
        <v/>
      </c>
    </row>
    <row r="2684" hidden="1" spans="1:18">
      <c r="A2684" s="56" t="s">
        <v>54</v>
      </c>
      <c r="B2684" s="132" t="s">
        <v>19</v>
      </c>
      <c r="C2684" s="133">
        <v>113068</v>
      </c>
      <c r="D2684" s="124">
        <v>45719</v>
      </c>
      <c r="E2684" s="125">
        <v>3013</v>
      </c>
      <c r="F2684" s="125">
        <v>52</v>
      </c>
      <c r="G2684" s="125">
        <v>0</v>
      </c>
      <c r="I2684" s="57">
        <v>1242</v>
      </c>
      <c r="J2684" s="126">
        <v>3013</v>
      </c>
      <c r="K2684" s="126">
        <v>11491.79</v>
      </c>
      <c r="L2684" s="127">
        <v>45792</v>
      </c>
      <c r="N2684" s="127">
        <v>45778</v>
      </c>
      <c r="R2684" s="56" t="str">
        <f ca="1" t="array" ref="R2684">IF(AND(ISNUMBER(INDIRECT("L"&amp;ROW())),INDIRECT("L"&amp;ROW())&lt;INDIRECT("D"&amp;ROW())),1,"")</f>
        <v/>
      </c>
    </row>
    <row r="2685" hidden="1" spans="1:18">
      <c r="A2685" s="56" t="s">
        <v>54</v>
      </c>
      <c r="B2685" s="132" t="s">
        <v>19</v>
      </c>
      <c r="C2685" s="133">
        <v>113069</v>
      </c>
      <c r="D2685" s="124">
        <v>45719</v>
      </c>
      <c r="E2685" s="125">
        <v>2283.79</v>
      </c>
      <c r="F2685" s="125">
        <v>67.39</v>
      </c>
      <c r="G2685" s="125">
        <v>0</v>
      </c>
      <c r="I2685" s="57">
        <v>1242</v>
      </c>
      <c r="J2685" s="126">
        <v>2283.79</v>
      </c>
      <c r="K2685" s="126">
        <v>11491.79</v>
      </c>
      <c r="L2685" s="127">
        <v>45792</v>
      </c>
      <c r="N2685" s="127">
        <v>45778</v>
      </c>
      <c r="R2685" s="56" t="str">
        <f ca="1" t="array" ref="R2685">IF(AND(ISNUMBER(INDIRECT("L"&amp;ROW())),INDIRECT("L"&amp;ROW())&lt;INDIRECT("D"&amp;ROW())),1,"")</f>
        <v/>
      </c>
    </row>
    <row r="2686" hidden="1" spans="1:18">
      <c r="A2686" s="56" t="s">
        <v>358</v>
      </c>
      <c r="B2686" s="57" t="s">
        <v>110</v>
      </c>
      <c r="C2686" s="133">
        <v>92235</v>
      </c>
      <c r="D2686" s="124">
        <v>45719</v>
      </c>
      <c r="E2686" s="125">
        <v>624</v>
      </c>
      <c r="F2686" s="125">
        <v>0</v>
      </c>
      <c r="G2686" s="125">
        <v>0</v>
      </c>
      <c r="H2686" s="125">
        <v>624</v>
      </c>
      <c r="I2686" s="57">
        <v>1248</v>
      </c>
      <c r="J2686" s="126">
        <v>624</v>
      </c>
      <c r="K2686" s="126">
        <v>17252</v>
      </c>
      <c r="L2686" s="127">
        <v>45793</v>
      </c>
      <c r="N2686" s="127" t="str">
        <f t="array" ref="N2686">_xlfn.XLOOKUP(INDEX(I:I,ROW())&amp;"-"&amp;INDEX(K:K,ROW()),银行对账信息!J:J,银行对账信息!H:H,"")</f>
        <v/>
      </c>
      <c r="P2686" s="56" t="s">
        <v>1039</v>
      </c>
      <c r="Q2686" s="127">
        <v>45792</v>
      </c>
      <c r="R2686" s="56" t="str">
        <f ca="1" t="array" ref="R2686">IF(AND(ISNUMBER(INDIRECT("L"&amp;ROW())),INDIRECT("L"&amp;ROW())&lt;INDIRECT("D"&amp;ROW())),1,"")</f>
        <v/>
      </c>
    </row>
    <row r="2687" hidden="1" spans="1:18">
      <c r="A2687" s="56" t="s">
        <v>1040</v>
      </c>
      <c r="B2687" s="57" t="s">
        <v>65</v>
      </c>
      <c r="C2687" s="123" t="s">
        <v>1041</v>
      </c>
      <c r="D2687" s="124">
        <v>45720</v>
      </c>
      <c r="E2687" s="125">
        <v>3789.58</v>
      </c>
      <c r="F2687" s="125">
        <v>164.8</v>
      </c>
      <c r="G2687" s="125">
        <v>328.78</v>
      </c>
      <c r="H2687" s="125">
        <v>3296</v>
      </c>
      <c r="I2687" s="57">
        <v>1030</v>
      </c>
      <c r="J2687" s="126">
        <v>3789.58</v>
      </c>
      <c r="K2687" s="126">
        <v>3789.58</v>
      </c>
      <c r="L2687" s="127">
        <v>45782</v>
      </c>
      <c r="M2687" s="127">
        <v>45782</v>
      </c>
      <c r="N2687" s="127">
        <v>45778</v>
      </c>
      <c r="O2687" s="147">
        <v>0</v>
      </c>
      <c r="P2687" s="56" t="s">
        <v>1042</v>
      </c>
      <c r="R2687" s="56" t="str">
        <f ca="1" t="array" ref="R2687">IF(AND(ISNUMBER(INDIRECT("L"&amp;ROW())),INDIRECT("L"&amp;ROW())&lt;INDIRECT("D"&amp;ROW())),1,"")</f>
        <v/>
      </c>
    </row>
    <row r="2688" hidden="1" spans="1:18">
      <c r="A2688" s="56" t="s">
        <v>164</v>
      </c>
      <c r="B2688" s="57" t="s">
        <v>110</v>
      </c>
      <c r="C2688" s="123" t="s">
        <v>1043</v>
      </c>
      <c r="D2688" s="124">
        <v>45720</v>
      </c>
      <c r="E2688" s="125">
        <v>-56</v>
      </c>
      <c r="F2688" s="125">
        <v>0</v>
      </c>
      <c r="G2688" s="125">
        <v>0</v>
      </c>
      <c r="H2688" s="125">
        <v>-56</v>
      </c>
      <c r="I2688" s="57">
        <v>1094</v>
      </c>
      <c r="J2688" s="126">
        <v>-56</v>
      </c>
      <c r="K2688" s="126">
        <v>33278</v>
      </c>
      <c r="L2688" s="127">
        <v>45737</v>
      </c>
      <c r="N2688" s="127">
        <v>45717</v>
      </c>
      <c r="Q2688" s="127">
        <v>45798</v>
      </c>
      <c r="R2688" s="56" t="str">
        <f ca="1" t="array" ref="R2688">IF(AND(ISNUMBER(INDIRECT("L"&amp;ROW())),INDIRECT("L"&amp;ROW())&lt;INDIRECT("D"&amp;ROW())),1,"")</f>
        <v/>
      </c>
    </row>
    <row r="2689" hidden="1" spans="1:18">
      <c r="A2689" s="56" t="s">
        <v>777</v>
      </c>
      <c r="B2689" s="57" t="s">
        <v>19</v>
      </c>
      <c r="C2689" s="123" t="s">
        <v>1044</v>
      </c>
      <c r="D2689" s="124">
        <v>45720</v>
      </c>
      <c r="E2689" s="125">
        <v>1883.8</v>
      </c>
      <c r="F2689" s="125">
        <v>0</v>
      </c>
      <c r="G2689" s="125">
        <v>0</v>
      </c>
      <c r="I2689" s="57">
        <v>1161</v>
      </c>
      <c r="J2689" s="126">
        <v>1883.8</v>
      </c>
      <c r="K2689" s="126">
        <v>3535.6</v>
      </c>
      <c r="L2689" s="127">
        <v>45763</v>
      </c>
      <c r="N2689" s="127">
        <v>45748</v>
      </c>
      <c r="R2689" s="56" t="str">
        <f ca="1" t="array" ref="R2689">IF(AND(ISNUMBER(INDIRECT("L"&amp;ROW())),INDIRECT("L"&amp;ROW())&lt;INDIRECT("D"&amp;ROW())),1,"")</f>
        <v/>
      </c>
    </row>
    <row r="2690" hidden="1" spans="1:18">
      <c r="A2690" s="56" t="s">
        <v>237</v>
      </c>
      <c r="B2690" s="57" t="s">
        <v>110</v>
      </c>
      <c r="C2690" s="133">
        <v>275538</v>
      </c>
      <c r="D2690" s="124">
        <v>45720</v>
      </c>
      <c r="E2690" s="125">
        <v>2045.15</v>
      </c>
      <c r="F2690" s="125">
        <v>0</v>
      </c>
      <c r="G2690" s="125">
        <v>0</v>
      </c>
      <c r="I2690" s="57">
        <v>1273</v>
      </c>
      <c r="J2690" s="126">
        <v>2045.15</v>
      </c>
      <c r="K2690" s="126">
        <v>13673.29</v>
      </c>
      <c r="L2690" s="127">
        <v>45800</v>
      </c>
      <c r="N2690" s="127" t="str">
        <f t="array" ref="N2690">_xlfn.XLOOKUP(INDEX(I:I,ROW())&amp;"-"&amp;INDEX(K:K,ROW()),银行对账信息!J:J,银行对账信息!H:H,"")</f>
        <v/>
      </c>
      <c r="O2690" s="147"/>
      <c r="R2690" s="56" t="str">
        <f ca="1" t="array" ref="R2690">IF(AND(ISNUMBER(INDIRECT("L"&amp;ROW())),INDIRECT("L"&amp;ROW())&lt;INDIRECT("D"&amp;ROW())),1,"")</f>
        <v/>
      </c>
    </row>
    <row r="2691" hidden="1" spans="1:18">
      <c r="A2691" s="56" t="s">
        <v>853</v>
      </c>
      <c r="B2691" s="57" t="s">
        <v>854</v>
      </c>
      <c r="C2691" s="133">
        <v>4008790638</v>
      </c>
      <c r="D2691" s="124">
        <v>45701</v>
      </c>
      <c r="E2691" s="125">
        <v>1030.97</v>
      </c>
      <c r="F2691" s="125">
        <v>0.9</v>
      </c>
      <c r="G2691" s="125">
        <v>1.8</v>
      </c>
      <c r="H2691" s="125">
        <v>1028.27</v>
      </c>
      <c r="I2691" s="57" t="s">
        <v>855</v>
      </c>
      <c r="J2691" s="126">
        <v>1030.97</v>
      </c>
      <c r="K2691" s="126">
        <v>1030.97</v>
      </c>
      <c r="L2691" s="127">
        <v>45711</v>
      </c>
      <c r="N2691" s="127">
        <v>45584</v>
      </c>
      <c r="Q2691" s="127">
        <v>45792</v>
      </c>
      <c r="R2691" s="56" t="str">
        <f ca="1" t="array" ref="R2691">IF(AND(ISNUMBER(INDIRECT("L"&amp;ROW())),INDIRECT("L"&amp;ROW())&lt;INDIRECT("D"&amp;ROW())),1,"")</f>
        <v/>
      </c>
    </row>
    <row r="2692" hidden="1" spans="1:18">
      <c r="A2692" s="56" t="s">
        <v>148</v>
      </c>
      <c r="B2692" s="57" t="s">
        <v>110</v>
      </c>
      <c r="C2692" s="133">
        <v>25225042</v>
      </c>
      <c r="D2692" s="124">
        <v>45720</v>
      </c>
      <c r="E2692" s="141">
        <v>1816</v>
      </c>
      <c r="I2692" s="57" t="s">
        <v>974</v>
      </c>
      <c r="J2692" s="126">
        <v>1816</v>
      </c>
      <c r="K2692" s="126">
        <v>50575.21</v>
      </c>
      <c r="L2692" s="127">
        <v>45814</v>
      </c>
      <c r="N2692" s="127" t="str">
        <f t="array" ref="N2692">_xlfn.XLOOKUP(INDEX(I:I,ROW())&amp;"-"&amp;INDEX(K:K,ROW()),银行对账信息!J:J,银行对账信息!H:H,"")</f>
        <v/>
      </c>
      <c r="O2692" s="56" t="s">
        <v>871</v>
      </c>
      <c r="R2692" s="56" t="str">
        <f ca="1" t="array" ref="R2692">IF(AND(ISNUMBER(INDIRECT("L"&amp;ROW())),INDIRECT("L"&amp;ROW())&lt;INDIRECT("D"&amp;ROW())),1,"")</f>
        <v/>
      </c>
    </row>
    <row r="2693" s="119" customFormat="1" hidden="1" spans="1:18">
      <c r="A2693" s="109" t="s">
        <v>961</v>
      </c>
      <c r="B2693" s="138" t="s">
        <v>177</v>
      </c>
      <c r="C2693" s="139">
        <v>9102577316</v>
      </c>
      <c r="D2693" s="140">
        <v>45720</v>
      </c>
      <c r="E2693" s="141">
        <v>44.27</v>
      </c>
      <c r="F2693" s="141">
        <v>1.93</v>
      </c>
      <c r="G2693" s="141">
        <v>3.84</v>
      </c>
      <c r="H2693" s="141">
        <v>38.5</v>
      </c>
      <c r="I2693" s="138">
        <v>1191</v>
      </c>
      <c r="J2693" s="145">
        <v>44.27</v>
      </c>
      <c r="K2693" s="145">
        <v>360.08</v>
      </c>
      <c r="L2693" s="146">
        <v>45776</v>
      </c>
      <c r="M2693" s="146"/>
      <c r="N2693" s="146">
        <v>45778</v>
      </c>
      <c r="O2693" s="147">
        <v>0</v>
      </c>
      <c r="P2693" s="109"/>
      <c r="Q2693" s="146"/>
      <c r="R2693" s="109" t="str">
        <f ca="1" t="array" ref="R2693">IF(AND(ISNUMBER(INDIRECT("L"&amp;ROW())),INDIRECT("L"&amp;ROW())&lt;INDIRECT("D"&amp;ROW())),1,"")</f>
        <v/>
      </c>
    </row>
    <row r="2694" hidden="1" spans="1:18">
      <c r="A2694" s="56" t="s">
        <v>202</v>
      </c>
      <c r="B2694" s="57" t="s">
        <v>65</v>
      </c>
      <c r="C2694" s="133">
        <v>13382</v>
      </c>
      <c r="D2694" s="124">
        <v>45720</v>
      </c>
      <c r="E2694" s="125">
        <v>2910.42</v>
      </c>
      <c r="F2694" s="125">
        <v>0</v>
      </c>
      <c r="G2694" s="125">
        <v>0</v>
      </c>
      <c r="H2694" s="125">
        <v>2910.42</v>
      </c>
      <c r="I2694" s="133">
        <v>1134</v>
      </c>
      <c r="J2694" s="126">
        <v>2910.42</v>
      </c>
      <c r="K2694" s="126">
        <v>18726.8</v>
      </c>
      <c r="L2694" s="127">
        <v>45755</v>
      </c>
      <c r="N2694" s="127">
        <v>45748</v>
      </c>
      <c r="O2694" s="147">
        <v>0</v>
      </c>
      <c r="Q2694" s="127">
        <v>45785</v>
      </c>
      <c r="R2694" s="56" t="str">
        <f ca="1" t="array" ref="R2694">IF(AND(ISNUMBER(INDIRECT("L"&amp;ROW())),INDIRECT("L"&amp;ROW())&lt;INDIRECT("D"&amp;ROW())),1,"")</f>
        <v/>
      </c>
    </row>
    <row r="2695" hidden="1" spans="1:18">
      <c r="A2695" s="56" t="s">
        <v>962</v>
      </c>
      <c r="B2695" s="57" t="s">
        <v>37</v>
      </c>
      <c r="C2695" s="133">
        <v>15963</v>
      </c>
      <c r="D2695" s="124">
        <v>45720</v>
      </c>
      <c r="E2695" s="125">
        <v>450</v>
      </c>
      <c r="I2695" s="57">
        <v>1279</v>
      </c>
      <c r="J2695" s="126">
        <f>E2695</f>
        <v>450</v>
      </c>
      <c r="K2695" s="126">
        <v>23171.27</v>
      </c>
      <c r="N2695" s="127" t="str">
        <f t="array" ref="N2695">_xlfn.XLOOKUP(INDEX(I:I,ROW())&amp;"-"&amp;INDEX(K:K,ROW()),银行对账信息!J:J,银行对账信息!H:H,"")</f>
        <v/>
      </c>
      <c r="Q2695" s="127">
        <v>45791</v>
      </c>
      <c r="R2695" s="56" t="str">
        <f ca="1" t="array" ref="R2695">IF(AND(ISNUMBER(INDIRECT("L"&amp;ROW())),INDIRECT("L"&amp;ROW())&lt;INDIRECT("D"&amp;ROW())),1,"")</f>
        <v/>
      </c>
    </row>
    <row r="2696" hidden="1" spans="1:18">
      <c r="A2696" s="56" t="s">
        <v>64</v>
      </c>
      <c r="B2696" s="57" t="s">
        <v>19</v>
      </c>
      <c r="C2696" s="123" t="s">
        <v>1045</v>
      </c>
      <c r="D2696" s="124">
        <v>45721</v>
      </c>
      <c r="E2696" s="125">
        <v>7090.4</v>
      </c>
      <c r="F2696" s="125">
        <v>0</v>
      </c>
      <c r="G2696" s="125">
        <v>0</v>
      </c>
      <c r="I2696" s="133">
        <v>1160</v>
      </c>
      <c r="J2696" s="126">
        <v>7090.4</v>
      </c>
      <c r="K2696" s="126">
        <v>36439.05</v>
      </c>
      <c r="L2696" s="127">
        <v>45762</v>
      </c>
      <c r="N2696" s="127">
        <v>45778</v>
      </c>
      <c r="R2696" s="56" t="str">
        <f ca="1" t="array" ref="R2696">IF(AND(ISNUMBER(INDIRECT("L"&amp;ROW())),INDIRECT("L"&amp;ROW())&lt;INDIRECT("D"&amp;ROW())),1,"")</f>
        <v/>
      </c>
    </row>
    <row r="2697" hidden="1" spans="1:18">
      <c r="A2697" s="56" t="s">
        <v>64</v>
      </c>
      <c r="B2697" s="57" t="s">
        <v>19</v>
      </c>
      <c r="C2697" s="123" t="s">
        <v>1046</v>
      </c>
      <c r="D2697" s="124">
        <v>45721</v>
      </c>
      <c r="E2697" s="125">
        <v>16642.68</v>
      </c>
      <c r="F2697" s="125">
        <v>739.23</v>
      </c>
      <c r="G2697" s="125">
        <v>0</v>
      </c>
      <c r="I2697" s="133">
        <v>1160</v>
      </c>
      <c r="J2697" s="126">
        <v>16642.68</v>
      </c>
      <c r="K2697" s="126">
        <v>36439.05</v>
      </c>
      <c r="L2697" s="127">
        <v>45762</v>
      </c>
      <c r="N2697" s="127">
        <v>45778</v>
      </c>
      <c r="R2697" s="56" t="str">
        <f ca="1" t="array" ref="R2697">IF(AND(ISNUMBER(INDIRECT("L"&amp;ROW())),INDIRECT("L"&amp;ROW())&lt;INDIRECT("D"&amp;ROW())),1,"")</f>
        <v/>
      </c>
    </row>
    <row r="2698" hidden="1" spans="1:18">
      <c r="A2698" s="109" t="s">
        <v>40</v>
      </c>
      <c r="B2698" s="138" t="s">
        <v>19</v>
      </c>
      <c r="C2698" s="155" t="s">
        <v>1047</v>
      </c>
      <c r="D2698" s="140">
        <v>45721</v>
      </c>
      <c r="E2698" s="141">
        <v>8116.4</v>
      </c>
      <c r="F2698" s="141">
        <v>0</v>
      </c>
      <c r="G2698" s="141">
        <v>0</v>
      </c>
      <c r="H2698" s="141">
        <v>8116.4</v>
      </c>
      <c r="I2698" s="138">
        <v>1225</v>
      </c>
      <c r="J2698" s="145">
        <v>8116.4</v>
      </c>
      <c r="K2698" s="145">
        <v>31542</v>
      </c>
      <c r="L2698" s="146">
        <v>45784</v>
      </c>
      <c r="M2698" s="146"/>
      <c r="N2698" s="127">
        <v>45778</v>
      </c>
      <c r="O2698" s="147">
        <v>0</v>
      </c>
      <c r="P2698" s="109"/>
      <c r="Q2698" s="146"/>
      <c r="R2698" s="56" t="str">
        <f ca="1" t="array" ref="R2698">IF(AND(ISNUMBER(INDIRECT("L"&amp;ROW())),INDIRECT("L"&amp;ROW())&lt;INDIRECT("D"&amp;ROW())),1,"")</f>
        <v/>
      </c>
    </row>
    <row r="2699" hidden="1" spans="1:18">
      <c r="A2699" s="56" t="s">
        <v>394</v>
      </c>
      <c r="B2699" s="57" t="s">
        <v>110</v>
      </c>
      <c r="C2699" s="133">
        <v>508325</v>
      </c>
      <c r="D2699" s="124">
        <v>45721</v>
      </c>
      <c r="E2699" s="125">
        <v>-64</v>
      </c>
      <c r="F2699" s="125">
        <v>0</v>
      </c>
      <c r="G2699" s="125">
        <v>0</v>
      </c>
      <c r="H2699" s="125">
        <v>-64</v>
      </c>
      <c r="I2699" s="57">
        <v>1119</v>
      </c>
      <c r="J2699" s="126">
        <v>-64</v>
      </c>
      <c r="K2699" s="126">
        <v>18057</v>
      </c>
      <c r="L2699" s="127">
        <v>45750</v>
      </c>
      <c r="N2699" s="127">
        <v>45748</v>
      </c>
      <c r="Q2699" s="127">
        <v>45799</v>
      </c>
      <c r="R2699" s="56" t="str">
        <f ca="1" t="array" ref="R2699">IF(AND(ISNUMBER(INDIRECT("L"&amp;ROW())),INDIRECT("L"&amp;ROW())&lt;INDIRECT("D"&amp;ROW())),1,"")</f>
        <v/>
      </c>
    </row>
    <row r="2700" hidden="1" spans="1:18">
      <c r="A2700" s="56" t="s">
        <v>394</v>
      </c>
      <c r="B2700" s="57" t="s">
        <v>110</v>
      </c>
      <c r="C2700" s="133">
        <v>2763527</v>
      </c>
      <c r="D2700" s="124">
        <v>45721</v>
      </c>
      <c r="E2700" s="125">
        <v>2402</v>
      </c>
      <c r="F2700" s="125">
        <v>0</v>
      </c>
      <c r="G2700" s="125">
        <v>0</v>
      </c>
      <c r="H2700" s="125">
        <v>2402</v>
      </c>
      <c r="I2700" s="57">
        <v>1119</v>
      </c>
      <c r="J2700" s="126">
        <v>2402</v>
      </c>
      <c r="K2700" s="126">
        <v>18057</v>
      </c>
      <c r="L2700" s="127">
        <v>45750</v>
      </c>
      <c r="N2700" s="127">
        <v>45748</v>
      </c>
      <c r="Q2700" s="127">
        <v>45799</v>
      </c>
      <c r="R2700" s="56" t="str">
        <f ca="1" t="array" ref="R2700">IF(AND(ISNUMBER(INDIRECT("L"&amp;ROW())),INDIRECT("L"&amp;ROW())&lt;INDIRECT("D"&amp;ROW())),1,"")</f>
        <v/>
      </c>
    </row>
    <row r="2701" hidden="1" spans="1:18">
      <c r="A2701" s="56" t="s">
        <v>394</v>
      </c>
      <c r="B2701" s="57" t="s">
        <v>110</v>
      </c>
      <c r="C2701" s="133">
        <v>2764412</v>
      </c>
      <c r="D2701" s="124">
        <v>45721</v>
      </c>
      <c r="E2701" s="125">
        <v>550</v>
      </c>
      <c r="F2701" s="125">
        <v>0</v>
      </c>
      <c r="G2701" s="125">
        <v>0</v>
      </c>
      <c r="H2701" s="125">
        <v>550</v>
      </c>
      <c r="I2701" s="57">
        <v>1119</v>
      </c>
      <c r="J2701" s="126">
        <v>550</v>
      </c>
      <c r="K2701" s="126">
        <v>18057</v>
      </c>
      <c r="L2701" s="127">
        <v>45750</v>
      </c>
      <c r="N2701" s="127">
        <v>45748</v>
      </c>
      <c r="Q2701" s="127">
        <v>45799</v>
      </c>
      <c r="R2701" s="56" t="str">
        <f ca="1" t="array" ref="R2701">IF(AND(ISNUMBER(INDIRECT("L"&amp;ROW())),INDIRECT("L"&amp;ROW())&lt;INDIRECT("D"&amp;ROW())),1,"")</f>
        <v/>
      </c>
    </row>
    <row r="2702" hidden="1" spans="1:18">
      <c r="A2702" s="56" t="s">
        <v>394</v>
      </c>
      <c r="B2702" s="57" t="s">
        <v>110</v>
      </c>
      <c r="C2702" s="133">
        <v>2764496</v>
      </c>
      <c r="D2702" s="124">
        <v>45721</v>
      </c>
      <c r="E2702" s="125">
        <v>30</v>
      </c>
      <c r="F2702" s="125">
        <v>0</v>
      </c>
      <c r="G2702" s="125">
        <v>0</v>
      </c>
      <c r="H2702" s="125">
        <v>30</v>
      </c>
      <c r="I2702" s="57">
        <v>1119</v>
      </c>
      <c r="J2702" s="126">
        <v>30</v>
      </c>
      <c r="K2702" s="126">
        <v>18057</v>
      </c>
      <c r="L2702" s="127">
        <v>45750</v>
      </c>
      <c r="N2702" s="127">
        <v>45748</v>
      </c>
      <c r="Q2702" s="127">
        <v>45799</v>
      </c>
      <c r="R2702" s="56" t="str">
        <f ca="1" t="array" ref="R2702">IF(AND(ISNUMBER(INDIRECT("L"&amp;ROW())),INDIRECT("L"&amp;ROW())&lt;INDIRECT("D"&amp;ROW())),1,"")</f>
        <v/>
      </c>
    </row>
    <row r="2703" hidden="1" spans="1:18">
      <c r="A2703" s="56" t="s">
        <v>98</v>
      </c>
      <c r="B2703" s="57" t="s">
        <v>163</v>
      </c>
      <c r="C2703" s="133">
        <v>133114</v>
      </c>
      <c r="D2703" s="124">
        <v>45721</v>
      </c>
      <c r="E2703" s="125">
        <v>2525.5</v>
      </c>
      <c r="N2703" s="127" t="str">
        <f t="array" ref="N2703">_xlfn.XLOOKUP(INDEX(I:I,ROW())&amp;"-"&amp;INDEX(K:K,ROW()),银行对账信息!J:J,银行对账信息!H:H,"")</f>
        <v/>
      </c>
      <c r="R2703" s="56" t="str">
        <f ca="1" t="array" ref="R2703">IF(AND(ISNUMBER(INDIRECT("L"&amp;ROW())),INDIRECT("L"&amp;ROW())&lt;INDIRECT("D"&amp;ROW())),1,"")</f>
        <v/>
      </c>
    </row>
    <row r="2704" hidden="1" spans="1:18">
      <c r="A2704" s="56" t="s">
        <v>374</v>
      </c>
      <c r="B2704" s="57" t="s">
        <v>110</v>
      </c>
      <c r="C2704" s="133">
        <v>382882</v>
      </c>
      <c r="D2704" s="124">
        <v>45721</v>
      </c>
      <c r="E2704" s="125">
        <v>1729</v>
      </c>
      <c r="F2704" s="125">
        <v>0</v>
      </c>
      <c r="G2704" s="125">
        <v>0</v>
      </c>
      <c r="H2704" s="125">
        <v>1729</v>
      </c>
      <c r="I2704" s="57">
        <v>1051</v>
      </c>
      <c r="J2704" s="126">
        <v>1729</v>
      </c>
      <c r="K2704" s="126">
        <v>1729</v>
      </c>
      <c r="L2704" s="127">
        <v>45723</v>
      </c>
      <c r="N2704" s="127">
        <v>45717</v>
      </c>
      <c r="O2704" s="147">
        <v>0</v>
      </c>
      <c r="R2704" s="56" t="str">
        <f ca="1" t="array" ref="R2704">IF(AND(ISNUMBER(INDIRECT("L"&amp;ROW())),INDIRECT("L"&amp;ROW())&lt;INDIRECT("D"&amp;ROW())),1,"")</f>
        <v/>
      </c>
    </row>
    <row r="2705" hidden="1" spans="1:18">
      <c r="A2705" s="56" t="s">
        <v>173</v>
      </c>
      <c r="B2705" s="57" t="s">
        <v>163</v>
      </c>
      <c r="C2705" s="133">
        <v>4813</v>
      </c>
      <c r="D2705" s="124">
        <v>45721</v>
      </c>
      <c r="E2705" s="125">
        <v>6801.42</v>
      </c>
      <c r="F2705" s="125">
        <v>0</v>
      </c>
      <c r="G2705" s="125">
        <v>0</v>
      </c>
      <c r="H2705" s="125">
        <v>6801.42</v>
      </c>
      <c r="I2705" s="57">
        <v>1196</v>
      </c>
      <c r="J2705" s="126">
        <v>6801.42</v>
      </c>
      <c r="K2705" s="126">
        <v>28097.81</v>
      </c>
      <c r="L2705" s="127">
        <v>45776</v>
      </c>
      <c r="N2705" s="127">
        <v>45778</v>
      </c>
      <c r="O2705" s="147">
        <v>0</v>
      </c>
      <c r="R2705" s="56" t="str">
        <f ca="1" t="array" ref="R2705">IF(AND(ISNUMBER(INDIRECT("L"&amp;ROW())),INDIRECT("L"&amp;ROW())&lt;INDIRECT("D"&amp;ROW())),1,"")</f>
        <v/>
      </c>
    </row>
    <row r="2706" hidden="1" spans="1:18">
      <c r="A2706" s="56" t="s">
        <v>104</v>
      </c>
      <c r="B2706" s="132" t="s">
        <v>65</v>
      </c>
      <c r="C2706" s="133">
        <v>59121325671</v>
      </c>
      <c r="D2706" s="124">
        <v>45721</v>
      </c>
      <c r="E2706" s="125">
        <v>1482</v>
      </c>
      <c r="F2706" s="125">
        <v>0</v>
      </c>
      <c r="G2706" s="125">
        <v>0</v>
      </c>
      <c r="I2706" s="57">
        <v>1237</v>
      </c>
      <c r="J2706" s="126">
        <v>1482</v>
      </c>
      <c r="K2706" s="126">
        <v>31542.79</v>
      </c>
      <c r="L2706" s="127">
        <v>45791</v>
      </c>
      <c r="N2706" s="127">
        <v>45778</v>
      </c>
      <c r="R2706" s="56" t="str">
        <f ca="1" t="array" ref="R2706">IF(AND(ISNUMBER(INDIRECT("L"&amp;ROW())),INDIRECT("L"&amp;ROW())&lt;INDIRECT("D"&amp;ROW())),1,"")</f>
        <v/>
      </c>
    </row>
    <row r="2707" hidden="1" spans="1:18">
      <c r="A2707" s="56" t="s">
        <v>104</v>
      </c>
      <c r="B2707" s="132" t="s">
        <v>65</v>
      </c>
      <c r="C2707" s="133">
        <v>59121325127</v>
      </c>
      <c r="D2707" s="124">
        <v>45721</v>
      </c>
      <c r="E2707" s="125">
        <v>7333.4</v>
      </c>
      <c r="F2707" s="125">
        <v>0</v>
      </c>
      <c r="G2707" s="125">
        <v>0</v>
      </c>
      <c r="I2707" s="57">
        <v>1237</v>
      </c>
      <c r="J2707" s="126">
        <v>7333.4</v>
      </c>
      <c r="K2707" s="126">
        <v>31542.79</v>
      </c>
      <c r="L2707" s="127">
        <v>45791</v>
      </c>
      <c r="N2707" s="127">
        <v>45778</v>
      </c>
      <c r="R2707" s="56" t="str">
        <f ca="1" t="array" ref="R2707">IF(AND(ISNUMBER(INDIRECT("L"&amp;ROW())),INDIRECT("L"&amp;ROW())&lt;INDIRECT("D"&amp;ROW())),1,"")</f>
        <v/>
      </c>
    </row>
    <row r="2708" hidden="1" spans="1:18">
      <c r="A2708" s="56" t="s">
        <v>104</v>
      </c>
      <c r="B2708" s="132" t="s">
        <v>65</v>
      </c>
      <c r="C2708" s="133">
        <v>59121253869</v>
      </c>
      <c r="D2708" s="124">
        <v>45721</v>
      </c>
      <c r="E2708" s="125">
        <v>709.2</v>
      </c>
      <c r="F2708" s="125">
        <v>0</v>
      </c>
      <c r="G2708" s="125">
        <v>0</v>
      </c>
      <c r="I2708" s="57">
        <v>1237</v>
      </c>
      <c r="J2708" s="126">
        <v>709.2</v>
      </c>
      <c r="K2708" s="126">
        <v>31542.79</v>
      </c>
      <c r="L2708" s="127">
        <v>45791</v>
      </c>
      <c r="N2708" s="127">
        <v>45778</v>
      </c>
      <c r="R2708" s="56" t="str">
        <f ca="1" t="array" ref="R2708">IF(AND(ISNUMBER(INDIRECT("L"&amp;ROW())),INDIRECT("L"&amp;ROW())&lt;INDIRECT("D"&amp;ROW())),1,"")</f>
        <v/>
      </c>
    </row>
    <row r="2709" hidden="1" spans="1:18">
      <c r="A2709" s="56" t="s">
        <v>376</v>
      </c>
      <c r="B2709" s="57" t="s">
        <v>124</v>
      </c>
      <c r="C2709" s="123">
        <v>881452</v>
      </c>
      <c r="D2709" s="124">
        <v>45721</v>
      </c>
      <c r="E2709" s="125">
        <v>1546.69</v>
      </c>
      <c r="F2709" s="125">
        <v>0</v>
      </c>
      <c r="G2709" s="125">
        <v>0</v>
      </c>
      <c r="I2709" s="57">
        <v>1103</v>
      </c>
      <c r="J2709" s="126">
        <v>1546.69</v>
      </c>
      <c r="K2709" s="126">
        <v>28702.93</v>
      </c>
      <c r="L2709" s="127">
        <v>45741</v>
      </c>
      <c r="N2709" s="127">
        <v>45748</v>
      </c>
      <c r="R2709" s="56" t="str">
        <f ca="1" t="array" ref="R2709">IF(AND(ISNUMBER(INDIRECT("L"&amp;ROW())),INDIRECT("L"&amp;ROW())&lt;INDIRECT("D"&amp;ROW())),1,"")</f>
        <v/>
      </c>
    </row>
    <row r="2710" hidden="1" spans="1:18">
      <c r="A2710" s="56" t="s">
        <v>962</v>
      </c>
      <c r="B2710" s="57" t="s">
        <v>37</v>
      </c>
      <c r="C2710" s="133">
        <v>9793003118</v>
      </c>
      <c r="D2710" s="124">
        <v>45721</v>
      </c>
      <c r="E2710" s="125">
        <v>1060.96</v>
      </c>
      <c r="I2710" s="57">
        <v>1279</v>
      </c>
      <c r="J2710" s="126">
        <f>E2710</f>
        <v>1060.96</v>
      </c>
      <c r="K2710" s="126">
        <v>23171.27</v>
      </c>
      <c r="N2710" s="127" t="str">
        <f t="array" ref="N2710">_xlfn.XLOOKUP(INDEX(I:I,ROW())&amp;"-"&amp;INDEX(K:K,ROW()),银行对账信息!J:J,银行对账信息!H:H,"")</f>
        <v/>
      </c>
      <c r="Q2710" s="127">
        <v>45791</v>
      </c>
      <c r="R2710" s="56" t="str">
        <f ca="1" t="array" ref="R2710">IF(AND(ISNUMBER(INDIRECT("L"&amp;ROW())),INDIRECT("L"&amp;ROW())&lt;INDIRECT("D"&amp;ROW())),1,"")</f>
        <v/>
      </c>
    </row>
    <row r="2711" hidden="1" spans="1:18">
      <c r="A2711" s="56" t="s">
        <v>962</v>
      </c>
      <c r="B2711" s="57" t="s">
        <v>37</v>
      </c>
      <c r="C2711" s="133">
        <v>15944</v>
      </c>
      <c r="D2711" s="124">
        <v>45721</v>
      </c>
      <c r="E2711" s="125">
        <v>1956.42</v>
      </c>
      <c r="I2711" s="57">
        <v>1279</v>
      </c>
      <c r="J2711" s="126">
        <f>E2711</f>
        <v>1956.42</v>
      </c>
      <c r="K2711" s="126">
        <v>23171.27</v>
      </c>
      <c r="N2711" s="127" t="str">
        <f t="array" ref="N2711">_xlfn.XLOOKUP(INDEX(I:I,ROW())&amp;"-"&amp;INDEX(K:K,ROW()),银行对账信息!J:J,银行对账信息!H:H,"")</f>
        <v/>
      </c>
      <c r="Q2711" s="127">
        <v>45791</v>
      </c>
      <c r="R2711" s="56" t="str">
        <f ca="1" t="array" ref="R2711">IF(AND(ISNUMBER(INDIRECT("L"&amp;ROW())),INDIRECT("L"&amp;ROW())&lt;INDIRECT("D"&amp;ROW())),1,"")</f>
        <v/>
      </c>
    </row>
    <row r="2712" hidden="1" spans="1:18">
      <c r="A2712" s="56" t="s">
        <v>213</v>
      </c>
      <c r="B2712" s="57" t="s">
        <v>124</v>
      </c>
      <c r="C2712" s="133">
        <v>25968</v>
      </c>
      <c r="D2712" s="124">
        <v>45722</v>
      </c>
      <c r="E2712" s="125">
        <v>4003.79</v>
      </c>
      <c r="F2712" s="125">
        <v>0</v>
      </c>
      <c r="G2712" s="125">
        <v>0</v>
      </c>
      <c r="H2712" s="125">
        <v>4003.79</v>
      </c>
      <c r="I2712" s="57">
        <v>1082</v>
      </c>
      <c r="J2712" s="126">
        <v>4003.79</v>
      </c>
      <c r="K2712" s="126">
        <v>5623.16</v>
      </c>
      <c r="L2712" s="127">
        <v>45739</v>
      </c>
      <c r="N2712" s="127">
        <v>45748</v>
      </c>
      <c r="R2712" s="56" t="str">
        <f ca="1" t="array" ref="R2712">IF(AND(ISNUMBER(INDIRECT("L"&amp;ROW())),INDIRECT("L"&amp;ROW())&lt;INDIRECT("D"&amp;ROW())),1,"")</f>
        <v/>
      </c>
    </row>
    <row r="2713" hidden="1" spans="1:18">
      <c r="A2713" s="56" t="s">
        <v>853</v>
      </c>
      <c r="B2713" s="57" t="s">
        <v>854</v>
      </c>
      <c r="C2713" s="133">
        <v>4008826585</v>
      </c>
      <c r="D2713" s="124">
        <v>45706</v>
      </c>
      <c r="E2713" s="125">
        <v>-118.15</v>
      </c>
      <c r="F2713" s="125">
        <v>0</v>
      </c>
      <c r="G2713" s="125">
        <v>0</v>
      </c>
      <c r="H2713" s="125">
        <v>-118.15</v>
      </c>
      <c r="I2713" s="57" t="s">
        <v>855</v>
      </c>
      <c r="J2713" s="126">
        <v>-118.15</v>
      </c>
      <c r="K2713" s="126">
        <v>-118.15</v>
      </c>
      <c r="L2713" s="127">
        <v>45716</v>
      </c>
      <c r="N2713" s="127">
        <v>45584</v>
      </c>
      <c r="Q2713" s="127">
        <v>45792</v>
      </c>
      <c r="R2713" s="56" t="str">
        <f ca="1" t="array" ref="R2713">IF(AND(ISNUMBER(INDIRECT("L"&amp;ROW())),INDIRECT("L"&amp;ROW())&lt;INDIRECT("D"&amp;ROW())),1,"")</f>
        <v/>
      </c>
    </row>
    <row r="2714" hidden="1" spans="1:18">
      <c r="A2714" s="56" t="s">
        <v>853</v>
      </c>
      <c r="B2714" s="57" t="s">
        <v>854</v>
      </c>
      <c r="C2714" s="133">
        <v>4008837442</v>
      </c>
      <c r="D2714" s="124">
        <v>45708</v>
      </c>
      <c r="E2714" s="125">
        <v>1516.4</v>
      </c>
      <c r="F2714" s="125">
        <v>6.15</v>
      </c>
      <c r="G2714" s="125">
        <v>12.27</v>
      </c>
      <c r="H2714" s="125">
        <v>1497.98</v>
      </c>
      <c r="I2714" s="57" t="s">
        <v>855</v>
      </c>
      <c r="J2714" s="126">
        <v>1516.4</v>
      </c>
      <c r="K2714" s="126">
        <v>1516.4</v>
      </c>
      <c r="L2714" s="127">
        <v>45718</v>
      </c>
      <c r="N2714" s="127">
        <v>45584</v>
      </c>
      <c r="Q2714" s="127">
        <v>45792</v>
      </c>
      <c r="R2714" s="56" t="str">
        <f ca="1" t="array" ref="R2714">IF(AND(ISNUMBER(INDIRECT("L"&amp;ROW())),INDIRECT("L"&amp;ROW())&lt;INDIRECT("D"&amp;ROW())),1,"")</f>
        <v/>
      </c>
    </row>
    <row r="2715" hidden="1" spans="1:18">
      <c r="A2715" s="56" t="s">
        <v>164</v>
      </c>
      <c r="B2715" s="57" t="s">
        <v>110</v>
      </c>
      <c r="C2715" s="133">
        <v>6146617</v>
      </c>
      <c r="D2715" s="124">
        <v>45722</v>
      </c>
      <c r="E2715" s="125">
        <v>5533.5</v>
      </c>
      <c r="F2715" s="125">
        <v>0</v>
      </c>
      <c r="G2715" s="125">
        <v>0</v>
      </c>
      <c r="H2715" s="125">
        <v>5533.5</v>
      </c>
      <c r="I2715" s="57">
        <v>1094</v>
      </c>
      <c r="J2715" s="126">
        <v>5533.5</v>
      </c>
      <c r="K2715" s="126">
        <v>33278</v>
      </c>
      <c r="L2715" s="127">
        <v>45737</v>
      </c>
      <c r="N2715" s="127">
        <v>45717</v>
      </c>
      <c r="Q2715" s="127">
        <v>45798</v>
      </c>
      <c r="R2715" s="56" t="str">
        <f ca="1" t="array" ref="R2715">IF(AND(ISNUMBER(INDIRECT("L"&amp;ROW())),INDIRECT("L"&amp;ROW())&lt;INDIRECT("D"&amp;ROW())),1,"")</f>
        <v/>
      </c>
    </row>
    <row r="2716" hidden="1" spans="1:18">
      <c r="A2716" s="56" t="s">
        <v>164</v>
      </c>
      <c r="B2716" s="57" t="s">
        <v>110</v>
      </c>
      <c r="C2716" s="133">
        <v>6147304</v>
      </c>
      <c r="D2716" s="124">
        <v>45722</v>
      </c>
      <c r="E2716" s="125">
        <v>-81</v>
      </c>
      <c r="F2716" s="125">
        <v>0</v>
      </c>
      <c r="G2716" s="125">
        <v>0</v>
      </c>
      <c r="H2716" s="125">
        <v>-81</v>
      </c>
      <c r="I2716" s="57">
        <v>1094</v>
      </c>
      <c r="J2716" s="126">
        <v>-81</v>
      </c>
      <c r="K2716" s="126">
        <v>33278</v>
      </c>
      <c r="L2716" s="127">
        <v>45737</v>
      </c>
      <c r="N2716" s="127">
        <v>45717</v>
      </c>
      <c r="Q2716" s="127">
        <v>45798</v>
      </c>
      <c r="R2716" s="56" t="str">
        <f ca="1" t="array" ref="R2716">IF(AND(ISNUMBER(INDIRECT("L"&amp;ROW())),INDIRECT("L"&amp;ROW())&lt;INDIRECT("D"&amp;ROW())),1,"")</f>
        <v/>
      </c>
    </row>
    <row r="2717" hidden="1" spans="1:18">
      <c r="A2717" s="56" t="s">
        <v>176</v>
      </c>
      <c r="B2717" s="206" t="s">
        <v>177</v>
      </c>
      <c r="C2717" s="133">
        <v>515995</v>
      </c>
      <c r="D2717" s="124">
        <v>45722</v>
      </c>
      <c r="E2717" s="125">
        <v>228.8</v>
      </c>
      <c r="F2717" s="125">
        <v>9.95</v>
      </c>
      <c r="G2717" s="125">
        <v>19.85</v>
      </c>
      <c r="I2717" s="57">
        <v>1015</v>
      </c>
      <c r="J2717" s="126">
        <v>228.8</v>
      </c>
      <c r="K2717" s="126">
        <v>228.8</v>
      </c>
      <c r="L2717" s="127">
        <v>45736</v>
      </c>
      <c r="N2717" s="127" t="str">
        <f t="array" ref="N2717">_xlfn.XLOOKUP(INDEX(I:I,ROW())&amp;"-"&amp;INDEX(K:K,ROW()),银行对账信息!J:J,银行对账信息!H:H,"")</f>
        <v/>
      </c>
      <c r="R2717" s="56" t="str">
        <f ca="1" t="array" ref="R2717">IF(AND(ISNUMBER(INDIRECT("L"&amp;ROW())),INDIRECT("L"&amp;ROW())&lt;INDIRECT("D"&amp;ROW())),1,"")</f>
        <v/>
      </c>
    </row>
    <row r="2718" hidden="1" spans="1:18">
      <c r="A2718" s="56" t="s">
        <v>853</v>
      </c>
      <c r="B2718" s="57" t="s">
        <v>854</v>
      </c>
      <c r="C2718" s="133">
        <v>1181816580</v>
      </c>
      <c r="D2718" s="124">
        <v>45709</v>
      </c>
      <c r="E2718" s="125">
        <v>-73.83</v>
      </c>
      <c r="F2718" s="125">
        <v>-1.5</v>
      </c>
      <c r="G2718" s="125">
        <v>-3</v>
      </c>
      <c r="H2718" s="125">
        <v>-69.33</v>
      </c>
      <c r="I2718" s="57" t="s">
        <v>855</v>
      </c>
      <c r="J2718" s="126">
        <v>-73.83</v>
      </c>
      <c r="K2718" s="126">
        <v>-73.83</v>
      </c>
      <c r="L2718" s="127">
        <v>45719</v>
      </c>
      <c r="N2718" s="127">
        <v>45584</v>
      </c>
      <c r="Q2718" s="127">
        <v>45792</v>
      </c>
      <c r="R2718" s="56" t="str">
        <f ca="1" t="array" ref="R2718">IF(AND(ISNUMBER(INDIRECT("L"&amp;ROW())),INDIRECT("L"&amp;ROW())&lt;INDIRECT("D"&amp;ROW())),1,"")</f>
        <v/>
      </c>
    </row>
    <row r="2719" hidden="1" spans="1:18">
      <c r="A2719" s="56" t="s">
        <v>97</v>
      </c>
      <c r="B2719" s="57" t="s">
        <v>19</v>
      </c>
      <c r="C2719" s="133">
        <v>142037</v>
      </c>
      <c r="D2719" s="124">
        <v>45722</v>
      </c>
      <c r="E2719" s="125">
        <v>3800.75</v>
      </c>
      <c r="N2719" s="127" t="str">
        <f t="array" ref="N2719">_xlfn.XLOOKUP(INDEX(I:I,ROW())&amp;"-"&amp;INDEX(K:K,ROW()),银行对账信息!J:J,银行对账信息!H:H,"")</f>
        <v/>
      </c>
      <c r="R2719" s="56" t="str">
        <f ca="1" t="array" ref="R2719">IF(AND(ISNUMBER(INDIRECT("L"&amp;ROW())),INDIRECT("L"&amp;ROW())&lt;INDIRECT("D"&amp;ROW())),1,"")</f>
        <v/>
      </c>
    </row>
    <row r="2720" hidden="1" spans="1:18">
      <c r="A2720" s="56" t="s">
        <v>394</v>
      </c>
      <c r="B2720" s="57" t="s">
        <v>110</v>
      </c>
      <c r="C2720" s="133">
        <v>508421</v>
      </c>
      <c r="D2720" s="124">
        <v>45722</v>
      </c>
      <c r="E2720" s="125">
        <v>-642</v>
      </c>
      <c r="F2720" s="125">
        <v>0</v>
      </c>
      <c r="G2720" s="125">
        <v>0</v>
      </c>
      <c r="H2720" s="125">
        <v>-642</v>
      </c>
      <c r="I2720" s="57">
        <v>1119</v>
      </c>
      <c r="J2720" s="126">
        <v>-642</v>
      </c>
      <c r="K2720" s="126">
        <v>18057</v>
      </c>
      <c r="L2720" s="127">
        <v>45750</v>
      </c>
      <c r="N2720" s="127">
        <v>45748</v>
      </c>
      <c r="Q2720" s="127">
        <v>45799</v>
      </c>
      <c r="R2720" s="56" t="str">
        <f ca="1" t="array" ref="R2720">IF(AND(ISNUMBER(INDIRECT("L"&amp;ROW())),INDIRECT("L"&amp;ROW())&lt;INDIRECT("D"&amp;ROW())),1,"")</f>
        <v/>
      </c>
    </row>
    <row r="2721" hidden="1" spans="1:18">
      <c r="A2721" s="56" t="s">
        <v>394</v>
      </c>
      <c r="B2721" s="57" t="s">
        <v>110</v>
      </c>
      <c r="C2721" s="133">
        <v>2764711</v>
      </c>
      <c r="D2721" s="124">
        <v>45722</v>
      </c>
      <c r="E2721" s="125">
        <v>378</v>
      </c>
      <c r="F2721" s="125">
        <v>0</v>
      </c>
      <c r="G2721" s="125">
        <v>0</v>
      </c>
      <c r="H2721" s="125">
        <v>378</v>
      </c>
      <c r="I2721" s="57">
        <v>1119</v>
      </c>
      <c r="J2721" s="126">
        <v>378</v>
      </c>
      <c r="K2721" s="126">
        <v>18057</v>
      </c>
      <c r="L2721" s="127">
        <v>45750</v>
      </c>
      <c r="N2721" s="127">
        <v>45748</v>
      </c>
      <c r="Q2721" s="127">
        <v>45799</v>
      </c>
      <c r="R2721" s="56" t="str">
        <f ca="1" t="array" ref="R2721">IF(AND(ISNUMBER(INDIRECT("L"&amp;ROW())),INDIRECT("L"&amp;ROW())&lt;INDIRECT("D"&amp;ROW())),1,"")</f>
        <v/>
      </c>
    </row>
    <row r="2722" hidden="1" spans="1:18">
      <c r="A2722" s="56" t="s">
        <v>225</v>
      </c>
      <c r="B2722" s="57" t="s">
        <v>65</v>
      </c>
      <c r="C2722" s="133">
        <v>164128</v>
      </c>
      <c r="D2722" s="124">
        <v>45722</v>
      </c>
      <c r="E2722" s="125">
        <v>910.68</v>
      </c>
      <c r="F2722" s="125">
        <v>0</v>
      </c>
      <c r="G2722" s="125">
        <v>0</v>
      </c>
      <c r="H2722" s="125">
        <v>910.68</v>
      </c>
      <c r="I2722" s="57">
        <v>1208</v>
      </c>
      <c r="J2722" s="126">
        <v>910.68</v>
      </c>
      <c r="K2722" s="126">
        <v>3809.91</v>
      </c>
      <c r="L2722" s="127">
        <v>45779</v>
      </c>
      <c r="N2722" s="127">
        <v>45778</v>
      </c>
      <c r="O2722" s="147">
        <v>0</v>
      </c>
      <c r="Q2722" s="127">
        <v>45784</v>
      </c>
      <c r="R2722" s="56" t="str">
        <f ca="1" t="array" ref="R2722">IF(AND(ISNUMBER(INDIRECT("L"&amp;ROW())),INDIRECT("L"&amp;ROW())&lt;INDIRECT("D"&amp;ROW())),1,"")</f>
        <v/>
      </c>
    </row>
    <row r="2723" hidden="1" spans="1:18">
      <c r="A2723" s="56" t="s">
        <v>879</v>
      </c>
      <c r="B2723" s="57" t="s">
        <v>37</v>
      </c>
      <c r="C2723" s="133">
        <v>54607</v>
      </c>
      <c r="D2723" s="124">
        <v>45722</v>
      </c>
      <c r="E2723" s="125">
        <v>5348.67</v>
      </c>
      <c r="F2723" s="125">
        <v>0</v>
      </c>
      <c r="G2723" s="125">
        <v>0</v>
      </c>
      <c r="H2723" s="125">
        <v>5348.67</v>
      </c>
      <c r="I2723" s="57">
        <v>1213</v>
      </c>
      <c r="J2723" s="126">
        <v>5348.67</v>
      </c>
      <c r="K2723" s="126">
        <v>10087.54</v>
      </c>
      <c r="L2723" s="127">
        <v>45782</v>
      </c>
      <c r="N2723" s="127">
        <v>45778</v>
      </c>
      <c r="R2723" s="56" t="str">
        <f ca="1" t="array" ref="R2723">IF(AND(ISNUMBER(INDIRECT("L"&amp;ROW())),INDIRECT("L"&amp;ROW())&lt;INDIRECT("D"&amp;ROW())),1,"")</f>
        <v/>
      </c>
    </row>
    <row r="2724" hidden="1" spans="1:18">
      <c r="A2724" s="56" t="s">
        <v>148</v>
      </c>
      <c r="B2724" s="57" t="s">
        <v>110</v>
      </c>
      <c r="C2724" s="133">
        <v>25225085</v>
      </c>
      <c r="D2724" s="124">
        <v>45722</v>
      </c>
      <c r="E2724" s="141">
        <v>1921.6</v>
      </c>
      <c r="I2724" s="57" t="s">
        <v>974</v>
      </c>
      <c r="J2724" s="126">
        <v>1921.6</v>
      </c>
      <c r="K2724" s="126">
        <v>50575.21</v>
      </c>
      <c r="L2724" s="127">
        <v>45814</v>
      </c>
      <c r="N2724" s="127" t="str">
        <f t="array" ref="N2724">_xlfn.XLOOKUP(INDEX(I:I,ROW())&amp;"-"&amp;INDEX(K:K,ROW()),银行对账信息!J:J,银行对账信息!H:H,"")</f>
        <v/>
      </c>
      <c r="O2724" s="56" t="s">
        <v>871</v>
      </c>
      <c r="R2724" s="56" t="str">
        <f ca="1" t="array" ref="R2724">IF(AND(ISNUMBER(INDIRECT("L"&amp;ROW())),INDIRECT("L"&amp;ROW())&lt;INDIRECT("D"&amp;ROW())),1,"")</f>
        <v/>
      </c>
    </row>
    <row r="2725" hidden="1" spans="1:18">
      <c r="A2725" s="56" t="s">
        <v>149</v>
      </c>
      <c r="B2725" s="57" t="s">
        <v>110</v>
      </c>
      <c r="C2725" s="133">
        <v>112323</v>
      </c>
      <c r="D2725" s="124">
        <v>45722</v>
      </c>
      <c r="E2725" s="125">
        <v>4315.5</v>
      </c>
      <c r="F2725" s="125">
        <v>0</v>
      </c>
      <c r="G2725" s="125">
        <v>0</v>
      </c>
      <c r="I2725" s="57">
        <v>1272</v>
      </c>
      <c r="J2725" s="126">
        <v>4315.5</v>
      </c>
      <c r="K2725" s="126">
        <v>13898.5</v>
      </c>
      <c r="L2725" s="127">
        <v>45800</v>
      </c>
      <c r="N2725" s="127" t="str">
        <f t="array" ref="N2725">_xlfn.XLOOKUP(INDEX(I:I,ROW())&amp;"-"&amp;INDEX(K:K,ROW()),银行对账信息!J:J,银行对账信息!H:H,"")</f>
        <v/>
      </c>
      <c r="R2725" s="56" t="str">
        <f ca="1" t="array" ref="R2725">IF(AND(ISNUMBER(INDIRECT("L"&amp;ROW())),INDIRECT("L"&amp;ROW())&lt;INDIRECT("D"&amp;ROW())),1,"")</f>
        <v/>
      </c>
    </row>
    <row r="2726" hidden="1" spans="1:18">
      <c r="A2726" s="56" t="s">
        <v>252</v>
      </c>
      <c r="B2726" s="57" t="s">
        <v>19</v>
      </c>
      <c r="C2726" s="133">
        <v>250306061</v>
      </c>
      <c r="D2726" s="124">
        <v>45722</v>
      </c>
      <c r="E2726" s="125">
        <v>3050.8</v>
      </c>
      <c r="F2726" s="125">
        <v>0</v>
      </c>
      <c r="G2726" s="125">
        <v>0</v>
      </c>
      <c r="H2726" s="125">
        <v>3050.8</v>
      </c>
      <c r="I2726" s="57">
        <v>1215</v>
      </c>
      <c r="J2726" s="126">
        <v>3050.8</v>
      </c>
      <c r="K2726" s="126">
        <v>17612.58</v>
      </c>
      <c r="L2726" s="127">
        <v>45782</v>
      </c>
      <c r="N2726" s="127">
        <v>45778</v>
      </c>
      <c r="R2726" s="56" t="str">
        <f ca="1" t="array" ref="R2726">IF(AND(ISNUMBER(INDIRECT("L"&amp;ROW())),INDIRECT("L"&amp;ROW())&lt;INDIRECT("D"&amp;ROW())),1,"")</f>
        <v/>
      </c>
    </row>
    <row r="2727" hidden="1" spans="1:18">
      <c r="A2727" s="56" t="s">
        <v>252</v>
      </c>
      <c r="B2727" s="57" t="s">
        <v>19</v>
      </c>
      <c r="C2727" s="133">
        <v>250306063</v>
      </c>
      <c r="D2727" s="124">
        <v>45722</v>
      </c>
      <c r="E2727" s="125">
        <v>815.2</v>
      </c>
      <c r="F2727" s="125">
        <v>0</v>
      </c>
      <c r="G2727" s="125">
        <v>0</v>
      </c>
      <c r="H2727" s="125">
        <v>815.2</v>
      </c>
      <c r="I2727" s="57">
        <v>1215</v>
      </c>
      <c r="J2727" s="126">
        <v>815.2</v>
      </c>
      <c r="K2727" s="126">
        <v>17612.58</v>
      </c>
      <c r="L2727" s="127">
        <v>45782</v>
      </c>
      <c r="N2727" s="127">
        <v>45778</v>
      </c>
      <c r="R2727" s="56" t="str">
        <f ca="1" t="array" ref="R2727">IF(AND(ISNUMBER(INDIRECT("L"&amp;ROW())),INDIRECT("L"&amp;ROW())&lt;INDIRECT("D"&amp;ROW())),1,"")</f>
        <v/>
      </c>
    </row>
    <row r="2728" hidden="1" spans="1:18">
      <c r="A2728" s="56" t="s">
        <v>252</v>
      </c>
      <c r="B2728" s="57" t="s">
        <v>19</v>
      </c>
      <c r="C2728" s="133">
        <v>250306062</v>
      </c>
      <c r="D2728" s="124">
        <v>45722</v>
      </c>
      <c r="E2728" s="125">
        <v>336</v>
      </c>
      <c r="F2728" s="125">
        <v>0</v>
      </c>
      <c r="G2728" s="125">
        <v>0</v>
      </c>
      <c r="H2728" s="125">
        <v>336</v>
      </c>
      <c r="I2728" s="57">
        <v>1215</v>
      </c>
      <c r="J2728" s="126">
        <v>336</v>
      </c>
      <c r="K2728" s="126">
        <v>17612.58</v>
      </c>
      <c r="L2728" s="127">
        <v>45782</v>
      </c>
      <c r="N2728" s="127">
        <v>45778</v>
      </c>
      <c r="R2728" s="56" t="str">
        <f ca="1" t="array" ref="R2728">IF(AND(ISNUMBER(INDIRECT("L"&amp;ROW())),INDIRECT("L"&amp;ROW())&lt;INDIRECT("D"&amp;ROW())),1,"")</f>
        <v/>
      </c>
    </row>
    <row r="2729" hidden="1" spans="1:7">
      <c r="A2729" s="56" t="s">
        <v>544</v>
      </c>
      <c r="B2729" s="57" t="s">
        <v>95</v>
      </c>
      <c r="C2729" s="123" t="s">
        <v>1048</v>
      </c>
      <c r="D2729" s="124">
        <v>45722</v>
      </c>
      <c r="E2729" s="125">
        <v>702.65</v>
      </c>
      <c r="F2729" s="125">
        <v>30.55</v>
      </c>
      <c r="G2729" s="125">
        <v>60.96</v>
      </c>
    </row>
    <row r="2730" hidden="1" spans="1:18">
      <c r="A2730" s="56" t="s">
        <v>31</v>
      </c>
      <c r="B2730" s="57" t="s">
        <v>19</v>
      </c>
      <c r="C2730" s="133">
        <v>369421</v>
      </c>
      <c r="D2730" s="124">
        <v>45722</v>
      </c>
      <c r="E2730" s="125">
        <v>5823.95</v>
      </c>
      <c r="F2730" s="125">
        <v>75.67</v>
      </c>
      <c r="G2730" s="125">
        <v>150.96</v>
      </c>
      <c r="I2730" s="57">
        <v>3001</v>
      </c>
      <c r="J2730" s="126">
        <v>5823.95</v>
      </c>
      <c r="K2730" s="126">
        <v>18392.43</v>
      </c>
      <c r="L2730" s="127">
        <v>45814</v>
      </c>
      <c r="N2730" s="127" t="str">
        <f t="array" ref="N2730">_xlfn.XLOOKUP(INDEX(I:I,ROW())&amp;"-"&amp;INDEX(K:K,ROW()),银行对账信息!J:J,银行对账信息!H:H,"")</f>
        <v/>
      </c>
      <c r="R2730" s="56" t="str">
        <f ca="1" t="array" ref="R2730">IF(AND(ISNUMBER(INDIRECT("L"&amp;ROW())),INDIRECT("L"&amp;ROW())&lt;INDIRECT("D"&amp;ROW())),1,"")</f>
        <v/>
      </c>
    </row>
    <row r="2731" hidden="1" spans="1:18">
      <c r="A2731" s="109" t="s">
        <v>151</v>
      </c>
      <c r="B2731" s="138" t="s">
        <v>110</v>
      </c>
      <c r="C2731" s="155">
        <v>176498</v>
      </c>
      <c r="D2731" s="140">
        <v>45722</v>
      </c>
      <c r="E2731" s="141">
        <v>11750.48</v>
      </c>
      <c r="F2731" s="141">
        <v>0</v>
      </c>
      <c r="G2731" s="141">
        <v>0</v>
      </c>
      <c r="H2731" s="141"/>
      <c r="I2731" s="138">
        <v>3025</v>
      </c>
      <c r="J2731" s="145">
        <v>11750.48</v>
      </c>
      <c r="K2731" s="145">
        <v>33673.04</v>
      </c>
      <c r="L2731" s="146">
        <v>45820</v>
      </c>
      <c r="M2731" s="146"/>
      <c r="N2731" s="127" t="str">
        <f t="array" ref="N2731">_xlfn.XLOOKUP(INDEX(I:I,ROW())&amp;"-"&amp;INDEX(K:K,ROW()),银行对账信息!J:J,银行对账信息!H:H,"")</f>
        <v/>
      </c>
      <c r="O2731" s="109"/>
      <c r="P2731" s="109"/>
      <c r="Q2731" s="146"/>
      <c r="R2731" s="56" t="str">
        <f ca="1" t="array" ref="R2731">IF(AND(ISNUMBER(INDIRECT("L"&amp;ROW())),INDIRECT("L"&amp;ROW())&lt;INDIRECT("D"&amp;ROW())),1,"")</f>
        <v/>
      </c>
    </row>
    <row r="2732" s="118" customFormat="1" hidden="1" spans="1:18">
      <c r="A2732" s="118" t="s">
        <v>395</v>
      </c>
      <c r="B2732" s="201" t="s">
        <v>110</v>
      </c>
      <c r="C2732" s="139">
        <v>238762</v>
      </c>
      <c r="D2732" s="202">
        <v>45722</v>
      </c>
      <c r="E2732" s="203">
        <v>4176</v>
      </c>
      <c r="F2732" s="203">
        <v>0</v>
      </c>
      <c r="G2732" s="203">
        <v>0</v>
      </c>
      <c r="H2732" s="203"/>
      <c r="I2732" s="201">
        <v>982</v>
      </c>
      <c r="J2732" s="204">
        <v>4000</v>
      </c>
      <c r="K2732" s="204">
        <v>10000</v>
      </c>
      <c r="L2732" s="205">
        <v>45727</v>
      </c>
      <c r="M2732" s="205"/>
      <c r="N2732" s="205">
        <f t="array" ref="N2732">_xlfn.XLOOKUP(INDEX(I:I,ROW())&amp;"-"&amp;INDEX(K:K,ROW()),银行对账信息!J:J,银行对账信息!H:H,"")</f>
        <v>45717</v>
      </c>
      <c r="Q2732" s="205"/>
      <c r="R2732" s="118" t="str">
        <f ca="1" t="array" ref="R2732">IF(AND(ISNUMBER(INDIRECT("L"&amp;ROW())),INDIRECT("L"&amp;ROW())&lt;INDIRECT("D"&amp;ROW())),1,"")</f>
        <v/>
      </c>
    </row>
    <row r="2733" hidden="1" spans="1:18">
      <c r="A2733" s="56" t="s">
        <v>853</v>
      </c>
      <c r="B2733" s="57" t="s">
        <v>854</v>
      </c>
      <c r="C2733" s="133">
        <v>4008887639</v>
      </c>
      <c r="D2733" s="124">
        <v>45715</v>
      </c>
      <c r="E2733" s="125">
        <v>970.47</v>
      </c>
      <c r="F2733" s="125">
        <v>0</v>
      </c>
      <c r="G2733" s="125">
        <v>0</v>
      </c>
      <c r="H2733" s="125">
        <v>970.47</v>
      </c>
      <c r="I2733" s="57" t="s">
        <v>855</v>
      </c>
      <c r="J2733" s="126">
        <v>970.47</v>
      </c>
      <c r="K2733" s="126">
        <v>970.47</v>
      </c>
      <c r="L2733" s="127">
        <v>45725</v>
      </c>
      <c r="N2733" s="127">
        <v>45584</v>
      </c>
      <c r="Q2733" s="127">
        <v>45792</v>
      </c>
      <c r="R2733" s="56" t="str">
        <f ca="1" t="array" ref="R2733">IF(AND(ISNUMBER(INDIRECT("L"&amp;ROW())),INDIRECT("L"&amp;ROW())&lt;INDIRECT("D"&amp;ROW())),1,"")</f>
        <v/>
      </c>
    </row>
    <row r="2734" hidden="1" spans="1:18">
      <c r="A2734" s="56" t="s">
        <v>853</v>
      </c>
      <c r="B2734" s="57" t="s">
        <v>854</v>
      </c>
      <c r="C2734" s="133">
        <v>4008896985</v>
      </c>
      <c r="D2734" s="124">
        <v>45716</v>
      </c>
      <c r="E2734" s="125">
        <v>1516.75</v>
      </c>
      <c r="F2734" s="125">
        <v>6.14</v>
      </c>
      <c r="G2734" s="125">
        <v>12.25</v>
      </c>
      <c r="H2734" s="125">
        <v>1498.36</v>
      </c>
      <c r="I2734" s="57" t="s">
        <v>855</v>
      </c>
      <c r="J2734" s="126">
        <v>1516.75</v>
      </c>
      <c r="K2734" s="126">
        <v>1516.75</v>
      </c>
      <c r="L2734" s="127">
        <v>45726</v>
      </c>
      <c r="N2734" s="127">
        <v>45584</v>
      </c>
      <c r="Q2734" s="127">
        <v>45792</v>
      </c>
      <c r="R2734" s="56" t="str">
        <f ca="1" t="array" ref="R2734">IF(AND(ISNUMBER(INDIRECT("L"&amp;ROW())),INDIRECT("L"&amp;ROW())&lt;INDIRECT("D"&amp;ROW())),1,"")</f>
        <v/>
      </c>
    </row>
    <row r="2735" hidden="1" spans="1:18">
      <c r="A2735" s="56" t="s">
        <v>853</v>
      </c>
      <c r="B2735" s="57" t="s">
        <v>854</v>
      </c>
      <c r="C2735" s="133">
        <v>4008938228</v>
      </c>
      <c r="D2735" s="124">
        <v>45722</v>
      </c>
      <c r="E2735" s="125">
        <v>2700.93</v>
      </c>
      <c r="F2735" s="125">
        <v>5.54</v>
      </c>
      <c r="G2735" s="125">
        <v>11.05</v>
      </c>
      <c r="H2735" s="125">
        <v>2684.34</v>
      </c>
      <c r="I2735" s="57" t="s">
        <v>855</v>
      </c>
      <c r="J2735" s="126">
        <v>2700.93</v>
      </c>
      <c r="K2735" s="126">
        <v>2700.93</v>
      </c>
      <c r="L2735" s="127">
        <v>45732</v>
      </c>
      <c r="N2735" s="127">
        <v>45584</v>
      </c>
      <c r="Q2735" s="127">
        <v>45792</v>
      </c>
      <c r="R2735" s="56" t="str">
        <f ca="1" t="array" ref="R2735">IF(AND(ISNUMBER(INDIRECT("L"&amp;ROW())),INDIRECT("L"&amp;ROW())&lt;INDIRECT("D"&amp;ROW())),1,"")</f>
        <v/>
      </c>
    </row>
    <row r="2736" hidden="1" spans="1:18">
      <c r="A2736" s="56" t="s">
        <v>26</v>
      </c>
      <c r="B2736" s="132" t="s">
        <v>19</v>
      </c>
      <c r="C2736" s="123" t="s">
        <v>1049</v>
      </c>
      <c r="D2736" s="124">
        <v>45722</v>
      </c>
      <c r="E2736" s="125">
        <v>3632.8</v>
      </c>
      <c r="F2736" s="125">
        <v>0</v>
      </c>
      <c r="G2736" s="125">
        <v>0</v>
      </c>
      <c r="I2736" s="57">
        <v>1174</v>
      </c>
      <c r="J2736" s="126">
        <v>3632.8</v>
      </c>
      <c r="K2736" s="126">
        <v>12344.67</v>
      </c>
      <c r="L2736" s="127">
        <v>45769</v>
      </c>
      <c r="N2736" s="127">
        <v>45778</v>
      </c>
      <c r="R2736" s="56" t="str">
        <f ca="1" t="array" ref="R2736">IF(AND(ISNUMBER(INDIRECT("L"&amp;ROW())),INDIRECT("L"&amp;ROW())&lt;INDIRECT("D"&amp;ROW())),1,"")</f>
        <v/>
      </c>
    </row>
    <row r="2737" hidden="1" spans="1:18">
      <c r="A2737" s="56" t="s">
        <v>26</v>
      </c>
      <c r="B2737" s="132" t="s">
        <v>19</v>
      </c>
      <c r="C2737" s="123" t="s">
        <v>1050</v>
      </c>
      <c r="D2737" s="124">
        <v>45722</v>
      </c>
      <c r="E2737" s="125">
        <v>5065.97</v>
      </c>
      <c r="F2737" s="125">
        <v>4.38</v>
      </c>
      <c r="G2737" s="125">
        <v>8.73</v>
      </c>
      <c r="I2737" s="57">
        <v>1174</v>
      </c>
      <c r="J2737" s="126">
        <v>5065.97</v>
      </c>
      <c r="K2737" s="126">
        <v>12344.67</v>
      </c>
      <c r="L2737" s="127">
        <v>45769</v>
      </c>
      <c r="N2737" s="127">
        <v>45778</v>
      </c>
      <c r="R2737" s="56" t="str">
        <f ca="1" t="array" ref="R2737">IF(AND(ISNUMBER(INDIRECT("L"&amp;ROW())),INDIRECT("L"&amp;ROW())&lt;INDIRECT("D"&amp;ROW())),1,"")</f>
        <v/>
      </c>
    </row>
    <row r="2738" hidden="1" spans="1:18">
      <c r="A2738" s="56" t="s">
        <v>200</v>
      </c>
      <c r="B2738" s="57" t="s">
        <v>37</v>
      </c>
      <c r="C2738" s="133">
        <v>21561</v>
      </c>
      <c r="D2738" s="124">
        <v>45722</v>
      </c>
      <c r="E2738" s="125">
        <v>4328</v>
      </c>
      <c r="F2738" s="125">
        <v>0</v>
      </c>
      <c r="G2738" s="125">
        <v>0</v>
      </c>
      <c r="H2738" s="125">
        <v>4328</v>
      </c>
      <c r="I2738" s="57">
        <v>1214</v>
      </c>
      <c r="J2738" s="126">
        <v>4328</v>
      </c>
      <c r="K2738" s="126">
        <v>20146.32</v>
      </c>
      <c r="L2738" s="127">
        <v>45782</v>
      </c>
      <c r="N2738" s="127">
        <v>45778</v>
      </c>
      <c r="O2738" s="147">
        <v>0</v>
      </c>
      <c r="R2738" s="56" t="str">
        <f ca="1" t="array" ref="R2738">IF(AND(ISNUMBER(INDIRECT("L"&amp;ROW())),INDIRECT("L"&amp;ROW())&lt;INDIRECT("D"&amp;ROW())),1,"")</f>
        <v/>
      </c>
    </row>
    <row r="2739" hidden="1" spans="1:18">
      <c r="A2739" s="56" t="s">
        <v>282</v>
      </c>
      <c r="B2739" s="57" t="s">
        <v>110</v>
      </c>
      <c r="C2739" s="133">
        <v>101342</v>
      </c>
      <c r="D2739" s="124">
        <v>45722</v>
      </c>
      <c r="E2739" s="125">
        <v>3126.4</v>
      </c>
      <c r="F2739" s="125">
        <v>0</v>
      </c>
      <c r="G2739" s="125">
        <v>0</v>
      </c>
      <c r="H2739" s="125">
        <v>3126.4</v>
      </c>
      <c r="I2739" s="57">
        <v>1284</v>
      </c>
      <c r="J2739" s="126">
        <f>E2739</f>
        <v>3126.4</v>
      </c>
      <c r="K2739" s="126">
        <v>13644.79</v>
      </c>
      <c r="L2739" s="127">
        <v>45800</v>
      </c>
      <c r="N2739" s="127" t="str">
        <f t="array" ref="N2739">_xlfn.XLOOKUP(INDEX(I:I,ROW())&amp;"-"&amp;INDEX(K:K,ROW()),银行对账信息!J:J,银行对账信息!H:H,"")</f>
        <v/>
      </c>
      <c r="Q2739" s="127">
        <v>45805</v>
      </c>
      <c r="R2739" s="56" t="str">
        <f ca="1" t="array" ref="R2739">IF(AND(ISNUMBER(INDIRECT("L"&amp;ROW())),INDIRECT("L"&amp;ROW())&lt;INDIRECT("D"&amp;ROW())),1,"")</f>
        <v/>
      </c>
    </row>
    <row r="2740" hidden="1" spans="1:18">
      <c r="A2740" s="56" t="s">
        <v>104</v>
      </c>
      <c r="B2740" s="132" t="s">
        <v>65</v>
      </c>
      <c r="C2740" s="133">
        <v>59121327269</v>
      </c>
      <c r="D2740" s="124">
        <v>45722</v>
      </c>
      <c r="E2740" s="125">
        <v>2605.42</v>
      </c>
      <c r="F2740" s="125">
        <v>0</v>
      </c>
      <c r="G2740" s="125">
        <v>0</v>
      </c>
      <c r="I2740" s="57">
        <v>1237</v>
      </c>
      <c r="J2740" s="126">
        <v>2605.42</v>
      </c>
      <c r="K2740" s="126">
        <v>31542.79</v>
      </c>
      <c r="L2740" s="127">
        <v>45791</v>
      </c>
      <c r="N2740" s="127">
        <v>45778</v>
      </c>
      <c r="R2740" s="56" t="str">
        <f ca="1" t="array" ref="R2740">IF(AND(ISNUMBER(INDIRECT("L"&amp;ROW())),INDIRECT("L"&amp;ROW())&lt;INDIRECT("D"&amp;ROW())),1,"")</f>
        <v/>
      </c>
    </row>
    <row r="2741" hidden="1" spans="1:18">
      <c r="A2741" s="56" t="s">
        <v>104</v>
      </c>
      <c r="B2741" s="132" t="s">
        <v>65</v>
      </c>
      <c r="C2741" s="133">
        <v>59121327213</v>
      </c>
      <c r="D2741" s="124">
        <v>45722</v>
      </c>
      <c r="E2741" s="125">
        <v>1581.83</v>
      </c>
      <c r="F2741" s="125">
        <v>0</v>
      </c>
      <c r="G2741" s="125">
        <v>0</v>
      </c>
      <c r="I2741" s="57">
        <v>1237</v>
      </c>
      <c r="J2741" s="126">
        <v>1581.83</v>
      </c>
      <c r="K2741" s="126">
        <v>31542.79</v>
      </c>
      <c r="L2741" s="127">
        <v>45791</v>
      </c>
      <c r="N2741" s="127">
        <v>45778</v>
      </c>
      <c r="R2741" s="56" t="str">
        <f ca="1" t="array" ref="R2741">IF(AND(ISNUMBER(INDIRECT("L"&amp;ROW())),INDIRECT("L"&amp;ROW())&lt;INDIRECT("D"&amp;ROW())),1,"")</f>
        <v/>
      </c>
    </row>
    <row r="2742" hidden="1" spans="1:18">
      <c r="A2742" s="56" t="s">
        <v>358</v>
      </c>
      <c r="B2742" s="57" t="s">
        <v>110</v>
      </c>
      <c r="C2742" s="133">
        <v>92268</v>
      </c>
      <c r="D2742" s="124">
        <v>45722</v>
      </c>
      <c r="E2742" s="125">
        <v>1248</v>
      </c>
      <c r="F2742" s="125">
        <v>0</v>
      </c>
      <c r="G2742" s="125">
        <v>0</v>
      </c>
      <c r="H2742" s="125">
        <v>1248</v>
      </c>
      <c r="I2742" s="57">
        <v>1248</v>
      </c>
      <c r="J2742" s="126">
        <v>1248</v>
      </c>
      <c r="K2742" s="126">
        <v>17252</v>
      </c>
      <c r="L2742" s="127">
        <v>45793</v>
      </c>
      <c r="N2742" s="127" t="str">
        <f t="array" ref="N2742">_xlfn.XLOOKUP(INDEX(I:I,ROW())&amp;"-"&amp;INDEX(K:K,ROW()),银行对账信息!J:J,银行对账信息!H:H,"")</f>
        <v/>
      </c>
      <c r="P2742" s="56" t="s">
        <v>1039</v>
      </c>
      <c r="Q2742" s="127">
        <v>45792</v>
      </c>
      <c r="R2742" s="56" t="str">
        <f ca="1" t="array" ref="R2742">IF(AND(ISNUMBER(INDIRECT("L"&amp;ROW())),INDIRECT("L"&amp;ROW())&lt;INDIRECT("D"&amp;ROW())),1,"")</f>
        <v/>
      </c>
    </row>
    <row r="2743" hidden="1" spans="1:18">
      <c r="A2743" s="56" t="s">
        <v>146</v>
      </c>
      <c r="B2743" s="57" t="s">
        <v>124</v>
      </c>
      <c r="C2743" s="123" t="s">
        <v>1051</v>
      </c>
      <c r="D2743" s="124">
        <v>45723</v>
      </c>
      <c r="E2743" s="125">
        <v>10309.95</v>
      </c>
      <c r="F2743" s="125">
        <v>16.4</v>
      </c>
      <c r="G2743" s="125">
        <v>32.72</v>
      </c>
      <c r="H2743" s="125">
        <v>10260.83</v>
      </c>
      <c r="I2743" s="133">
        <v>1138</v>
      </c>
      <c r="J2743" s="126">
        <v>10309.95</v>
      </c>
      <c r="K2743" s="126">
        <v>45601.27</v>
      </c>
      <c r="L2743" s="127">
        <v>45756</v>
      </c>
      <c r="N2743" s="127">
        <v>45748</v>
      </c>
      <c r="Q2743" s="127">
        <v>45793</v>
      </c>
      <c r="R2743" s="56" t="str">
        <f ca="1" t="array" ref="R2743">IF(AND(ISNUMBER(INDIRECT("L"&amp;ROW())),INDIRECT("L"&amp;ROW())&lt;INDIRECT("D"&amp;ROW())),1,"")</f>
        <v/>
      </c>
    </row>
    <row r="2744" hidden="1" spans="1:18">
      <c r="A2744" s="56" t="s">
        <v>164</v>
      </c>
      <c r="B2744" s="57" t="s">
        <v>110</v>
      </c>
      <c r="C2744" s="133">
        <v>6147354</v>
      </c>
      <c r="D2744" s="124">
        <v>45723</v>
      </c>
      <c r="E2744" s="125">
        <v>7859</v>
      </c>
      <c r="F2744" s="125">
        <v>0</v>
      </c>
      <c r="G2744" s="125">
        <v>0</v>
      </c>
      <c r="H2744" s="125">
        <v>7859</v>
      </c>
      <c r="I2744" s="57">
        <v>1094</v>
      </c>
      <c r="J2744" s="126">
        <v>7859</v>
      </c>
      <c r="K2744" s="126">
        <v>33278</v>
      </c>
      <c r="L2744" s="127">
        <v>45737</v>
      </c>
      <c r="N2744" s="127">
        <v>45717</v>
      </c>
      <c r="Q2744" s="127">
        <v>45798</v>
      </c>
      <c r="R2744" s="56" t="str">
        <f ca="1" t="array" ref="R2744">IF(AND(ISNUMBER(INDIRECT("L"&amp;ROW())),INDIRECT("L"&amp;ROW())&lt;INDIRECT("D"&amp;ROW())),1,"")</f>
        <v/>
      </c>
    </row>
    <row r="2745" hidden="1" spans="1:18">
      <c r="A2745" s="56" t="s">
        <v>40</v>
      </c>
      <c r="B2745" s="57" t="s">
        <v>19</v>
      </c>
      <c r="C2745" s="123" t="s">
        <v>1052</v>
      </c>
      <c r="D2745" s="124">
        <v>45723</v>
      </c>
      <c r="E2745" s="125">
        <v>2740</v>
      </c>
      <c r="F2745" s="125">
        <v>0</v>
      </c>
      <c r="G2745" s="125">
        <v>0</v>
      </c>
      <c r="H2745" s="125">
        <v>2740</v>
      </c>
      <c r="I2745" s="57">
        <v>1225</v>
      </c>
      <c r="J2745" s="126">
        <v>2740</v>
      </c>
      <c r="K2745" s="126">
        <v>31542</v>
      </c>
      <c r="L2745" s="127">
        <v>45784</v>
      </c>
      <c r="N2745" s="127">
        <v>45778</v>
      </c>
      <c r="O2745" s="147">
        <v>0</v>
      </c>
      <c r="R2745" s="56" t="str">
        <f ca="1" t="array" ref="R2745">IF(AND(ISNUMBER(INDIRECT("L"&amp;ROW())),INDIRECT("L"&amp;ROW())&lt;INDIRECT("D"&amp;ROW())),1,"")</f>
        <v/>
      </c>
    </row>
    <row r="2746" hidden="1" spans="1:18">
      <c r="A2746" s="56" t="s">
        <v>394</v>
      </c>
      <c r="B2746" s="57" t="s">
        <v>110</v>
      </c>
      <c r="C2746" s="133">
        <v>2765730</v>
      </c>
      <c r="D2746" s="124">
        <v>45723</v>
      </c>
      <c r="E2746" s="125">
        <v>2786</v>
      </c>
      <c r="F2746" s="125">
        <v>0</v>
      </c>
      <c r="G2746" s="125">
        <v>0</v>
      </c>
      <c r="H2746" s="125">
        <v>2786</v>
      </c>
      <c r="I2746" s="57">
        <v>1119</v>
      </c>
      <c r="J2746" s="126">
        <v>2786</v>
      </c>
      <c r="K2746" s="126">
        <v>18057</v>
      </c>
      <c r="L2746" s="127">
        <v>45750</v>
      </c>
      <c r="N2746" s="127">
        <v>45748</v>
      </c>
      <c r="Q2746" s="127">
        <v>45799</v>
      </c>
      <c r="R2746" s="56" t="str">
        <f ca="1" t="array" ref="R2746">IF(AND(ISNUMBER(INDIRECT("L"&amp;ROW())),INDIRECT("L"&amp;ROW())&lt;INDIRECT("D"&amp;ROW())),1,"")</f>
        <v/>
      </c>
    </row>
    <row r="2747" s="120" customFormat="1" hidden="1" spans="1:18">
      <c r="A2747" s="56" t="s">
        <v>225</v>
      </c>
      <c r="B2747" s="57" t="s">
        <v>65</v>
      </c>
      <c r="C2747" s="133">
        <v>158485</v>
      </c>
      <c r="D2747" s="124">
        <v>45723</v>
      </c>
      <c r="E2747" s="125">
        <v>515.85</v>
      </c>
      <c r="F2747" s="125">
        <v>0</v>
      </c>
      <c r="G2747" s="125">
        <v>0</v>
      </c>
      <c r="H2747" s="125">
        <v>515.85</v>
      </c>
      <c r="I2747" s="133">
        <v>1139</v>
      </c>
      <c r="J2747" s="126">
        <v>515.85</v>
      </c>
      <c r="K2747" s="126">
        <v>3028.25</v>
      </c>
      <c r="L2747" s="127">
        <v>45756</v>
      </c>
      <c r="M2747" s="127"/>
      <c r="N2747" s="127">
        <v>45748</v>
      </c>
      <c r="O2747" s="147">
        <v>0</v>
      </c>
      <c r="P2747" s="56"/>
      <c r="Q2747" s="127">
        <v>45784</v>
      </c>
      <c r="R2747" s="56" t="str">
        <f ca="1" t="array" ref="R2747">IF(AND(ISNUMBER(INDIRECT("L"&amp;ROW())),INDIRECT("L"&amp;ROW())&lt;INDIRECT("D"&amp;ROW())),1,"")</f>
        <v/>
      </c>
    </row>
    <row r="2748" s="109" customFormat="1" hidden="1" spans="1:18">
      <c r="A2748" s="56" t="s">
        <v>167</v>
      </c>
      <c r="B2748" s="57" t="s">
        <v>59</v>
      </c>
      <c r="C2748" s="123" t="s">
        <v>1053</v>
      </c>
      <c r="D2748" s="124">
        <v>45723</v>
      </c>
      <c r="E2748" s="125">
        <v>-363.94</v>
      </c>
      <c r="F2748" s="125">
        <v>-14.99</v>
      </c>
      <c r="G2748" s="125">
        <v>-29.91</v>
      </c>
      <c r="H2748" s="125"/>
      <c r="I2748" s="57">
        <v>1128</v>
      </c>
      <c r="J2748" s="126">
        <v>-363.94</v>
      </c>
      <c r="K2748" s="126">
        <v>1754</v>
      </c>
      <c r="L2748" s="127">
        <v>45751</v>
      </c>
      <c r="M2748" s="127"/>
      <c r="N2748" s="127">
        <v>45748</v>
      </c>
      <c r="O2748" s="56"/>
      <c r="P2748" s="56"/>
      <c r="Q2748" s="127"/>
      <c r="R2748" s="56" t="str">
        <f ca="1" t="array" ref="R2748">IF(AND(ISNUMBER(INDIRECT("L"&amp;ROW())),INDIRECT("L"&amp;ROW())&lt;INDIRECT("D"&amp;ROW())),1,"")</f>
        <v/>
      </c>
    </row>
    <row r="2749" hidden="1" spans="1:18">
      <c r="A2749" s="56" t="s">
        <v>167</v>
      </c>
      <c r="B2749" s="57" t="s">
        <v>59</v>
      </c>
      <c r="C2749" s="123" t="s">
        <v>1054</v>
      </c>
      <c r="D2749" s="124">
        <v>45723</v>
      </c>
      <c r="E2749" s="125">
        <v>1693.54</v>
      </c>
      <c r="F2749" s="125">
        <v>70.15</v>
      </c>
      <c r="G2749" s="125">
        <v>139.95</v>
      </c>
      <c r="I2749" s="57">
        <v>1128</v>
      </c>
      <c r="J2749" s="126">
        <v>1693.54</v>
      </c>
      <c r="K2749" s="126">
        <v>1754</v>
      </c>
      <c r="L2749" s="127">
        <v>45751</v>
      </c>
      <c r="N2749" s="127">
        <v>45748</v>
      </c>
      <c r="R2749" s="56" t="str">
        <f ca="1" t="array" ref="R2749">IF(AND(ISNUMBER(INDIRECT("L"&amp;ROW())),INDIRECT("L"&amp;ROW())&lt;INDIRECT("D"&amp;ROW())),1,"")</f>
        <v/>
      </c>
    </row>
    <row r="2750" hidden="1" spans="1:18">
      <c r="A2750" s="56" t="s">
        <v>164</v>
      </c>
      <c r="B2750" s="57" t="s">
        <v>110</v>
      </c>
      <c r="C2750" s="133">
        <v>6147817</v>
      </c>
      <c r="D2750" s="124">
        <v>45724</v>
      </c>
      <c r="E2750" s="125">
        <v>-80</v>
      </c>
      <c r="F2750" s="125">
        <v>0</v>
      </c>
      <c r="G2750" s="125">
        <v>0</v>
      </c>
      <c r="H2750" s="125">
        <v>-80</v>
      </c>
      <c r="I2750" s="57">
        <v>1094</v>
      </c>
      <c r="J2750" s="126">
        <v>-80</v>
      </c>
      <c r="K2750" s="126">
        <v>33278</v>
      </c>
      <c r="L2750" s="127">
        <v>45737</v>
      </c>
      <c r="N2750" s="127">
        <v>45717</v>
      </c>
      <c r="Q2750" s="127">
        <v>45798</v>
      </c>
      <c r="R2750" s="56" t="str">
        <f ca="1" t="array" ref="R2750">IF(AND(ISNUMBER(INDIRECT("L"&amp;ROW())),INDIRECT("L"&amp;ROW())&lt;INDIRECT("D"&amp;ROW())),1,"")</f>
        <v/>
      </c>
    </row>
    <row r="2751" hidden="1" spans="1:18">
      <c r="A2751" s="56" t="s">
        <v>853</v>
      </c>
      <c r="B2751" s="57" t="s">
        <v>854</v>
      </c>
      <c r="C2751" s="133">
        <v>1181816614</v>
      </c>
      <c r="D2751" s="124">
        <v>45722</v>
      </c>
      <c r="E2751" s="125">
        <v>-354.98</v>
      </c>
      <c r="F2751" s="125">
        <v>-11.1</v>
      </c>
      <c r="G2751" s="125">
        <v>-22.15</v>
      </c>
      <c r="H2751" s="125">
        <v>-321.73</v>
      </c>
      <c r="I2751" s="57" t="s">
        <v>855</v>
      </c>
      <c r="J2751" s="126">
        <v>-354.98</v>
      </c>
      <c r="K2751" s="126">
        <v>-354.98</v>
      </c>
      <c r="L2751" s="127">
        <v>45732</v>
      </c>
      <c r="N2751" s="127">
        <v>45584</v>
      </c>
      <c r="Q2751" s="127">
        <v>45792</v>
      </c>
      <c r="R2751" s="56" t="str">
        <f ca="1" t="array" ref="R2751">IF(AND(ISNUMBER(INDIRECT("L"&amp;ROW())),INDIRECT("L"&amp;ROW())&lt;INDIRECT("D"&amp;ROW())),1,"")</f>
        <v/>
      </c>
    </row>
    <row r="2752" hidden="1" spans="1:18">
      <c r="A2752" s="56" t="s">
        <v>1055</v>
      </c>
      <c r="B2752" s="132" t="s">
        <v>177</v>
      </c>
      <c r="C2752" s="123" t="s">
        <v>1056</v>
      </c>
      <c r="D2752" s="124">
        <v>45725</v>
      </c>
      <c r="E2752" s="125">
        <v>1900</v>
      </c>
      <c r="F2752" s="125">
        <v>0</v>
      </c>
      <c r="G2752" s="125">
        <v>0</v>
      </c>
      <c r="I2752" s="57">
        <v>1012</v>
      </c>
      <c r="J2752" s="126">
        <v>1900</v>
      </c>
      <c r="K2752" s="126">
        <v>1900</v>
      </c>
      <c r="L2752" s="127">
        <v>45734</v>
      </c>
      <c r="N2752" s="127" t="str">
        <f t="array" ref="N2752">_xlfn.XLOOKUP(INDEX(I:I,ROW())&amp;"-"&amp;INDEX(K:K,ROW()),银行对账信息!J:J,银行对账信息!H:H,"")</f>
        <v/>
      </c>
      <c r="R2752" s="56" t="str">
        <f ca="1" t="array" ref="R2752">IF(AND(ISNUMBER(INDIRECT("L"&amp;ROW())),INDIRECT("L"&amp;ROW())&lt;INDIRECT("D"&amp;ROW())),1,"")</f>
        <v/>
      </c>
    </row>
    <row r="2753" hidden="1" spans="1:18">
      <c r="A2753" s="56" t="s">
        <v>881</v>
      </c>
      <c r="B2753" s="57" t="s">
        <v>882</v>
      </c>
      <c r="C2753" s="123" t="s">
        <v>1057</v>
      </c>
      <c r="D2753" s="124">
        <v>45726</v>
      </c>
      <c r="E2753" s="125">
        <v>86.18</v>
      </c>
      <c r="F2753" s="125">
        <v>3.75</v>
      </c>
      <c r="G2753" s="125">
        <v>7.48</v>
      </c>
      <c r="H2753" s="125">
        <v>74.95</v>
      </c>
      <c r="I2753" s="57">
        <v>1008</v>
      </c>
      <c r="J2753" s="126">
        <v>86.18</v>
      </c>
      <c r="K2753" s="126">
        <v>86.18</v>
      </c>
      <c r="L2753" s="127">
        <v>45745</v>
      </c>
      <c r="N2753" s="127" t="str">
        <f t="array" ref="N2753">_xlfn.XLOOKUP(INDEX(I:I,ROW())&amp;"-"&amp;INDEX(K:K,ROW()),银行对账信息!J:J,银行对账信息!H:H,"")</f>
        <v/>
      </c>
      <c r="P2753" s="56" t="s">
        <v>1058</v>
      </c>
      <c r="Q2753" s="127">
        <v>45800</v>
      </c>
      <c r="R2753" s="56" t="str">
        <f ca="1" t="array" ref="R2753">IF(AND(ISNUMBER(INDIRECT("L"&amp;ROW())),INDIRECT("L"&amp;ROW())&lt;INDIRECT("D"&amp;ROW())),1,"")</f>
        <v/>
      </c>
    </row>
    <row r="2754" hidden="1" spans="1:18">
      <c r="A2754" s="56" t="s">
        <v>164</v>
      </c>
      <c r="B2754" s="57" t="s">
        <v>110</v>
      </c>
      <c r="C2754" s="133">
        <v>6147881</v>
      </c>
      <c r="D2754" s="124">
        <v>45726</v>
      </c>
      <c r="E2754" s="125">
        <v>5043</v>
      </c>
      <c r="F2754" s="125">
        <v>0</v>
      </c>
      <c r="G2754" s="125">
        <v>0</v>
      </c>
      <c r="H2754" s="125">
        <v>5043</v>
      </c>
      <c r="I2754" s="57">
        <v>1094</v>
      </c>
      <c r="J2754" s="126">
        <v>5043</v>
      </c>
      <c r="K2754" s="126">
        <v>33278</v>
      </c>
      <c r="L2754" s="127">
        <v>45737</v>
      </c>
      <c r="N2754" s="127">
        <v>45717</v>
      </c>
      <c r="Q2754" s="127">
        <v>45798</v>
      </c>
      <c r="R2754" s="56" t="str">
        <f ca="1" t="array" ref="R2754">IF(AND(ISNUMBER(INDIRECT("L"&amp;ROW())),INDIRECT("L"&amp;ROW())&lt;INDIRECT("D"&amp;ROW())),1,"")</f>
        <v/>
      </c>
    </row>
    <row r="2755" hidden="1" spans="1:18">
      <c r="A2755" s="56" t="s">
        <v>394</v>
      </c>
      <c r="B2755" s="57" t="s">
        <v>110</v>
      </c>
      <c r="C2755" s="133">
        <v>2767240</v>
      </c>
      <c r="D2755" s="124">
        <v>45726</v>
      </c>
      <c r="E2755" s="125">
        <v>2658</v>
      </c>
      <c r="F2755" s="125">
        <v>0</v>
      </c>
      <c r="G2755" s="125">
        <v>0</v>
      </c>
      <c r="H2755" s="125">
        <v>2658</v>
      </c>
      <c r="I2755" s="57">
        <v>1119</v>
      </c>
      <c r="J2755" s="126">
        <v>2658</v>
      </c>
      <c r="K2755" s="126">
        <v>18057</v>
      </c>
      <c r="L2755" s="127">
        <v>45750</v>
      </c>
      <c r="N2755" s="127">
        <v>45748</v>
      </c>
      <c r="Q2755" s="127">
        <v>45799</v>
      </c>
      <c r="R2755" s="56" t="str">
        <f ca="1" t="array" ref="R2755">IF(AND(ISNUMBER(INDIRECT("L"&amp;ROW())),INDIRECT("L"&amp;ROW())&lt;INDIRECT("D"&amp;ROW())),1,"")</f>
        <v/>
      </c>
    </row>
    <row r="2756" hidden="1" spans="1:18">
      <c r="A2756" s="56" t="s">
        <v>394</v>
      </c>
      <c r="B2756" s="57" t="s">
        <v>110</v>
      </c>
      <c r="C2756" s="133">
        <v>2767428</v>
      </c>
      <c r="D2756" s="124">
        <v>45726</v>
      </c>
      <c r="E2756" s="125">
        <v>740</v>
      </c>
      <c r="F2756" s="125">
        <v>0</v>
      </c>
      <c r="G2756" s="125">
        <v>0</v>
      </c>
      <c r="H2756" s="125">
        <v>740</v>
      </c>
      <c r="I2756" s="57">
        <v>1119</v>
      </c>
      <c r="J2756" s="126">
        <v>740</v>
      </c>
      <c r="K2756" s="126">
        <v>18057</v>
      </c>
      <c r="L2756" s="127">
        <v>45750</v>
      </c>
      <c r="N2756" s="127">
        <v>45748</v>
      </c>
      <c r="Q2756" s="127">
        <v>45799</v>
      </c>
      <c r="R2756" s="56" t="str">
        <f ca="1" t="array" ref="R2756">IF(AND(ISNUMBER(INDIRECT("L"&amp;ROW())),INDIRECT("L"&amp;ROW())&lt;INDIRECT("D"&amp;ROW())),1,"")</f>
        <v/>
      </c>
    </row>
    <row r="2757" hidden="1" spans="1:18">
      <c r="A2757" s="56" t="s">
        <v>538</v>
      </c>
      <c r="B2757" s="132" t="s">
        <v>37</v>
      </c>
      <c r="C2757" s="133">
        <v>913914</v>
      </c>
      <c r="D2757" s="124">
        <v>45726</v>
      </c>
      <c r="E2757" s="125">
        <v>1883.29</v>
      </c>
      <c r="F2757" s="125">
        <v>0</v>
      </c>
      <c r="G2757" s="125">
        <v>0</v>
      </c>
      <c r="I2757" s="57">
        <v>1187</v>
      </c>
      <c r="J2757" s="126">
        <v>1883.29</v>
      </c>
      <c r="K2757" s="126">
        <v>2105.87</v>
      </c>
      <c r="L2757" s="127">
        <v>45772</v>
      </c>
      <c r="N2757" s="127">
        <v>45778</v>
      </c>
      <c r="R2757" s="56" t="str">
        <f ca="1" t="array" ref="R2757">IF(AND(ISNUMBER(INDIRECT("L"&amp;ROW())),INDIRECT("L"&amp;ROW())&lt;INDIRECT("D"&amp;ROW())),1,"")</f>
        <v/>
      </c>
    </row>
    <row r="2758" hidden="1" spans="1:18">
      <c r="A2758" s="56" t="s">
        <v>538</v>
      </c>
      <c r="B2758" s="132" t="s">
        <v>37</v>
      </c>
      <c r="C2758" s="133">
        <v>235418</v>
      </c>
      <c r="D2758" s="124">
        <v>45726</v>
      </c>
      <c r="E2758" s="125">
        <v>-61.58</v>
      </c>
      <c r="F2758" s="125">
        <v>0</v>
      </c>
      <c r="G2758" s="125">
        <v>0</v>
      </c>
      <c r="I2758" s="57">
        <v>1187</v>
      </c>
      <c r="J2758" s="126">
        <v>-61.58</v>
      </c>
      <c r="K2758" s="126">
        <v>2105.87</v>
      </c>
      <c r="L2758" s="127">
        <v>45772</v>
      </c>
      <c r="N2758" s="127">
        <v>45778</v>
      </c>
      <c r="R2758" s="56" t="str">
        <f ca="1" t="array" ref="R2758">IF(AND(ISNUMBER(INDIRECT("L"&amp;ROW())),INDIRECT("L"&amp;ROW())&lt;INDIRECT("D"&amp;ROW())),1,"")</f>
        <v/>
      </c>
    </row>
    <row r="2759" s="114" customFormat="1" hidden="1" spans="1:18">
      <c r="A2759" s="56" t="s">
        <v>98</v>
      </c>
      <c r="B2759" s="57" t="s">
        <v>163</v>
      </c>
      <c r="C2759" s="133">
        <v>133116</v>
      </c>
      <c r="D2759" s="124">
        <v>45726</v>
      </c>
      <c r="E2759" s="125">
        <v>115.5</v>
      </c>
      <c r="F2759" s="125"/>
      <c r="G2759" s="125"/>
      <c r="H2759" s="125"/>
      <c r="I2759" s="57"/>
      <c r="J2759" s="126"/>
      <c r="K2759" s="126"/>
      <c r="L2759" s="127"/>
      <c r="M2759" s="127"/>
      <c r="N2759" s="127" t="str">
        <f t="array" ref="N2759">_xlfn.XLOOKUP(INDEX(I:I,ROW())&amp;"-"&amp;INDEX(K:K,ROW()),银行对账信息!J:J,银行对账信息!H:H,"")</f>
        <v/>
      </c>
      <c r="O2759" s="56"/>
      <c r="P2759" s="56"/>
      <c r="Q2759" s="127"/>
      <c r="R2759" s="56" t="str">
        <f ca="1" t="array" ref="R2759">IF(AND(ISNUMBER(INDIRECT("L"&amp;ROW())),INDIRECT("L"&amp;ROW())&lt;INDIRECT("D"&amp;ROW())),1,"")</f>
        <v/>
      </c>
    </row>
    <row r="2760" s="114" customFormat="1" hidden="1" spans="1:18">
      <c r="A2760" s="56" t="s">
        <v>837</v>
      </c>
      <c r="B2760" s="57" t="s">
        <v>19</v>
      </c>
      <c r="C2760" s="133">
        <v>88247</v>
      </c>
      <c r="D2760" s="124">
        <v>45726</v>
      </c>
      <c r="E2760" s="125">
        <v>2118.4</v>
      </c>
      <c r="F2760" s="125">
        <v>0</v>
      </c>
      <c r="G2760" s="125">
        <v>0</v>
      </c>
      <c r="H2760" s="125"/>
      <c r="I2760" s="57">
        <v>1060</v>
      </c>
      <c r="J2760" s="126">
        <v>2118.4</v>
      </c>
      <c r="K2760" s="126">
        <v>9162.63</v>
      </c>
      <c r="L2760" s="127">
        <v>45727</v>
      </c>
      <c r="M2760" s="127"/>
      <c r="N2760" s="127">
        <v>45748</v>
      </c>
      <c r="O2760" s="56"/>
      <c r="P2760" s="56"/>
      <c r="Q2760" s="127"/>
      <c r="R2760" s="56" t="str">
        <f ca="1" t="array" ref="R2760">IF(AND(ISNUMBER(INDIRECT("L"&amp;ROW())),INDIRECT("L"&amp;ROW())&lt;INDIRECT("D"&amp;ROW())),1,"")</f>
        <v/>
      </c>
    </row>
    <row r="2761" hidden="1" spans="1:18">
      <c r="A2761" s="56" t="s">
        <v>33</v>
      </c>
      <c r="B2761" s="57" t="s">
        <v>19</v>
      </c>
      <c r="C2761" s="123" t="s">
        <v>1059</v>
      </c>
      <c r="D2761" s="124">
        <v>45726</v>
      </c>
      <c r="E2761" s="125">
        <v>392</v>
      </c>
      <c r="F2761" s="125">
        <v>0</v>
      </c>
      <c r="G2761" s="125">
        <v>0</v>
      </c>
      <c r="I2761" s="57">
        <v>1200</v>
      </c>
      <c r="J2761" s="126">
        <v>392</v>
      </c>
      <c r="K2761" s="126">
        <v>37053.27</v>
      </c>
      <c r="L2761" s="127">
        <v>45777</v>
      </c>
      <c r="N2761" s="127">
        <v>45778</v>
      </c>
      <c r="R2761" s="56" t="str">
        <f ca="1" t="array" ref="R2761">IF(AND(ISNUMBER(INDIRECT("L"&amp;ROW())),INDIRECT("L"&amp;ROW())&lt;INDIRECT("D"&amp;ROW())),1,"")</f>
        <v/>
      </c>
    </row>
    <row r="2762" hidden="1" spans="1:18">
      <c r="A2762" s="56" t="s">
        <v>287</v>
      </c>
      <c r="B2762" s="57" t="s">
        <v>19</v>
      </c>
      <c r="C2762" s="133">
        <v>5267</v>
      </c>
      <c r="D2762" s="124">
        <v>45726</v>
      </c>
      <c r="E2762" s="125">
        <v>1217</v>
      </c>
      <c r="F2762" s="125">
        <v>0</v>
      </c>
      <c r="G2762" s="125">
        <v>0</v>
      </c>
      <c r="H2762" s="125">
        <v>1217</v>
      </c>
      <c r="I2762" s="57">
        <v>1207</v>
      </c>
      <c r="J2762" s="126">
        <v>1217</v>
      </c>
      <c r="K2762" s="126">
        <v>5935.5</v>
      </c>
      <c r="L2762" s="127">
        <v>45779</v>
      </c>
      <c r="N2762" s="127">
        <v>45778</v>
      </c>
      <c r="O2762" s="147">
        <v>0</v>
      </c>
      <c r="R2762" s="56" t="str">
        <f ca="1" t="array" ref="R2762">IF(AND(ISNUMBER(INDIRECT("L"&amp;ROW())),INDIRECT("L"&amp;ROW())&lt;INDIRECT("D"&amp;ROW())),1,"")</f>
        <v/>
      </c>
    </row>
    <row r="2763" hidden="1" spans="1:18">
      <c r="A2763" s="56" t="s">
        <v>31</v>
      </c>
      <c r="B2763" s="57" t="s">
        <v>19</v>
      </c>
      <c r="C2763" s="133">
        <v>364066</v>
      </c>
      <c r="D2763" s="124">
        <v>45726</v>
      </c>
      <c r="E2763" s="125">
        <v>5028.98</v>
      </c>
      <c r="F2763" s="125">
        <v>43.94</v>
      </c>
      <c r="G2763" s="125">
        <v>131.54</v>
      </c>
      <c r="I2763" s="57">
        <v>3001</v>
      </c>
      <c r="J2763" s="126">
        <v>5028.98</v>
      </c>
      <c r="K2763" s="126">
        <v>18392.43</v>
      </c>
      <c r="L2763" s="127">
        <v>45814</v>
      </c>
      <c r="N2763" s="127" t="str">
        <f t="array" ref="N2763">_xlfn.XLOOKUP(INDEX(I:I,ROW())&amp;"-"&amp;INDEX(K:K,ROW()),银行对账信息!J:J,银行对账信息!H:H,"")</f>
        <v/>
      </c>
      <c r="R2763" s="56" t="str">
        <f ca="1" t="array" ref="R2763">IF(AND(ISNUMBER(INDIRECT("L"&amp;ROW())),INDIRECT("L"&amp;ROW())&lt;INDIRECT("D"&amp;ROW())),1,"")</f>
        <v/>
      </c>
    </row>
    <row r="2764" hidden="1" spans="1:18">
      <c r="A2764" s="56" t="s">
        <v>386</v>
      </c>
      <c r="B2764" s="57" t="s">
        <v>110</v>
      </c>
      <c r="C2764" s="133">
        <v>6009</v>
      </c>
      <c r="D2764" s="124">
        <v>45726</v>
      </c>
      <c r="E2764" s="125">
        <v>3325</v>
      </c>
      <c r="F2764" s="125">
        <v>0</v>
      </c>
      <c r="G2764" s="125">
        <v>0</v>
      </c>
      <c r="I2764" s="133">
        <v>1091</v>
      </c>
      <c r="J2764" s="126">
        <v>3325</v>
      </c>
      <c r="K2764" s="126">
        <v>3325</v>
      </c>
      <c r="L2764" s="127">
        <v>45736</v>
      </c>
      <c r="N2764" s="127">
        <v>45748</v>
      </c>
      <c r="R2764" s="56" t="str">
        <f ca="1" t="array" ref="R2764">IF(AND(ISNUMBER(INDIRECT("L"&amp;ROW())),INDIRECT("L"&amp;ROW())&lt;INDIRECT("D"&amp;ROW())),1,"")</f>
        <v/>
      </c>
    </row>
    <row r="2765" hidden="1" spans="1:18">
      <c r="A2765" s="56" t="s">
        <v>36</v>
      </c>
      <c r="B2765" s="132" t="s">
        <v>37</v>
      </c>
      <c r="C2765" s="133">
        <v>215026</v>
      </c>
      <c r="D2765" s="124">
        <v>45726</v>
      </c>
      <c r="E2765" s="125">
        <v>14507.54</v>
      </c>
      <c r="F2765" s="125">
        <v>23.55</v>
      </c>
      <c r="G2765" s="125">
        <v>46.98</v>
      </c>
      <c r="I2765" s="57">
        <v>1144</v>
      </c>
      <c r="J2765" s="126">
        <v>14507.54</v>
      </c>
      <c r="K2765" s="126">
        <v>16393.54</v>
      </c>
      <c r="L2765" s="127">
        <v>45756</v>
      </c>
      <c r="N2765" s="127">
        <v>45778</v>
      </c>
      <c r="R2765" s="56" t="str">
        <f ca="1" t="array" ref="R2765">IF(AND(ISNUMBER(INDIRECT("L"&amp;ROW())),INDIRECT("L"&amp;ROW())&lt;INDIRECT("D"&amp;ROW())),1,"")</f>
        <v/>
      </c>
    </row>
    <row r="2766" hidden="1" spans="1:18">
      <c r="A2766" s="56" t="s">
        <v>36</v>
      </c>
      <c r="B2766" s="132" t="s">
        <v>37</v>
      </c>
      <c r="C2766" s="133">
        <v>215027</v>
      </c>
      <c r="D2766" s="124">
        <v>45726</v>
      </c>
      <c r="E2766" s="125">
        <v>1886</v>
      </c>
      <c r="F2766" s="125">
        <v>0</v>
      </c>
      <c r="G2766" s="125">
        <v>0</v>
      </c>
      <c r="I2766" s="57">
        <v>1144</v>
      </c>
      <c r="J2766" s="126">
        <v>1886</v>
      </c>
      <c r="K2766" s="126">
        <v>16393.54</v>
      </c>
      <c r="L2766" s="127">
        <v>45756</v>
      </c>
      <c r="N2766" s="127">
        <v>45778</v>
      </c>
      <c r="R2766" s="56" t="str">
        <f ca="1" t="array" ref="R2766">IF(AND(ISNUMBER(INDIRECT("L"&amp;ROW())),INDIRECT("L"&amp;ROW())&lt;INDIRECT("D"&amp;ROW())),1,"")</f>
        <v/>
      </c>
    </row>
    <row r="2767" hidden="1" spans="1:18">
      <c r="A2767" s="56" t="s">
        <v>173</v>
      </c>
      <c r="B2767" s="57" t="s">
        <v>1060</v>
      </c>
      <c r="C2767" s="133">
        <v>4915</v>
      </c>
      <c r="D2767" s="124">
        <v>45726</v>
      </c>
      <c r="E2767" s="125">
        <v>689.85</v>
      </c>
      <c r="F2767" s="125">
        <v>30</v>
      </c>
      <c r="G2767" s="125">
        <v>59.85</v>
      </c>
      <c r="H2767" s="125">
        <v>600</v>
      </c>
      <c r="I2767" s="57">
        <v>1196</v>
      </c>
      <c r="J2767" s="126">
        <v>689.85</v>
      </c>
      <c r="K2767" s="126">
        <v>28097.81</v>
      </c>
      <c r="L2767" s="127">
        <v>45776</v>
      </c>
      <c r="N2767" s="127">
        <v>45778</v>
      </c>
      <c r="O2767" s="147">
        <v>0</v>
      </c>
      <c r="R2767" s="56" t="str">
        <f ca="1" t="array" ref="R2767">IF(AND(ISNUMBER(INDIRECT("L"&amp;ROW())),INDIRECT("L"&amp;ROW())&lt;INDIRECT("D"&amp;ROW())),1,"")</f>
        <v/>
      </c>
    </row>
    <row r="2768" hidden="1" spans="1:18">
      <c r="A2768" s="56" t="s">
        <v>173</v>
      </c>
      <c r="B2768" s="57" t="s">
        <v>1060</v>
      </c>
      <c r="C2768" s="133">
        <v>4917</v>
      </c>
      <c r="D2768" s="124">
        <v>45726</v>
      </c>
      <c r="E2768" s="125">
        <v>689.85</v>
      </c>
      <c r="F2768" s="125">
        <v>30</v>
      </c>
      <c r="G2768" s="125">
        <v>59.85</v>
      </c>
      <c r="H2768" s="125">
        <v>600</v>
      </c>
      <c r="I2768" s="57">
        <v>1196</v>
      </c>
      <c r="J2768" s="126">
        <v>689.85</v>
      </c>
      <c r="K2768" s="126">
        <v>28097.81</v>
      </c>
      <c r="L2768" s="127">
        <v>45776</v>
      </c>
      <c r="N2768" s="127">
        <v>45778</v>
      </c>
      <c r="O2768" s="147">
        <v>0</v>
      </c>
      <c r="R2768" s="56" t="str">
        <f ca="1" t="array" ref="R2768">IF(AND(ISNUMBER(INDIRECT("L"&amp;ROW())),INDIRECT("L"&amp;ROW())&lt;INDIRECT("D"&amp;ROW())),1,"")</f>
        <v/>
      </c>
    </row>
    <row r="2769" hidden="1" spans="1:18">
      <c r="A2769" s="56" t="s">
        <v>30</v>
      </c>
      <c r="B2769" s="57" t="s">
        <v>19</v>
      </c>
      <c r="C2769" s="123">
        <v>91698714</v>
      </c>
      <c r="D2769" s="124">
        <v>45726</v>
      </c>
      <c r="E2769" s="125">
        <v>6708.7</v>
      </c>
      <c r="F2769" s="125">
        <v>0</v>
      </c>
      <c r="G2769" s="125">
        <v>0</v>
      </c>
      <c r="I2769" s="133">
        <v>1085</v>
      </c>
      <c r="J2769" s="126">
        <v>6708.7</v>
      </c>
      <c r="K2769" s="126">
        <v>6708.7</v>
      </c>
      <c r="L2769" s="127">
        <v>45747</v>
      </c>
      <c r="N2769" s="127">
        <v>45748</v>
      </c>
      <c r="R2769" s="56" t="str">
        <f ca="1" t="array" ref="R2769">IF(AND(ISNUMBER(INDIRECT("L"&amp;ROW())),INDIRECT("L"&amp;ROW())&lt;INDIRECT("D"&amp;ROW())),1,"")</f>
        <v/>
      </c>
    </row>
    <row r="2770" hidden="1" spans="1:18">
      <c r="A2770" s="56" t="s">
        <v>376</v>
      </c>
      <c r="B2770" s="57" t="s">
        <v>124</v>
      </c>
      <c r="C2770" s="123">
        <v>881774</v>
      </c>
      <c r="D2770" s="124">
        <v>45726</v>
      </c>
      <c r="E2770" s="125">
        <v>9633.14</v>
      </c>
      <c r="F2770" s="125">
        <v>0</v>
      </c>
      <c r="G2770" s="125">
        <v>0</v>
      </c>
      <c r="I2770" s="57">
        <v>1103</v>
      </c>
      <c r="J2770" s="126">
        <v>9633.14</v>
      </c>
      <c r="K2770" s="126">
        <v>28702.93</v>
      </c>
      <c r="L2770" s="127">
        <v>45741</v>
      </c>
      <c r="N2770" s="127">
        <v>45748</v>
      </c>
      <c r="R2770" s="56" t="str">
        <f ca="1" t="array" ref="R2770">IF(AND(ISNUMBER(INDIRECT("L"&amp;ROW())),INDIRECT("L"&amp;ROW())&lt;INDIRECT("D"&amp;ROW())),1,"")</f>
        <v/>
      </c>
    </row>
    <row r="2771" hidden="1" spans="1:18">
      <c r="A2771" s="56" t="s">
        <v>358</v>
      </c>
      <c r="B2771" s="57" t="s">
        <v>110</v>
      </c>
      <c r="C2771" s="133">
        <v>92327</v>
      </c>
      <c r="D2771" s="124">
        <v>45726</v>
      </c>
      <c r="E2771" s="125">
        <v>691</v>
      </c>
      <c r="F2771" s="125">
        <v>0</v>
      </c>
      <c r="G2771" s="125">
        <v>0</v>
      </c>
      <c r="H2771" s="125">
        <v>691</v>
      </c>
      <c r="I2771" s="57">
        <v>1248</v>
      </c>
      <c r="J2771" s="126">
        <v>691</v>
      </c>
      <c r="K2771" s="126">
        <v>17252</v>
      </c>
      <c r="L2771" s="127">
        <v>45793</v>
      </c>
      <c r="N2771" s="127" t="str">
        <f t="array" ref="N2771">_xlfn.XLOOKUP(INDEX(I:I,ROW())&amp;"-"&amp;INDEX(K:K,ROW()),银行对账信息!J:J,银行对账信息!H:H,"")</f>
        <v/>
      </c>
      <c r="P2771" s="56" t="s">
        <v>1039</v>
      </c>
      <c r="Q2771" s="127">
        <v>45792</v>
      </c>
      <c r="R2771" s="56" t="str">
        <f ca="1" t="array" ref="R2771">IF(AND(ISNUMBER(INDIRECT("L"&amp;ROW())),INDIRECT("L"&amp;ROW())&lt;INDIRECT("D"&amp;ROW())),1,"")</f>
        <v/>
      </c>
    </row>
    <row r="2772" hidden="1" spans="1:18">
      <c r="A2772" s="56" t="s">
        <v>71</v>
      </c>
      <c r="B2772" s="57" t="s">
        <v>19</v>
      </c>
      <c r="C2772" s="133">
        <v>32414</v>
      </c>
      <c r="D2772" s="124">
        <v>45727</v>
      </c>
      <c r="E2772" s="125">
        <v>10289.46</v>
      </c>
      <c r="F2772" s="125">
        <v>48.06</v>
      </c>
      <c r="G2772" s="125">
        <v>95.95</v>
      </c>
      <c r="I2772" s="57">
        <v>1163</v>
      </c>
      <c r="J2772" s="126">
        <v>10289.46</v>
      </c>
      <c r="K2772" s="126">
        <v>10289.46</v>
      </c>
      <c r="L2772" s="127">
        <v>45763</v>
      </c>
      <c r="N2772" s="127">
        <v>45748</v>
      </c>
      <c r="R2772" s="56" t="str">
        <f ca="1" t="array" ref="R2772">IF(AND(ISNUMBER(INDIRECT("L"&amp;ROW())),INDIRECT("L"&amp;ROW())&lt;INDIRECT("D"&amp;ROW())),1,"")</f>
        <v/>
      </c>
    </row>
    <row r="2773" hidden="1" spans="1:18">
      <c r="A2773" s="56" t="s">
        <v>237</v>
      </c>
      <c r="B2773" s="57" t="s">
        <v>110</v>
      </c>
      <c r="C2773" s="133">
        <v>375786</v>
      </c>
      <c r="D2773" s="124">
        <v>45727</v>
      </c>
      <c r="E2773" s="125">
        <v>2029.45</v>
      </c>
      <c r="F2773" s="125">
        <v>0</v>
      </c>
      <c r="G2773" s="125">
        <v>0</v>
      </c>
      <c r="I2773" s="57">
        <v>1273</v>
      </c>
      <c r="J2773" s="126">
        <v>2029.45</v>
      </c>
      <c r="K2773" s="126">
        <v>13673.29</v>
      </c>
      <c r="L2773" s="127">
        <v>45800</v>
      </c>
      <c r="N2773" s="127" t="str">
        <f t="array" ref="N2773">_xlfn.XLOOKUP(INDEX(I:I,ROW())&amp;"-"&amp;INDEX(K:K,ROW()),银行对账信息!J:J,银行对账信息!H:H,"")</f>
        <v/>
      </c>
      <c r="O2773" s="147"/>
      <c r="R2773" s="56" t="str">
        <f ca="1" t="array" ref="R2773">IF(AND(ISNUMBER(INDIRECT("L"&amp;ROW())),INDIRECT("L"&amp;ROW())&lt;INDIRECT("D"&amp;ROW())),1,"")</f>
        <v/>
      </c>
    </row>
    <row r="2774" hidden="1" spans="1:18">
      <c r="A2774" s="56" t="s">
        <v>1061</v>
      </c>
      <c r="B2774" s="132" t="s">
        <v>19</v>
      </c>
      <c r="C2774" s="133">
        <v>71027</v>
      </c>
      <c r="D2774" s="124">
        <v>45727</v>
      </c>
      <c r="E2774" s="125">
        <v>2919.17</v>
      </c>
      <c r="F2774" s="125">
        <v>13.65</v>
      </c>
      <c r="G2774" s="125">
        <v>27.22</v>
      </c>
      <c r="I2774" s="57">
        <v>1246</v>
      </c>
      <c r="J2774" s="126">
        <v>2919.17</v>
      </c>
      <c r="K2774" s="126">
        <v>21122.41</v>
      </c>
      <c r="L2774" s="127">
        <v>45793</v>
      </c>
      <c r="N2774" s="127">
        <v>45778</v>
      </c>
      <c r="R2774" s="56" t="str">
        <f ca="1" t="array" ref="R2774">IF(AND(ISNUMBER(INDIRECT("L"&amp;ROW())),INDIRECT("L"&amp;ROW())&lt;INDIRECT("D"&amp;ROW())),1,"")</f>
        <v/>
      </c>
    </row>
    <row r="2775" hidden="1" spans="1:18">
      <c r="A2775" s="56" t="s">
        <v>453</v>
      </c>
      <c r="B2775" s="57" t="s">
        <v>37</v>
      </c>
      <c r="C2775" s="133">
        <v>85045</v>
      </c>
      <c r="D2775" s="124">
        <v>45727</v>
      </c>
      <c r="E2775" s="125">
        <v>604.8</v>
      </c>
      <c r="F2775" s="125">
        <v>0</v>
      </c>
      <c r="G2775" s="125">
        <v>0</v>
      </c>
      <c r="I2775" s="57">
        <v>1101</v>
      </c>
      <c r="J2775" s="126">
        <v>604.8</v>
      </c>
      <c r="K2775" s="126">
        <v>604.8</v>
      </c>
      <c r="L2775" s="127">
        <v>45740</v>
      </c>
      <c r="N2775" s="127">
        <v>45748</v>
      </c>
      <c r="R2775" s="56" t="str">
        <f ca="1" t="array" ref="R2775">IF(AND(ISNUMBER(INDIRECT("L"&amp;ROW())),INDIRECT("L"&amp;ROW())&lt;INDIRECT("D"&amp;ROW())),1,"")</f>
        <v/>
      </c>
    </row>
    <row r="2776" hidden="1" spans="1:18">
      <c r="A2776" s="56" t="s">
        <v>148</v>
      </c>
      <c r="B2776" s="57" t="s">
        <v>110</v>
      </c>
      <c r="C2776" s="133">
        <v>25225239</v>
      </c>
      <c r="D2776" s="124">
        <v>45727</v>
      </c>
      <c r="E2776" s="141">
        <v>2472</v>
      </c>
      <c r="I2776" s="57" t="s">
        <v>974</v>
      </c>
      <c r="J2776" s="126">
        <v>2472</v>
      </c>
      <c r="K2776" s="126">
        <v>50575.21</v>
      </c>
      <c r="L2776" s="127">
        <v>45814</v>
      </c>
      <c r="N2776" s="127" t="str">
        <f t="array" ref="N2776">_xlfn.XLOOKUP(INDEX(I:I,ROW())&amp;"-"&amp;INDEX(K:K,ROW()),银行对账信息!J:J,银行对账信息!H:H,"")</f>
        <v/>
      </c>
      <c r="O2776" s="56" t="s">
        <v>871</v>
      </c>
      <c r="R2776" s="56" t="str">
        <f ca="1" t="array" ref="R2776">IF(AND(ISNUMBER(INDIRECT("L"&amp;ROW())),INDIRECT("L"&amp;ROW())&lt;INDIRECT("D"&amp;ROW())),1,"")</f>
        <v/>
      </c>
    </row>
    <row r="2777" hidden="1" spans="1:18">
      <c r="A2777" s="120" t="s">
        <v>141</v>
      </c>
      <c r="B2777" s="132" t="s">
        <v>59</v>
      </c>
      <c r="C2777" s="207" t="s">
        <v>1062</v>
      </c>
      <c r="D2777" s="208">
        <v>45727</v>
      </c>
      <c r="E2777" s="209">
        <v>3136.98</v>
      </c>
      <c r="F2777" s="209">
        <v>130.39</v>
      </c>
      <c r="G2777" s="209">
        <v>260.09</v>
      </c>
      <c r="H2777" s="209"/>
      <c r="I2777" s="211">
        <v>1233</v>
      </c>
      <c r="J2777" s="212">
        <v>3136.98</v>
      </c>
      <c r="K2777" s="212">
        <v>1892.92</v>
      </c>
      <c r="L2777" s="213">
        <v>45790</v>
      </c>
      <c r="M2777" s="213"/>
      <c r="O2777" s="120"/>
      <c r="P2777" s="120"/>
      <c r="Q2777" s="213"/>
      <c r="R2777" s="56" t="str">
        <f ca="1" t="array" ref="R2777">IF(AND(ISNUMBER(INDIRECT("L"&amp;ROW())),INDIRECT("L"&amp;ROW())&lt;INDIRECT("D"&amp;ROW())),1,"")</f>
        <v/>
      </c>
    </row>
    <row r="2778" hidden="1" spans="1:18">
      <c r="A2778" s="109" t="s">
        <v>141</v>
      </c>
      <c r="B2778" s="132" t="s">
        <v>59</v>
      </c>
      <c r="C2778" s="155" t="s">
        <v>1063</v>
      </c>
      <c r="D2778" s="140">
        <v>45727</v>
      </c>
      <c r="E2778" s="141">
        <v>-1244.06</v>
      </c>
      <c r="F2778" s="141">
        <v>-50.97</v>
      </c>
      <c r="G2778" s="141">
        <v>-101.69</v>
      </c>
      <c r="H2778" s="141"/>
      <c r="I2778" s="138">
        <v>1233</v>
      </c>
      <c r="J2778" s="145">
        <v>-1244.06</v>
      </c>
      <c r="K2778" s="145">
        <v>1892.92</v>
      </c>
      <c r="L2778" s="146">
        <v>45790</v>
      </c>
      <c r="M2778" s="146"/>
      <c r="O2778" s="109"/>
      <c r="P2778" s="109"/>
      <c r="Q2778" s="146"/>
      <c r="R2778" s="56" t="str">
        <f ca="1" t="array" ref="R2778">IF(AND(ISNUMBER(INDIRECT("L"&amp;ROW())),INDIRECT("L"&amp;ROW())&lt;INDIRECT("D"&amp;ROW())),1,"")</f>
        <v/>
      </c>
    </row>
    <row r="2779" hidden="1" spans="1:18">
      <c r="A2779" s="56" t="s">
        <v>1064</v>
      </c>
      <c r="B2779" s="132" t="s">
        <v>95</v>
      </c>
      <c r="C2779" s="123" t="s">
        <v>1065</v>
      </c>
      <c r="D2779" s="124">
        <v>45727</v>
      </c>
      <c r="E2779" s="125">
        <v>900.3</v>
      </c>
      <c r="F2779" s="125">
        <v>39.15</v>
      </c>
      <c r="G2779" s="125">
        <v>78.1</v>
      </c>
      <c r="I2779" s="57">
        <v>1011</v>
      </c>
      <c r="J2779" s="126">
        <v>900.3</v>
      </c>
      <c r="K2779" s="126">
        <v>900.3</v>
      </c>
      <c r="L2779" s="127">
        <v>45734</v>
      </c>
      <c r="N2779" s="127" t="str">
        <f t="array" ref="N2779">_xlfn.XLOOKUP(INDEX(I:I,ROW())&amp;"-"&amp;INDEX(K:K,ROW()),银行对账信息!J:J,银行对账信息!H:H,"")</f>
        <v/>
      </c>
      <c r="R2779" s="56" t="str">
        <f ca="1" t="array" ref="R2779">IF(AND(ISNUMBER(INDIRECT("L"&amp;ROW())),INDIRECT("L"&amp;ROW())&lt;INDIRECT("D"&amp;ROW())),1,"")</f>
        <v/>
      </c>
    </row>
    <row r="2780" hidden="1" spans="1:18">
      <c r="A2780" s="56" t="s">
        <v>1009</v>
      </c>
      <c r="B2780" s="132" t="s">
        <v>95</v>
      </c>
      <c r="C2780" s="133">
        <v>137385</v>
      </c>
      <c r="D2780" s="124">
        <v>45727</v>
      </c>
      <c r="E2780" s="125">
        <v>908.3</v>
      </c>
      <c r="F2780" s="125">
        <v>39.5</v>
      </c>
      <c r="G2780" s="125">
        <v>78.8</v>
      </c>
      <c r="I2780" s="57">
        <v>1018</v>
      </c>
      <c r="J2780" s="126">
        <v>908.3</v>
      </c>
      <c r="K2780" s="126">
        <v>793.32</v>
      </c>
      <c r="L2780" s="127">
        <v>45749</v>
      </c>
      <c r="N2780" s="127" t="str">
        <f t="array" ref="N2780">_xlfn.XLOOKUP(INDEX(I:I,ROW())&amp;"-"&amp;INDEX(K:K,ROW()),银行对账信息!J:J,银行对账信息!H:H,"")</f>
        <v/>
      </c>
      <c r="R2780" s="56" t="str">
        <f ca="1" t="array" ref="R2780">IF(AND(ISNUMBER(INDIRECT("L"&amp;ROW())),INDIRECT("L"&amp;ROW())&lt;INDIRECT("D"&amp;ROW())),1,"")</f>
        <v/>
      </c>
    </row>
    <row r="2781" hidden="1" spans="1:18">
      <c r="A2781" s="56" t="s">
        <v>961</v>
      </c>
      <c r="B2781" s="57" t="s">
        <v>177</v>
      </c>
      <c r="C2781" s="133">
        <v>9102580766</v>
      </c>
      <c r="D2781" s="124">
        <v>45727</v>
      </c>
      <c r="E2781" s="125">
        <v>44.27</v>
      </c>
      <c r="F2781" s="125">
        <v>1.93</v>
      </c>
      <c r="G2781" s="125">
        <v>3.84</v>
      </c>
      <c r="H2781" s="125">
        <v>38.5</v>
      </c>
      <c r="I2781" s="57">
        <v>1191</v>
      </c>
      <c r="J2781" s="126">
        <v>44.27</v>
      </c>
      <c r="K2781" s="126">
        <v>360.08</v>
      </c>
      <c r="L2781" s="127">
        <v>45776</v>
      </c>
      <c r="N2781" s="127">
        <v>45778</v>
      </c>
      <c r="O2781" s="147">
        <v>0</v>
      </c>
      <c r="R2781" s="56" t="str">
        <f ca="1" t="array" ref="R2781">IF(AND(ISNUMBER(INDIRECT("L"&amp;ROW())),INDIRECT("L"&amp;ROW())&lt;INDIRECT("D"&amp;ROW())),1,"")</f>
        <v/>
      </c>
    </row>
    <row r="2782" hidden="1" spans="1:18">
      <c r="A2782" s="56" t="s">
        <v>853</v>
      </c>
      <c r="B2782" s="57" t="s">
        <v>854</v>
      </c>
      <c r="C2782" s="133">
        <v>1181816615</v>
      </c>
      <c r="D2782" s="124">
        <v>45722</v>
      </c>
      <c r="E2782" s="125">
        <v>-68.64</v>
      </c>
      <c r="F2782" s="125">
        <v>0</v>
      </c>
      <c r="G2782" s="125">
        <v>0</v>
      </c>
      <c r="H2782" s="125">
        <v>-68.64</v>
      </c>
      <c r="I2782" s="57" t="s">
        <v>855</v>
      </c>
      <c r="J2782" s="126">
        <v>-68.64</v>
      </c>
      <c r="K2782" s="126">
        <v>-68.64</v>
      </c>
      <c r="L2782" s="127">
        <v>45732</v>
      </c>
      <c r="N2782" s="127">
        <v>45584</v>
      </c>
      <c r="Q2782" s="127">
        <v>45792</v>
      </c>
      <c r="R2782" s="56" t="str">
        <f ca="1" t="array" ref="R2782">IF(AND(ISNUMBER(INDIRECT("L"&amp;ROW())),INDIRECT("L"&amp;ROW())&lt;INDIRECT("D"&amp;ROW())),1,"")</f>
        <v/>
      </c>
    </row>
    <row r="2783" hidden="1" spans="1:18">
      <c r="A2783" s="56" t="s">
        <v>853</v>
      </c>
      <c r="B2783" s="57" t="s">
        <v>854</v>
      </c>
      <c r="C2783" s="133">
        <v>4008970647</v>
      </c>
      <c r="D2783" s="124">
        <v>45727</v>
      </c>
      <c r="E2783" s="125">
        <v>1599.07</v>
      </c>
      <c r="F2783" s="125">
        <v>5.25</v>
      </c>
      <c r="G2783" s="125">
        <v>10.48</v>
      </c>
      <c r="H2783" s="125">
        <v>1583.34</v>
      </c>
      <c r="I2783" s="57" t="s">
        <v>855</v>
      </c>
      <c r="J2783" s="126">
        <v>1599.07</v>
      </c>
      <c r="K2783" s="126">
        <v>1599.07</v>
      </c>
      <c r="L2783" s="127">
        <v>45737</v>
      </c>
      <c r="N2783" s="127">
        <v>45584</v>
      </c>
      <c r="Q2783" s="127">
        <v>45792</v>
      </c>
      <c r="R2783" s="56" t="str">
        <f ca="1" t="array" ref="R2783">IF(AND(ISNUMBER(INDIRECT("L"&amp;ROW())),INDIRECT("L"&amp;ROW())&lt;INDIRECT("D"&amp;ROW())),1,"")</f>
        <v/>
      </c>
    </row>
    <row r="2784" hidden="1" spans="1:18">
      <c r="A2784" s="56" t="s">
        <v>157</v>
      </c>
      <c r="B2784" s="57" t="s">
        <v>59</v>
      </c>
      <c r="C2784" s="123">
        <v>8016685</v>
      </c>
      <c r="D2784" s="124">
        <v>45727</v>
      </c>
      <c r="E2784" s="125">
        <v>-1323.31</v>
      </c>
      <c r="N2784" s="127" t="str">
        <f t="array" ref="N2784">_xlfn.XLOOKUP(INDEX(I:I,ROW())&amp;"-"&amp;INDEX(K:K,ROW()),银行对账信息!J:J,银行对账信息!H:H,"")</f>
        <v/>
      </c>
      <c r="R2784" s="56" t="str">
        <f ca="1" t="array" ref="R2784">IF(AND(ISNUMBER(INDIRECT("L"&amp;ROW())),INDIRECT("L"&amp;ROW())&lt;INDIRECT("D"&amp;ROW())),1,"")</f>
        <v/>
      </c>
    </row>
    <row r="2785" hidden="1" spans="1:18">
      <c r="A2785" s="56" t="s">
        <v>202</v>
      </c>
      <c r="B2785" s="57" t="s">
        <v>65</v>
      </c>
      <c r="C2785" s="133">
        <v>13509</v>
      </c>
      <c r="D2785" s="124">
        <v>45727</v>
      </c>
      <c r="E2785" s="125">
        <v>2492.9</v>
      </c>
      <c r="F2785" s="125">
        <v>0</v>
      </c>
      <c r="G2785" s="125">
        <v>0</v>
      </c>
      <c r="H2785" s="125">
        <v>2492.9</v>
      </c>
      <c r="I2785" s="133">
        <v>1134</v>
      </c>
      <c r="J2785" s="126">
        <v>2492.9</v>
      </c>
      <c r="K2785" s="126">
        <v>18726.8</v>
      </c>
      <c r="L2785" s="127">
        <v>45755</v>
      </c>
      <c r="N2785" s="127">
        <v>45748</v>
      </c>
      <c r="O2785" s="147">
        <v>0</v>
      </c>
      <c r="Q2785" s="127">
        <v>45785</v>
      </c>
      <c r="R2785" s="56" t="str">
        <f ca="1" t="array" ref="R2785">IF(AND(ISNUMBER(INDIRECT("L"&amp;ROW())),INDIRECT("L"&amp;ROW())&lt;INDIRECT("D"&amp;ROW())),1,"")</f>
        <v/>
      </c>
    </row>
    <row r="2786" hidden="1" spans="1:18">
      <c r="A2786" s="56" t="s">
        <v>54</v>
      </c>
      <c r="B2786" s="132" t="s">
        <v>19</v>
      </c>
      <c r="C2786" s="133">
        <v>113249</v>
      </c>
      <c r="D2786" s="124">
        <v>45727</v>
      </c>
      <c r="E2786" s="125">
        <v>6195</v>
      </c>
      <c r="F2786" s="125">
        <v>0</v>
      </c>
      <c r="G2786" s="125">
        <v>0</v>
      </c>
      <c r="I2786" s="57">
        <v>1242</v>
      </c>
      <c r="J2786" s="126">
        <v>6195</v>
      </c>
      <c r="K2786" s="126">
        <v>11491.79</v>
      </c>
      <c r="L2786" s="127">
        <v>45792</v>
      </c>
      <c r="N2786" s="127">
        <v>45778</v>
      </c>
      <c r="R2786" s="56" t="str">
        <f ca="1" t="array" ref="R2786">IF(AND(ISNUMBER(INDIRECT("L"&amp;ROW())),INDIRECT("L"&amp;ROW())&lt;INDIRECT("D"&amp;ROW())),1,"")</f>
        <v/>
      </c>
    </row>
    <row r="2787" hidden="1" spans="1:18">
      <c r="A2787" s="56" t="s">
        <v>853</v>
      </c>
      <c r="B2787" s="57" t="s">
        <v>854</v>
      </c>
      <c r="C2787" s="133">
        <v>1181816626</v>
      </c>
      <c r="D2787" s="124">
        <v>45727</v>
      </c>
      <c r="E2787" s="125">
        <v>-162.11</v>
      </c>
      <c r="F2787" s="125">
        <v>-7.05</v>
      </c>
      <c r="G2787" s="125">
        <v>-14.06</v>
      </c>
      <c r="H2787" s="125">
        <v>-141</v>
      </c>
      <c r="I2787" s="57" t="s">
        <v>855</v>
      </c>
      <c r="J2787" s="126">
        <v>-162.11</v>
      </c>
      <c r="K2787" s="126">
        <v>-162.11</v>
      </c>
      <c r="L2787" s="127">
        <v>45737</v>
      </c>
      <c r="N2787" s="127">
        <v>45584</v>
      </c>
      <c r="Q2787" s="127">
        <v>45792</v>
      </c>
      <c r="R2787" s="56" t="str">
        <f ca="1" t="array" ref="R2787">IF(AND(ISNUMBER(INDIRECT("L"&amp;ROW())),INDIRECT("L"&amp;ROW())&lt;INDIRECT("D"&amp;ROW())),1,"")</f>
        <v/>
      </c>
    </row>
    <row r="2788" hidden="1" spans="1:18">
      <c r="A2788" s="56" t="s">
        <v>164</v>
      </c>
      <c r="B2788" s="57" t="s">
        <v>110</v>
      </c>
      <c r="C2788" s="133">
        <v>6148444</v>
      </c>
      <c r="D2788" s="124">
        <v>45728</v>
      </c>
      <c r="E2788" s="125">
        <v>-353</v>
      </c>
      <c r="F2788" s="125">
        <v>0</v>
      </c>
      <c r="G2788" s="125">
        <v>0</v>
      </c>
      <c r="H2788" s="125">
        <v>-353</v>
      </c>
      <c r="I2788" s="57">
        <v>1094</v>
      </c>
      <c r="J2788" s="126">
        <v>-353</v>
      </c>
      <c r="K2788" s="126">
        <v>33278</v>
      </c>
      <c r="L2788" s="127">
        <v>45737</v>
      </c>
      <c r="N2788" s="127">
        <v>45717</v>
      </c>
      <c r="Q2788" s="127">
        <v>45798</v>
      </c>
      <c r="R2788" s="56" t="str">
        <f ca="1" t="array" ref="R2788">IF(AND(ISNUMBER(INDIRECT("L"&amp;ROW())),INDIRECT("L"&amp;ROW())&lt;INDIRECT("D"&amp;ROW())),1,"")</f>
        <v/>
      </c>
    </row>
    <row r="2789" hidden="1" spans="1:18">
      <c r="A2789" s="56" t="s">
        <v>164</v>
      </c>
      <c r="B2789" s="57" t="s">
        <v>110</v>
      </c>
      <c r="C2789" s="133">
        <v>6148546</v>
      </c>
      <c r="D2789" s="124">
        <v>45728</v>
      </c>
      <c r="E2789" s="125">
        <v>-140</v>
      </c>
      <c r="F2789" s="125">
        <v>0</v>
      </c>
      <c r="G2789" s="125">
        <v>0</v>
      </c>
      <c r="H2789" s="125">
        <v>-140</v>
      </c>
      <c r="I2789" s="57">
        <v>1094</v>
      </c>
      <c r="J2789" s="126">
        <v>-140</v>
      </c>
      <c r="K2789" s="126">
        <v>33278</v>
      </c>
      <c r="L2789" s="127">
        <v>45737</v>
      </c>
      <c r="N2789" s="127">
        <v>45717</v>
      </c>
      <c r="Q2789" s="127">
        <v>45798</v>
      </c>
      <c r="R2789" s="56" t="str">
        <f ca="1" t="array" ref="R2789">IF(AND(ISNUMBER(INDIRECT("L"&amp;ROW())),INDIRECT("L"&amp;ROW())&lt;INDIRECT("D"&amp;ROW())),1,"")</f>
        <v/>
      </c>
    </row>
    <row r="2790" hidden="1" spans="1:18">
      <c r="A2790" s="56" t="s">
        <v>164</v>
      </c>
      <c r="B2790" s="57" t="s">
        <v>110</v>
      </c>
      <c r="C2790" s="133">
        <v>6148652</v>
      </c>
      <c r="D2790" s="124">
        <v>45728</v>
      </c>
      <c r="E2790" s="125">
        <v>6499</v>
      </c>
      <c r="F2790" s="125">
        <v>0</v>
      </c>
      <c r="G2790" s="125">
        <v>0</v>
      </c>
      <c r="H2790" s="125">
        <v>6499</v>
      </c>
      <c r="I2790" s="57">
        <v>1142</v>
      </c>
      <c r="J2790" s="126">
        <v>6499</v>
      </c>
      <c r="K2790" s="126">
        <v>16633</v>
      </c>
      <c r="L2790" s="127">
        <v>45756</v>
      </c>
      <c r="N2790" s="127">
        <v>45748</v>
      </c>
      <c r="Q2790" s="127">
        <v>45798</v>
      </c>
      <c r="R2790" s="56" t="str">
        <f ca="1" t="array" ref="R2790">IF(AND(ISNUMBER(INDIRECT("L"&amp;ROW())),INDIRECT("L"&amp;ROW())&lt;INDIRECT("D"&amp;ROW())),1,"")</f>
        <v/>
      </c>
    </row>
    <row r="2791" hidden="1" spans="1:18">
      <c r="A2791" s="56" t="s">
        <v>394</v>
      </c>
      <c r="B2791" s="57" t="s">
        <v>110</v>
      </c>
      <c r="C2791" s="133">
        <v>2767381</v>
      </c>
      <c r="D2791" s="124">
        <v>45728</v>
      </c>
      <c r="E2791" s="125">
        <v>2761</v>
      </c>
      <c r="F2791" s="125">
        <v>0</v>
      </c>
      <c r="G2791" s="125">
        <v>0</v>
      </c>
      <c r="H2791" s="125">
        <v>2761</v>
      </c>
      <c r="I2791" s="57">
        <v>1119</v>
      </c>
      <c r="J2791" s="126">
        <v>2761</v>
      </c>
      <c r="K2791" s="126">
        <v>18057</v>
      </c>
      <c r="L2791" s="127">
        <v>45750</v>
      </c>
      <c r="N2791" s="127">
        <v>45748</v>
      </c>
      <c r="Q2791" s="127">
        <v>45799</v>
      </c>
      <c r="R2791" s="56" t="str">
        <f ca="1" t="array" ref="R2791">IF(AND(ISNUMBER(INDIRECT("L"&amp;ROW())),INDIRECT("L"&amp;ROW())&lt;INDIRECT("D"&amp;ROW())),1,"")</f>
        <v/>
      </c>
    </row>
    <row r="2792" hidden="1" spans="1:18">
      <c r="A2792" s="56" t="s">
        <v>394</v>
      </c>
      <c r="B2792" s="57" t="s">
        <v>110</v>
      </c>
      <c r="C2792" s="133">
        <v>2768688</v>
      </c>
      <c r="D2792" s="124">
        <v>45728</v>
      </c>
      <c r="E2792" s="125">
        <v>1360</v>
      </c>
      <c r="F2792" s="125">
        <v>0</v>
      </c>
      <c r="G2792" s="125">
        <v>0</v>
      </c>
      <c r="H2792" s="125">
        <v>1360</v>
      </c>
      <c r="I2792" s="57">
        <v>1119</v>
      </c>
      <c r="J2792" s="126">
        <v>1360</v>
      </c>
      <c r="K2792" s="126">
        <v>18057</v>
      </c>
      <c r="L2792" s="127">
        <v>45750</v>
      </c>
      <c r="N2792" s="127">
        <v>45748</v>
      </c>
      <c r="Q2792" s="127">
        <v>45799</v>
      </c>
      <c r="R2792" s="56" t="str">
        <f ca="1" t="array" ref="R2792">IF(AND(ISNUMBER(INDIRECT("L"&amp;ROW())),INDIRECT("L"&amp;ROW())&lt;INDIRECT("D"&amp;ROW())),1,"")</f>
        <v/>
      </c>
    </row>
    <row r="2793" hidden="1" spans="1:18">
      <c r="A2793" s="56" t="s">
        <v>374</v>
      </c>
      <c r="B2793" s="57" t="s">
        <v>110</v>
      </c>
      <c r="C2793" s="133">
        <v>383218</v>
      </c>
      <c r="D2793" s="124">
        <v>45728</v>
      </c>
      <c r="E2793" s="125">
        <v>320</v>
      </c>
      <c r="F2793" s="125">
        <v>0</v>
      </c>
      <c r="G2793" s="125">
        <v>0</v>
      </c>
      <c r="H2793" s="125">
        <v>320</v>
      </c>
      <c r="I2793" s="57">
        <v>1100</v>
      </c>
      <c r="J2793" s="126">
        <v>320</v>
      </c>
      <c r="K2793" s="126">
        <v>3164</v>
      </c>
      <c r="L2793" s="127">
        <v>45740</v>
      </c>
      <c r="N2793" s="127">
        <v>45748</v>
      </c>
      <c r="O2793" s="147">
        <v>0</v>
      </c>
      <c r="R2793" s="56" t="str">
        <f ca="1" t="array" ref="R2793">IF(AND(ISNUMBER(INDIRECT("L"&amp;ROW())),INDIRECT("L"&amp;ROW())&lt;INDIRECT("D"&amp;ROW())),1,"")</f>
        <v/>
      </c>
    </row>
    <row r="2794" hidden="1" spans="1:18">
      <c r="A2794" s="56" t="s">
        <v>173</v>
      </c>
      <c r="B2794" s="57" t="s">
        <v>1060</v>
      </c>
      <c r="C2794" s="133">
        <v>4951</v>
      </c>
      <c r="D2794" s="124">
        <v>45728</v>
      </c>
      <c r="E2794" s="125">
        <v>4834.92</v>
      </c>
      <c r="F2794" s="125">
        <v>0</v>
      </c>
      <c r="G2794" s="125">
        <v>0</v>
      </c>
      <c r="H2794" s="125">
        <v>4834.92</v>
      </c>
      <c r="I2794" s="57">
        <v>1196</v>
      </c>
      <c r="J2794" s="126">
        <v>4834.92</v>
      </c>
      <c r="K2794" s="126">
        <v>28097.81</v>
      </c>
      <c r="L2794" s="127">
        <v>45776</v>
      </c>
      <c r="N2794" s="127">
        <v>45778</v>
      </c>
      <c r="O2794" s="147">
        <v>0</v>
      </c>
      <c r="R2794" s="56" t="str">
        <f ca="1" t="array" ref="R2794">IF(AND(ISNUMBER(INDIRECT("L"&amp;ROW())),INDIRECT("L"&amp;ROW())&lt;INDIRECT("D"&amp;ROW())),1,"")</f>
        <v/>
      </c>
    </row>
    <row r="2795" hidden="1" spans="1:18">
      <c r="A2795" s="56" t="s">
        <v>200</v>
      </c>
      <c r="B2795" s="57" t="s">
        <v>37</v>
      </c>
      <c r="C2795" s="133">
        <v>21646</v>
      </c>
      <c r="D2795" s="124">
        <v>45728</v>
      </c>
      <c r="E2795" s="125">
        <v>6566.5</v>
      </c>
      <c r="F2795" s="125">
        <v>0</v>
      </c>
      <c r="G2795" s="125">
        <v>0</v>
      </c>
      <c r="H2795" s="125">
        <v>6566.5</v>
      </c>
      <c r="I2795" s="57">
        <v>1214</v>
      </c>
      <c r="J2795" s="126">
        <v>6566.5</v>
      </c>
      <c r="K2795" s="126">
        <v>20146.32</v>
      </c>
      <c r="L2795" s="127">
        <v>45782</v>
      </c>
      <c r="N2795" s="127">
        <v>45778</v>
      </c>
      <c r="R2795" s="56" t="str">
        <f ca="1" t="array" ref="R2795">IF(AND(ISNUMBER(INDIRECT("L"&amp;ROW())),INDIRECT("L"&amp;ROW())&lt;INDIRECT("D"&amp;ROW())),1,"")</f>
        <v/>
      </c>
    </row>
    <row r="2796" hidden="1" spans="1:18">
      <c r="A2796" s="56" t="s">
        <v>52</v>
      </c>
      <c r="B2796" s="57" t="s">
        <v>37</v>
      </c>
      <c r="C2796" s="133">
        <v>287087</v>
      </c>
      <c r="D2796" s="124">
        <v>45728</v>
      </c>
      <c r="E2796" s="210">
        <v>2994.99</v>
      </c>
      <c r="F2796" s="125">
        <v>93.99</v>
      </c>
      <c r="G2796" s="125">
        <v>0</v>
      </c>
      <c r="I2796" s="57">
        <v>1298</v>
      </c>
      <c r="J2796" s="126">
        <f>E2796</f>
        <v>2994.99</v>
      </c>
      <c r="K2796" s="126">
        <v>21871.02</v>
      </c>
      <c r="L2796" s="127">
        <v>45811</v>
      </c>
      <c r="N2796" s="127" t="str">
        <f t="array" ref="N2796">_xlfn.XLOOKUP(INDEX(I:I,ROW())&amp;"-"&amp;INDEX(K:K,ROW()),银行对账信息!J:J,银行对账信息!H:H,"")</f>
        <v/>
      </c>
      <c r="Q2796" s="127">
        <v>45791</v>
      </c>
      <c r="R2796" s="56" t="str">
        <f ca="1" t="array" ref="R2796">IF(AND(ISNUMBER(INDIRECT("L"&amp;ROW())),INDIRECT("L"&amp;ROW())&lt;INDIRECT("D"&amp;ROW())),1,"")</f>
        <v/>
      </c>
    </row>
    <row r="2797" hidden="1" spans="1:18">
      <c r="A2797" s="56" t="s">
        <v>52</v>
      </c>
      <c r="B2797" s="57" t="s">
        <v>37</v>
      </c>
      <c r="C2797" s="133">
        <v>287088</v>
      </c>
      <c r="D2797" s="124">
        <v>45728</v>
      </c>
      <c r="E2797" s="210">
        <v>528</v>
      </c>
      <c r="F2797" s="125">
        <v>0</v>
      </c>
      <c r="G2797" s="125">
        <v>0</v>
      </c>
      <c r="I2797" s="57">
        <v>1298</v>
      </c>
      <c r="J2797" s="126">
        <f>E2797</f>
        <v>528</v>
      </c>
      <c r="K2797" s="126">
        <v>21871.02</v>
      </c>
      <c r="L2797" s="127">
        <v>45811</v>
      </c>
      <c r="N2797" s="127" t="str">
        <f t="array" ref="N2797">_xlfn.XLOOKUP(INDEX(I:I,ROW())&amp;"-"&amp;INDEX(K:K,ROW()),银行对账信息!J:J,银行对账信息!H:H,"")</f>
        <v/>
      </c>
      <c r="Q2797" s="127">
        <v>45791</v>
      </c>
      <c r="R2797" s="56" t="str">
        <f ca="1" t="array" ref="R2797">IF(AND(ISNUMBER(INDIRECT("L"&amp;ROW())),INDIRECT("L"&amp;ROW())&lt;INDIRECT("D"&amp;ROW())),1,"")</f>
        <v/>
      </c>
    </row>
    <row r="2798" hidden="1" spans="1:18">
      <c r="A2798" s="56" t="s">
        <v>52</v>
      </c>
      <c r="B2798" s="57" t="s">
        <v>37</v>
      </c>
      <c r="C2798" s="133">
        <v>287089</v>
      </c>
      <c r="D2798" s="124">
        <v>45728</v>
      </c>
      <c r="E2798" s="210">
        <v>1285</v>
      </c>
      <c r="F2798" s="125">
        <v>0</v>
      </c>
      <c r="G2798" s="125">
        <v>0</v>
      </c>
      <c r="I2798" s="57">
        <v>1298</v>
      </c>
      <c r="J2798" s="126">
        <f>E2798</f>
        <v>1285</v>
      </c>
      <c r="K2798" s="126">
        <v>21871.02</v>
      </c>
      <c r="L2798" s="127">
        <v>45811</v>
      </c>
      <c r="N2798" s="127" t="str">
        <f t="array" ref="N2798">_xlfn.XLOOKUP(INDEX(I:I,ROW())&amp;"-"&amp;INDEX(K:K,ROW()),银行对账信息!J:J,银行对账信息!H:H,"")</f>
        <v/>
      </c>
      <c r="Q2798" s="127">
        <v>45791</v>
      </c>
      <c r="R2798" s="56" t="str">
        <f ca="1" t="array" ref="R2798">IF(AND(ISNUMBER(INDIRECT("L"&amp;ROW())),INDIRECT("L"&amp;ROW())&lt;INDIRECT("D"&amp;ROW())),1,"")</f>
        <v/>
      </c>
    </row>
    <row r="2799" hidden="1" spans="1:18">
      <c r="A2799" s="56" t="s">
        <v>52</v>
      </c>
      <c r="B2799" s="57" t="s">
        <v>37</v>
      </c>
      <c r="C2799" s="133">
        <v>287090</v>
      </c>
      <c r="D2799" s="124">
        <v>45728</v>
      </c>
      <c r="E2799" s="210">
        <v>149.16</v>
      </c>
      <c r="F2799" s="125">
        <v>17.16</v>
      </c>
      <c r="G2799" s="125">
        <v>0</v>
      </c>
      <c r="I2799" s="57">
        <v>1298</v>
      </c>
      <c r="J2799" s="126">
        <f>E2799</f>
        <v>149.16</v>
      </c>
      <c r="K2799" s="126">
        <v>21871.02</v>
      </c>
      <c r="L2799" s="127">
        <v>45811</v>
      </c>
      <c r="N2799" s="127" t="str">
        <f t="array" ref="N2799">_xlfn.XLOOKUP(INDEX(I:I,ROW())&amp;"-"&amp;INDEX(K:K,ROW()),银行对账信息!J:J,银行对账信息!H:H,"")</f>
        <v/>
      </c>
      <c r="Q2799" s="127">
        <v>45791</v>
      </c>
      <c r="R2799" s="56" t="str">
        <f ca="1" t="array" ref="R2799">IF(AND(ISNUMBER(INDIRECT("L"&amp;ROW())),INDIRECT("L"&amp;ROW())&lt;INDIRECT("D"&amp;ROW())),1,"")</f>
        <v/>
      </c>
    </row>
    <row r="2800" spans="1:18">
      <c r="A2800" s="56" t="s">
        <v>42</v>
      </c>
      <c r="B2800" s="132" t="s">
        <v>37</v>
      </c>
      <c r="C2800" s="133">
        <v>124078</v>
      </c>
      <c r="D2800" s="124">
        <v>45728</v>
      </c>
      <c r="E2800" s="125">
        <v>3166</v>
      </c>
      <c r="F2800" s="125">
        <v>0</v>
      </c>
      <c r="G2800" s="125">
        <v>0</v>
      </c>
      <c r="I2800" s="57">
        <v>1173</v>
      </c>
      <c r="J2800" s="126">
        <v>3166</v>
      </c>
      <c r="K2800" s="126">
        <v>12341</v>
      </c>
      <c r="L2800" s="127">
        <v>45769</v>
      </c>
      <c r="N2800" s="127">
        <v>45778</v>
      </c>
      <c r="R2800" s="56" t="str">
        <f ca="1" t="array" ref="R2800">IF(AND(ISNUMBER(INDIRECT("L"&amp;ROW())),INDIRECT("L"&amp;ROW())&lt;INDIRECT("D"&amp;ROW())),1,"")</f>
        <v/>
      </c>
    </row>
    <row r="2801" spans="1:18">
      <c r="A2801" s="56" t="s">
        <v>42</v>
      </c>
      <c r="B2801" s="132" t="s">
        <v>37</v>
      </c>
      <c r="C2801" s="133">
        <v>124048</v>
      </c>
      <c r="D2801" s="124">
        <v>45728</v>
      </c>
      <c r="E2801" s="125">
        <v>1388</v>
      </c>
      <c r="F2801" s="125">
        <v>0</v>
      </c>
      <c r="G2801" s="125">
        <v>0</v>
      </c>
      <c r="I2801" s="57">
        <v>1173</v>
      </c>
      <c r="J2801" s="126">
        <v>1388</v>
      </c>
      <c r="K2801" s="126">
        <v>12341</v>
      </c>
      <c r="L2801" s="127">
        <v>45769</v>
      </c>
      <c r="N2801" s="127">
        <v>45778</v>
      </c>
      <c r="R2801" s="56" t="str">
        <f ca="1" t="array" ref="R2801">IF(AND(ISNUMBER(INDIRECT("L"&amp;ROW())),INDIRECT("L"&amp;ROW())&lt;INDIRECT("D"&amp;ROW())),1,"")</f>
        <v/>
      </c>
    </row>
    <row r="2802" hidden="1" spans="1:18">
      <c r="A2802" s="56" t="s">
        <v>104</v>
      </c>
      <c r="B2802" s="132" t="s">
        <v>65</v>
      </c>
      <c r="C2802" s="133">
        <v>59121611572</v>
      </c>
      <c r="D2802" s="124">
        <v>45728</v>
      </c>
      <c r="E2802" s="125">
        <v>1920.59</v>
      </c>
      <c r="F2802" s="125">
        <v>0</v>
      </c>
      <c r="G2802" s="125">
        <v>0</v>
      </c>
      <c r="I2802" s="57">
        <v>1237</v>
      </c>
      <c r="J2802" s="126">
        <v>1920.59</v>
      </c>
      <c r="K2802" s="126">
        <v>31542.79</v>
      </c>
      <c r="L2802" s="127">
        <v>45791</v>
      </c>
      <c r="N2802" s="127">
        <v>45778</v>
      </c>
      <c r="R2802" s="56" t="str">
        <f ca="1" t="array" ref="R2802">IF(AND(ISNUMBER(INDIRECT("L"&amp;ROW())),INDIRECT("L"&amp;ROW())&lt;INDIRECT("D"&amp;ROW())),1,"")</f>
        <v/>
      </c>
    </row>
    <row r="2803" hidden="1" spans="1:18">
      <c r="A2803" s="56" t="s">
        <v>376</v>
      </c>
      <c r="B2803" s="57" t="s">
        <v>124</v>
      </c>
      <c r="C2803" s="123">
        <v>882054</v>
      </c>
      <c r="D2803" s="124">
        <v>45728</v>
      </c>
      <c r="E2803" s="125">
        <v>439.34</v>
      </c>
      <c r="F2803" s="125">
        <v>0</v>
      </c>
      <c r="G2803" s="125">
        <v>0</v>
      </c>
      <c r="I2803" s="57">
        <v>1103</v>
      </c>
      <c r="J2803" s="126">
        <v>439.34</v>
      </c>
      <c r="K2803" s="126">
        <v>28702.93</v>
      </c>
      <c r="L2803" s="127">
        <v>45741</v>
      </c>
      <c r="N2803" s="127">
        <v>45748</v>
      </c>
      <c r="R2803" s="56" t="str">
        <f ca="1" t="array" ref="R2803">IF(AND(ISNUMBER(INDIRECT("L"&amp;ROW())),INDIRECT("L"&amp;ROW())&lt;INDIRECT("D"&amp;ROW())),1,"")</f>
        <v/>
      </c>
    </row>
    <row r="2804" hidden="1" spans="1:18">
      <c r="A2804" s="56" t="s">
        <v>962</v>
      </c>
      <c r="B2804" s="57" t="s">
        <v>37</v>
      </c>
      <c r="C2804" s="133">
        <v>9793003122</v>
      </c>
      <c r="D2804" s="124">
        <v>45728</v>
      </c>
      <c r="E2804" s="125">
        <v>437.08</v>
      </c>
      <c r="I2804" s="57">
        <v>1279</v>
      </c>
      <c r="J2804" s="126">
        <f>E2804</f>
        <v>437.08</v>
      </c>
      <c r="K2804" s="126">
        <v>23171.27</v>
      </c>
      <c r="N2804" s="127" t="str">
        <f t="array" ref="N2804">_xlfn.XLOOKUP(INDEX(I:I,ROW())&amp;"-"&amp;INDEX(K:K,ROW()),银行对账信息!J:J,银行对账信息!H:H,"")</f>
        <v/>
      </c>
      <c r="Q2804" s="127">
        <v>45791</v>
      </c>
      <c r="R2804" s="56" t="str">
        <f ca="1" t="array" ref="R2804">IF(AND(ISNUMBER(INDIRECT("L"&amp;ROW())),INDIRECT("L"&amp;ROW())&lt;INDIRECT("D"&amp;ROW())),1,"")</f>
        <v/>
      </c>
    </row>
    <row r="2805" hidden="1" spans="1:18">
      <c r="A2805" s="56" t="s">
        <v>962</v>
      </c>
      <c r="B2805" s="57" t="s">
        <v>37</v>
      </c>
      <c r="C2805" s="133">
        <v>15990</v>
      </c>
      <c r="D2805" s="124">
        <v>45728</v>
      </c>
      <c r="E2805" s="125">
        <v>1867.2</v>
      </c>
      <c r="I2805" s="57">
        <v>1279</v>
      </c>
      <c r="J2805" s="126">
        <f>E2805</f>
        <v>1867.2</v>
      </c>
      <c r="K2805" s="126">
        <v>23171.27</v>
      </c>
      <c r="N2805" s="127" t="str">
        <f t="array" ref="N2805">_xlfn.XLOOKUP(INDEX(I:I,ROW())&amp;"-"&amp;INDEX(K:K,ROW()),银行对账信息!J:J,银行对账信息!H:H,"")</f>
        <v/>
      </c>
      <c r="Q2805" s="127">
        <v>45791</v>
      </c>
      <c r="R2805" s="56" t="str">
        <f ca="1" t="array" ref="R2805">IF(AND(ISNUMBER(INDIRECT("L"&amp;ROW())),INDIRECT("L"&amp;ROW())&lt;INDIRECT("D"&amp;ROW())),1,"")</f>
        <v/>
      </c>
    </row>
    <row r="2806" hidden="1" spans="1:18">
      <c r="A2806" s="56" t="s">
        <v>158</v>
      </c>
      <c r="B2806" s="57" t="s">
        <v>159</v>
      </c>
      <c r="C2806" s="123" t="s">
        <v>1066</v>
      </c>
      <c r="D2806" s="124">
        <v>45728</v>
      </c>
      <c r="E2806" s="125">
        <v>852</v>
      </c>
      <c r="F2806" s="125">
        <v>0</v>
      </c>
      <c r="G2806" s="125">
        <v>0</v>
      </c>
      <c r="H2806" s="125">
        <v>852</v>
      </c>
      <c r="I2806" s="57">
        <v>1072</v>
      </c>
      <c r="J2806" s="126">
        <v>852</v>
      </c>
      <c r="K2806" s="126">
        <v>852</v>
      </c>
      <c r="L2806" s="127">
        <v>45728</v>
      </c>
      <c r="N2806" s="127">
        <v>45717</v>
      </c>
      <c r="O2806" s="56">
        <v>0</v>
      </c>
      <c r="Q2806" s="127">
        <v>45807</v>
      </c>
      <c r="R2806" s="56" t="str">
        <f ca="1" t="array" ref="R2806">IF(AND(ISNUMBER(INDIRECT("L"&amp;ROW())),INDIRECT("L"&amp;ROW())&lt;INDIRECT("D"&amp;ROW())),1,"")</f>
        <v/>
      </c>
    </row>
    <row r="2807" hidden="1" spans="1:18">
      <c r="A2807" s="56" t="s">
        <v>213</v>
      </c>
      <c r="B2807" s="57" t="s">
        <v>124</v>
      </c>
      <c r="C2807" s="133">
        <v>26154</v>
      </c>
      <c r="D2807" s="124">
        <v>45729</v>
      </c>
      <c r="E2807" s="125">
        <v>1619.37</v>
      </c>
      <c r="F2807" s="125">
        <v>0</v>
      </c>
      <c r="G2807" s="125">
        <v>0</v>
      </c>
      <c r="H2807" s="125">
        <v>1619.37</v>
      </c>
      <c r="I2807" s="57">
        <v>1082</v>
      </c>
      <c r="J2807" s="126">
        <v>1619.37</v>
      </c>
      <c r="K2807" s="126">
        <v>5623.16</v>
      </c>
      <c r="L2807" s="127">
        <v>45739</v>
      </c>
      <c r="N2807" s="127">
        <v>45748</v>
      </c>
      <c r="R2807" s="56" t="str">
        <f ca="1" t="array" ref="R2807">IF(AND(ISNUMBER(INDIRECT("L"&amp;ROW())),INDIRECT("L"&amp;ROW())&lt;INDIRECT("D"&amp;ROW())),1,"")</f>
        <v/>
      </c>
    </row>
    <row r="2808" hidden="1" spans="1:18">
      <c r="A2808" s="56" t="s">
        <v>853</v>
      </c>
      <c r="B2808" s="57" t="s">
        <v>854</v>
      </c>
      <c r="C2808" s="133">
        <v>4008988222</v>
      </c>
      <c r="D2808" s="124">
        <v>45729</v>
      </c>
      <c r="E2808" s="125">
        <v>935.05</v>
      </c>
      <c r="F2808" s="125">
        <v>0</v>
      </c>
      <c r="G2808" s="125">
        <v>0</v>
      </c>
      <c r="H2808" s="125">
        <v>935.05</v>
      </c>
      <c r="I2808" s="57" t="s">
        <v>855</v>
      </c>
      <c r="J2808" s="126">
        <v>935.05</v>
      </c>
      <c r="K2808" s="126">
        <v>935.05</v>
      </c>
      <c r="L2808" s="127">
        <v>45739</v>
      </c>
      <c r="N2808" s="127">
        <v>45584</v>
      </c>
      <c r="Q2808" s="127">
        <v>45792</v>
      </c>
      <c r="R2808" s="56" t="str">
        <f ca="1" t="array" ref="R2808">IF(AND(ISNUMBER(INDIRECT("L"&amp;ROW())),INDIRECT("L"&amp;ROW())&lt;INDIRECT("D"&amp;ROW())),1,"")</f>
        <v/>
      </c>
    </row>
    <row r="2809" hidden="1" spans="1:18">
      <c r="A2809" s="56" t="s">
        <v>853</v>
      </c>
      <c r="B2809" s="57" t="s">
        <v>854</v>
      </c>
      <c r="C2809" s="133">
        <v>1181816628</v>
      </c>
      <c r="D2809" s="124">
        <v>45729</v>
      </c>
      <c r="E2809" s="125">
        <v>-127.63</v>
      </c>
      <c r="F2809" s="125">
        <v>-5.55</v>
      </c>
      <c r="G2809" s="125">
        <v>-11.08</v>
      </c>
      <c r="H2809" s="125">
        <v>-111</v>
      </c>
      <c r="I2809" s="57" t="s">
        <v>855</v>
      </c>
      <c r="J2809" s="126">
        <v>-127.63</v>
      </c>
      <c r="K2809" s="126">
        <v>-127.63</v>
      </c>
      <c r="L2809" s="127">
        <v>45739</v>
      </c>
      <c r="N2809" s="127">
        <v>45584</v>
      </c>
      <c r="Q2809" s="127">
        <v>45792</v>
      </c>
      <c r="R2809" s="56" t="str">
        <f ca="1" t="array" ref="R2809">IF(AND(ISNUMBER(INDIRECT("L"&amp;ROW())),INDIRECT("L"&amp;ROW())&lt;INDIRECT("D"&amp;ROW())),1,"")</f>
        <v/>
      </c>
    </row>
    <row r="2810" hidden="1" spans="1:18">
      <c r="A2810" s="56" t="s">
        <v>164</v>
      </c>
      <c r="B2810" s="57" t="s">
        <v>110</v>
      </c>
      <c r="C2810" s="133">
        <v>6149270</v>
      </c>
      <c r="D2810" s="124">
        <v>45729</v>
      </c>
      <c r="E2810" s="125">
        <v>-510</v>
      </c>
      <c r="F2810" s="125">
        <v>0</v>
      </c>
      <c r="G2810" s="125">
        <v>0</v>
      </c>
      <c r="H2810" s="125">
        <v>-510</v>
      </c>
      <c r="I2810" s="57">
        <v>1142</v>
      </c>
      <c r="J2810" s="126">
        <v>-510</v>
      </c>
      <c r="K2810" s="126">
        <v>16633</v>
      </c>
      <c r="L2810" s="127">
        <v>45756</v>
      </c>
      <c r="N2810" s="127">
        <v>45748</v>
      </c>
      <c r="Q2810" s="127">
        <v>45798</v>
      </c>
      <c r="R2810" s="56" t="str">
        <f ca="1" t="array" ref="R2810">IF(AND(ISNUMBER(INDIRECT("L"&amp;ROW())),INDIRECT("L"&amp;ROW())&lt;INDIRECT("D"&amp;ROW())),1,"")</f>
        <v/>
      </c>
    </row>
    <row r="2811" hidden="1" spans="1:18">
      <c r="A2811" s="56" t="s">
        <v>853</v>
      </c>
      <c r="B2811" s="57" t="s">
        <v>854</v>
      </c>
      <c r="C2811" s="133">
        <v>4009020655</v>
      </c>
      <c r="D2811" s="124">
        <v>45734</v>
      </c>
      <c r="E2811" s="125">
        <v>1614.07</v>
      </c>
      <c r="F2811" s="125">
        <v>5.99</v>
      </c>
      <c r="G2811" s="125">
        <v>11.95</v>
      </c>
      <c r="H2811" s="125">
        <v>1596.13</v>
      </c>
      <c r="I2811" s="57" t="s">
        <v>855</v>
      </c>
      <c r="J2811" s="126">
        <v>1614.07</v>
      </c>
      <c r="K2811" s="126">
        <v>1614.07</v>
      </c>
      <c r="L2811" s="127">
        <v>45744</v>
      </c>
      <c r="N2811" s="127">
        <v>45584</v>
      </c>
      <c r="Q2811" s="127">
        <v>45792</v>
      </c>
      <c r="R2811" s="56" t="str">
        <f ca="1" t="array" ref="R2811">IF(AND(ISNUMBER(INDIRECT("L"&amp;ROW())),INDIRECT("L"&amp;ROW())&lt;INDIRECT("D"&amp;ROW())),1,"")</f>
        <v/>
      </c>
    </row>
    <row r="2812" hidden="1" spans="1:18">
      <c r="A2812" s="56" t="s">
        <v>40</v>
      </c>
      <c r="B2812" s="57" t="s">
        <v>19</v>
      </c>
      <c r="C2812" s="123" t="s">
        <v>1067</v>
      </c>
      <c r="D2812" s="124">
        <v>45729</v>
      </c>
      <c r="E2812" s="125">
        <v>3008</v>
      </c>
      <c r="F2812" s="125">
        <v>0</v>
      </c>
      <c r="G2812" s="125">
        <v>0</v>
      </c>
      <c r="H2812" s="125">
        <v>3008</v>
      </c>
      <c r="I2812" s="57">
        <v>1225</v>
      </c>
      <c r="J2812" s="126">
        <v>3008</v>
      </c>
      <c r="K2812" s="126">
        <v>31542</v>
      </c>
      <c r="L2812" s="127">
        <v>45784</v>
      </c>
      <c r="N2812" s="127">
        <v>45778</v>
      </c>
      <c r="O2812" s="147">
        <v>0</v>
      </c>
      <c r="R2812" s="56" t="str">
        <f ca="1" t="array" ref="R2812">IF(AND(ISNUMBER(INDIRECT("L"&amp;ROW())),INDIRECT("L"&amp;ROW())&lt;INDIRECT("D"&amp;ROW())),1,"")</f>
        <v/>
      </c>
    </row>
    <row r="2813" hidden="1" spans="1:18">
      <c r="A2813" s="56" t="s">
        <v>394</v>
      </c>
      <c r="B2813" s="57" t="s">
        <v>110</v>
      </c>
      <c r="C2813" s="133">
        <v>509513</v>
      </c>
      <c r="D2813" s="124">
        <v>45729</v>
      </c>
      <c r="E2813" s="125">
        <v>-42</v>
      </c>
      <c r="F2813" s="125">
        <v>0</v>
      </c>
      <c r="G2813" s="125">
        <v>0</v>
      </c>
      <c r="H2813" s="125">
        <v>-42</v>
      </c>
      <c r="I2813" s="57">
        <v>1119</v>
      </c>
      <c r="J2813" s="126">
        <v>-42</v>
      </c>
      <c r="K2813" s="126">
        <v>18057</v>
      </c>
      <c r="L2813" s="127">
        <v>45750</v>
      </c>
      <c r="N2813" s="127">
        <v>45748</v>
      </c>
      <c r="Q2813" s="127">
        <v>45799</v>
      </c>
      <c r="R2813" s="56" t="str">
        <f ca="1" t="array" ref="R2813">IF(AND(ISNUMBER(INDIRECT("L"&amp;ROW())),INDIRECT("L"&amp;ROW())&lt;INDIRECT("D"&amp;ROW())),1,"")</f>
        <v/>
      </c>
    </row>
    <row r="2814" hidden="1" spans="1:18">
      <c r="A2814" s="56" t="s">
        <v>225</v>
      </c>
      <c r="B2814" s="57" t="s">
        <v>65</v>
      </c>
      <c r="C2814" s="133">
        <v>165021</v>
      </c>
      <c r="D2814" s="124">
        <v>45729</v>
      </c>
      <c r="E2814" s="125">
        <v>946.68</v>
      </c>
      <c r="F2814" s="125">
        <v>0</v>
      </c>
      <c r="G2814" s="125">
        <v>0</v>
      </c>
      <c r="H2814" s="125">
        <v>946.68</v>
      </c>
      <c r="I2814" s="57">
        <v>1208</v>
      </c>
      <c r="J2814" s="126">
        <v>946.68</v>
      </c>
      <c r="K2814" s="126">
        <v>3809.91</v>
      </c>
      <c r="L2814" s="127">
        <v>45779</v>
      </c>
      <c r="N2814" s="127">
        <v>45778</v>
      </c>
      <c r="O2814" s="147">
        <v>0</v>
      </c>
      <c r="R2814" s="56" t="str">
        <f ca="1" t="array" ref="R2814">IF(AND(ISNUMBER(INDIRECT("L"&amp;ROW())),INDIRECT("L"&amp;ROW())&lt;INDIRECT("D"&amp;ROW())),1,"")</f>
        <v/>
      </c>
    </row>
    <row r="2815" hidden="1" spans="1:18">
      <c r="A2815" s="56" t="s">
        <v>148</v>
      </c>
      <c r="B2815" s="57" t="s">
        <v>110</v>
      </c>
      <c r="C2815" s="133">
        <v>25225275</v>
      </c>
      <c r="D2815" s="124">
        <v>45729</v>
      </c>
      <c r="E2815" s="141">
        <v>10447.61</v>
      </c>
      <c r="I2815" s="57" t="s">
        <v>974</v>
      </c>
      <c r="J2815" s="126">
        <v>10447.61</v>
      </c>
      <c r="K2815" s="126">
        <v>50575.21</v>
      </c>
      <c r="L2815" s="127">
        <v>45814</v>
      </c>
      <c r="N2815" s="127" t="str">
        <f t="array" ref="N2815">_xlfn.XLOOKUP(INDEX(I:I,ROW())&amp;"-"&amp;INDEX(K:K,ROW()),银行对账信息!J:J,银行对账信息!H:H,"")</f>
        <v/>
      </c>
      <c r="O2815" s="56" t="s">
        <v>871</v>
      </c>
      <c r="R2815" s="56" t="str">
        <f ca="1" t="array" ref="R2815">IF(AND(ISNUMBER(INDIRECT("L"&amp;ROW())),INDIRECT("L"&amp;ROW())&lt;INDIRECT("D"&amp;ROW())),1,"")</f>
        <v/>
      </c>
    </row>
    <row r="2816" hidden="1" spans="1:18">
      <c r="A2816" s="56" t="s">
        <v>98</v>
      </c>
      <c r="B2816" s="57" t="s">
        <v>37</v>
      </c>
      <c r="C2816" s="133">
        <v>131652</v>
      </c>
      <c r="D2816" s="124">
        <v>45729</v>
      </c>
      <c r="E2816" s="125">
        <v>2628.5</v>
      </c>
      <c r="F2816" s="125">
        <v>0</v>
      </c>
      <c r="G2816" s="125">
        <v>0</v>
      </c>
      <c r="H2816" s="125">
        <v>2628.5</v>
      </c>
      <c r="I2816" s="57">
        <v>1229</v>
      </c>
      <c r="J2816" s="126">
        <v>2628.5</v>
      </c>
      <c r="K2816" s="126">
        <v>9376.25</v>
      </c>
      <c r="L2816" s="127">
        <v>45785</v>
      </c>
      <c r="N2816" s="127">
        <v>45778</v>
      </c>
      <c r="O2816" s="147">
        <v>0</v>
      </c>
      <c r="Q2816" s="127">
        <v>45786</v>
      </c>
      <c r="R2816" s="56" t="str">
        <f ca="1" t="array" ref="R2816">IF(AND(ISNUMBER(INDIRECT("L"&amp;ROW())),INDIRECT("L"&amp;ROW())&lt;INDIRECT("D"&amp;ROW())),1,"")</f>
        <v/>
      </c>
    </row>
    <row r="2817" hidden="1" spans="1:18">
      <c r="A2817" s="56" t="s">
        <v>98</v>
      </c>
      <c r="B2817" s="57" t="s">
        <v>37</v>
      </c>
      <c r="C2817" s="133">
        <v>131653</v>
      </c>
      <c r="D2817" s="124">
        <v>45729</v>
      </c>
      <c r="E2817" s="125">
        <v>1596.25</v>
      </c>
      <c r="F2817" s="125">
        <v>0</v>
      </c>
      <c r="G2817" s="125">
        <v>0</v>
      </c>
      <c r="H2817" s="125">
        <v>1596.25</v>
      </c>
      <c r="I2817" s="57">
        <v>1229</v>
      </c>
      <c r="J2817" s="126">
        <v>1596.25</v>
      </c>
      <c r="K2817" s="126">
        <v>9376.25</v>
      </c>
      <c r="L2817" s="127">
        <v>45785</v>
      </c>
      <c r="N2817" s="127">
        <v>45778</v>
      </c>
      <c r="O2817" s="147">
        <v>0</v>
      </c>
      <c r="Q2817" s="127">
        <v>45786</v>
      </c>
      <c r="R2817" s="56" t="str">
        <f ca="1" t="array" ref="R2817">IF(AND(ISNUMBER(INDIRECT("L"&amp;ROW())),INDIRECT("L"&amp;ROW())&lt;INDIRECT("D"&amp;ROW())),1,"")</f>
        <v/>
      </c>
    </row>
    <row r="2818" hidden="1" spans="1:18">
      <c r="A2818" s="56" t="s">
        <v>98</v>
      </c>
      <c r="B2818" s="57" t="s">
        <v>37</v>
      </c>
      <c r="C2818" s="133">
        <v>131654</v>
      </c>
      <c r="D2818" s="124">
        <v>45729</v>
      </c>
      <c r="E2818" s="125">
        <v>150</v>
      </c>
      <c r="F2818" s="125">
        <v>0</v>
      </c>
      <c r="G2818" s="125">
        <v>0</v>
      </c>
      <c r="H2818" s="125">
        <v>150</v>
      </c>
      <c r="I2818" s="57">
        <v>1229</v>
      </c>
      <c r="J2818" s="126">
        <v>150</v>
      </c>
      <c r="K2818" s="126">
        <v>9376.25</v>
      </c>
      <c r="L2818" s="127">
        <v>45785</v>
      </c>
      <c r="N2818" s="127">
        <v>45778</v>
      </c>
      <c r="O2818" s="147">
        <v>0</v>
      </c>
      <c r="Q2818" s="127">
        <v>45786</v>
      </c>
      <c r="R2818" s="56" t="str">
        <f ca="1" t="array" ref="R2818">IF(AND(ISNUMBER(INDIRECT("L"&amp;ROW())),INDIRECT("L"&amp;ROW())&lt;INDIRECT("D"&amp;ROW())),1,"")</f>
        <v/>
      </c>
    </row>
    <row r="2819" hidden="1" spans="1:18">
      <c r="A2819" s="56" t="s">
        <v>149</v>
      </c>
      <c r="B2819" s="57" t="s">
        <v>110</v>
      </c>
      <c r="C2819" s="133">
        <v>112572</v>
      </c>
      <c r="D2819" s="124">
        <v>45729</v>
      </c>
      <c r="E2819" s="125">
        <v>2835</v>
      </c>
      <c r="F2819" s="125">
        <v>0</v>
      </c>
      <c r="G2819" s="125">
        <v>0</v>
      </c>
      <c r="I2819" s="57">
        <v>1272</v>
      </c>
      <c r="J2819" s="126">
        <v>2835</v>
      </c>
      <c r="K2819" s="126">
        <v>13898.5</v>
      </c>
      <c r="L2819" s="127">
        <v>45800</v>
      </c>
      <c r="N2819" s="127" t="str">
        <f t="array" ref="N2819">_xlfn.XLOOKUP(INDEX(I:I,ROW())&amp;"-"&amp;INDEX(K:K,ROW()),银行对账信息!J:J,银行对账信息!H:H,"")</f>
        <v/>
      </c>
      <c r="R2819" s="56" t="str">
        <f ca="1" t="array" ref="R2819">IF(AND(ISNUMBER(INDIRECT("L"&amp;ROW())),INDIRECT("L"&amp;ROW())&lt;INDIRECT("D"&amp;ROW())),1,"")</f>
        <v/>
      </c>
    </row>
    <row r="2820" hidden="1" spans="1:18">
      <c r="A2820" s="56" t="s">
        <v>1068</v>
      </c>
      <c r="B2820" s="57" t="s">
        <v>37</v>
      </c>
      <c r="C2820" s="123" t="s">
        <v>1069</v>
      </c>
      <c r="D2820" s="124">
        <v>45729</v>
      </c>
      <c r="E2820" s="125">
        <v>2178</v>
      </c>
      <c r="F2820" s="125">
        <v>0</v>
      </c>
      <c r="G2820" s="125">
        <v>0</v>
      </c>
      <c r="H2820" s="125">
        <v>2178</v>
      </c>
      <c r="I2820" s="57">
        <v>1193</v>
      </c>
      <c r="J2820" s="126">
        <v>2178</v>
      </c>
      <c r="K2820" s="126">
        <v>2178</v>
      </c>
      <c r="L2820" s="127">
        <v>45776</v>
      </c>
      <c r="N2820" s="127" t="str">
        <f t="array" ref="N2820">_xlfn.XLOOKUP(INDEX(I:I,ROW())&amp;"-"&amp;INDEX(K:K,ROW()),银行对账信息!J:J,银行对账信息!H:H,"")</f>
        <v/>
      </c>
      <c r="O2820" s="147">
        <v>0</v>
      </c>
      <c r="R2820" s="56" t="str">
        <f ca="1" t="array" ref="R2820">IF(AND(ISNUMBER(INDIRECT("L"&amp;ROW())),INDIRECT("L"&amp;ROW())&lt;INDIRECT("D"&amp;ROW())),1,"")</f>
        <v/>
      </c>
    </row>
    <row r="2821" hidden="1" spans="1:18">
      <c r="A2821" s="56" t="s">
        <v>325</v>
      </c>
      <c r="B2821" s="57" t="s">
        <v>37</v>
      </c>
      <c r="C2821" s="123" t="s">
        <v>1070</v>
      </c>
      <c r="D2821" s="124">
        <v>45729</v>
      </c>
      <c r="E2821" s="125">
        <v>6682</v>
      </c>
      <c r="F2821" s="125">
        <v>0</v>
      </c>
      <c r="G2821" s="125">
        <v>0</v>
      </c>
      <c r="I2821" s="133">
        <v>1278</v>
      </c>
      <c r="J2821" s="126">
        <f>E2821</f>
        <v>6682</v>
      </c>
      <c r="K2821" s="126">
        <v>12295.2</v>
      </c>
      <c r="L2821" s="127">
        <v>45803</v>
      </c>
      <c r="R2821" s="56" t="str">
        <f ca="1" t="array" ref="R2821">IF(AND(ISNUMBER(INDIRECT("L"&amp;ROW())),INDIRECT("L"&amp;ROW())&lt;INDIRECT("D"&amp;ROW())),1,"")</f>
        <v/>
      </c>
    </row>
    <row r="2822" hidden="1" spans="1:18">
      <c r="A2822" s="56" t="s">
        <v>208</v>
      </c>
      <c r="B2822" s="57" t="s">
        <v>19</v>
      </c>
      <c r="C2822" s="133">
        <v>76489</v>
      </c>
      <c r="D2822" s="124">
        <v>45729</v>
      </c>
      <c r="E2822" s="125">
        <v>3602.7</v>
      </c>
      <c r="N2822" s="127" t="str">
        <f t="array" ref="N2822">_xlfn.XLOOKUP(INDEX(I:I,ROW())&amp;"-"&amp;INDEX(K:K,ROW()),银行对账信息!J:J,银行对账信息!H:H,"")</f>
        <v/>
      </c>
      <c r="R2822" s="56" t="str">
        <f ca="1" t="array" ref="R2822">IF(AND(ISNUMBER(INDIRECT("L"&amp;ROW())),INDIRECT("L"&amp;ROW())&lt;INDIRECT("D"&amp;ROW())),1,"")</f>
        <v/>
      </c>
    </row>
    <row r="2823" hidden="1" spans="1:18">
      <c r="A2823" s="56" t="s">
        <v>208</v>
      </c>
      <c r="B2823" s="57" t="s">
        <v>19</v>
      </c>
      <c r="C2823" s="133">
        <v>76490</v>
      </c>
      <c r="D2823" s="124">
        <v>45729</v>
      </c>
      <c r="E2823" s="125">
        <v>4165.34</v>
      </c>
      <c r="N2823" s="127" t="str">
        <f t="array" ref="N2823">_xlfn.XLOOKUP(INDEX(I:I,ROW())&amp;"-"&amp;INDEX(K:K,ROW()),银行对账信息!J:J,银行对账信息!H:H,"")</f>
        <v/>
      </c>
      <c r="R2823" s="56" t="str">
        <f ca="1" t="array" ref="R2823">IF(AND(ISNUMBER(INDIRECT("L"&amp;ROW())),INDIRECT("L"&amp;ROW())&lt;INDIRECT("D"&amp;ROW())),1,"")</f>
        <v/>
      </c>
    </row>
    <row r="2824" hidden="1" spans="1:18">
      <c r="A2824" s="56" t="s">
        <v>31</v>
      </c>
      <c r="B2824" s="57" t="s">
        <v>19</v>
      </c>
      <c r="C2824" s="123" t="s">
        <v>1071</v>
      </c>
      <c r="D2824" s="124">
        <v>45729</v>
      </c>
      <c r="E2824" s="125">
        <v>-50</v>
      </c>
      <c r="F2824" s="125">
        <v>0</v>
      </c>
      <c r="G2824" s="125">
        <v>0</v>
      </c>
      <c r="I2824" s="57">
        <v>3001</v>
      </c>
      <c r="J2824" s="126">
        <v>-50</v>
      </c>
      <c r="K2824" s="126">
        <v>18392.43</v>
      </c>
      <c r="L2824" s="127">
        <v>45814</v>
      </c>
      <c r="N2824" s="127" t="str">
        <f t="array" ref="N2824">_xlfn.XLOOKUP(INDEX(I:I,ROW())&amp;"-"&amp;INDEX(K:K,ROW()),银行对账信息!J:J,银行对账信息!H:H,"")</f>
        <v/>
      </c>
      <c r="R2824" s="56" t="str">
        <f ca="1" t="array" ref="R2824">IF(AND(ISNUMBER(INDIRECT("L"&amp;ROW())),INDIRECT("L"&amp;ROW())&lt;INDIRECT("D"&amp;ROW())),1,"")</f>
        <v/>
      </c>
    </row>
    <row r="2825" hidden="1" spans="1:18">
      <c r="A2825" s="109" t="s">
        <v>151</v>
      </c>
      <c r="B2825" s="138" t="s">
        <v>110</v>
      </c>
      <c r="C2825" s="155">
        <v>176839</v>
      </c>
      <c r="D2825" s="140">
        <v>45729</v>
      </c>
      <c r="E2825" s="141">
        <v>9885.56</v>
      </c>
      <c r="F2825" s="141">
        <v>0</v>
      </c>
      <c r="G2825" s="141">
        <v>0</v>
      </c>
      <c r="H2825" s="141"/>
      <c r="I2825" s="138">
        <v>3025</v>
      </c>
      <c r="J2825" s="145">
        <v>9885.56</v>
      </c>
      <c r="K2825" s="145">
        <v>33673.04</v>
      </c>
      <c r="L2825" s="146">
        <v>45820</v>
      </c>
      <c r="M2825" s="146"/>
      <c r="N2825" s="127" t="str">
        <f t="array" ref="N2825">_xlfn.XLOOKUP(INDEX(I:I,ROW())&amp;"-"&amp;INDEX(K:K,ROW()),银行对账信息!J:J,银行对账信息!H:H,"")</f>
        <v/>
      </c>
      <c r="O2825" s="109"/>
      <c r="P2825" s="109"/>
      <c r="Q2825" s="146"/>
      <c r="R2825" s="56" t="str">
        <f ca="1" t="array" ref="R2825">IF(AND(ISNUMBER(INDIRECT("L"&amp;ROW())),INDIRECT("L"&amp;ROW())&lt;INDIRECT("D"&amp;ROW())),1,"")</f>
        <v/>
      </c>
    </row>
    <row r="2826" hidden="1" spans="1:18">
      <c r="A2826" s="56" t="s">
        <v>789</v>
      </c>
      <c r="B2826" s="57" t="s">
        <v>65</v>
      </c>
      <c r="C2826" s="123" t="s">
        <v>1072</v>
      </c>
      <c r="D2826" s="124">
        <v>45729</v>
      </c>
      <c r="E2826" s="125">
        <v>1044.15</v>
      </c>
      <c r="F2826" s="125">
        <v>45.41</v>
      </c>
      <c r="G2826" s="125">
        <v>90.59</v>
      </c>
      <c r="H2826" s="125">
        <v>908.15</v>
      </c>
      <c r="I2826" s="57">
        <v>1264</v>
      </c>
      <c r="J2826" s="126">
        <v>1044.15</v>
      </c>
      <c r="K2826" s="126">
        <v>3730.27</v>
      </c>
      <c r="L2826" s="127">
        <v>45798</v>
      </c>
      <c r="N2826" s="127" t="str">
        <f t="array" ref="N2826">_xlfn.XLOOKUP(INDEX(I:I,ROW())&amp;"-"&amp;INDEX(K:K,ROW()),银行对账信息!J:J,银行对账信息!H:H,"")</f>
        <v/>
      </c>
      <c r="R2826" s="56" t="str">
        <f ca="1" t="array" ref="R2826">IF(AND(ISNUMBER(INDIRECT("L"&amp;ROW())),INDIRECT("L"&amp;ROW())&lt;INDIRECT("D"&amp;ROW())),1,"")</f>
        <v/>
      </c>
    </row>
    <row r="2827" hidden="1" spans="1:18">
      <c r="A2827" s="56" t="s">
        <v>789</v>
      </c>
      <c r="B2827" s="57" t="s">
        <v>65</v>
      </c>
      <c r="C2827" s="123" t="s">
        <v>1073</v>
      </c>
      <c r="D2827" s="124">
        <v>45743</v>
      </c>
      <c r="E2827" s="125">
        <v>2686.12</v>
      </c>
      <c r="F2827" s="125">
        <v>63.33</v>
      </c>
      <c r="G2827" s="125">
        <v>126.34</v>
      </c>
      <c r="H2827" s="125">
        <v>2496.45</v>
      </c>
      <c r="I2827" s="57">
        <v>1264</v>
      </c>
      <c r="J2827" s="126">
        <v>2686.12</v>
      </c>
      <c r="K2827" s="126">
        <v>3730.27</v>
      </c>
      <c r="L2827" s="127">
        <v>45798</v>
      </c>
      <c r="R2827" s="56" t="str">
        <f ca="1" t="array" ref="R2827">IF(AND(ISNUMBER(INDIRECT("L"&amp;ROW())),INDIRECT("L"&amp;ROW())&lt;INDIRECT("D"&amp;ROW())),1,"")</f>
        <v/>
      </c>
    </row>
    <row r="2828" hidden="1" spans="1:7">
      <c r="A2828" s="56" t="s">
        <v>789</v>
      </c>
      <c r="B2828" s="57" t="s">
        <v>65</v>
      </c>
      <c r="C2828" s="133" t="s">
        <v>1074</v>
      </c>
      <c r="D2828" s="124">
        <v>45757</v>
      </c>
      <c r="E2828" s="125">
        <v>1344.71</v>
      </c>
      <c r="F2828" s="125">
        <v>58.49</v>
      </c>
      <c r="G2828" s="125">
        <v>116.67</v>
      </c>
    </row>
    <row r="2829" hidden="1" spans="1:18">
      <c r="A2829" s="56" t="s">
        <v>102</v>
      </c>
      <c r="B2829" s="57" t="s">
        <v>37</v>
      </c>
      <c r="C2829" s="133">
        <v>936931</v>
      </c>
      <c r="D2829" s="124">
        <v>45729</v>
      </c>
      <c r="E2829" s="125">
        <v>3822</v>
      </c>
      <c r="F2829" s="125">
        <v>0</v>
      </c>
      <c r="G2829" s="125">
        <v>0</v>
      </c>
      <c r="I2829" s="57">
        <v>1255</v>
      </c>
      <c r="J2829" s="126">
        <f>E2829</f>
        <v>3822</v>
      </c>
      <c r="K2829" s="126">
        <v>20072</v>
      </c>
      <c r="L2829" s="127">
        <v>45797</v>
      </c>
      <c r="N2829" s="127" t="str">
        <f t="array" ref="N2829">_xlfn.XLOOKUP(INDEX(I:I,ROW())&amp;"-"&amp;INDEX(K:K,ROW()),银行对账信息!J:J,银行对账信息!H:H,"")</f>
        <v/>
      </c>
      <c r="R2829" s="56" t="str">
        <f ca="1" t="array" ref="R2829">IF(AND(ISNUMBER(INDIRECT("L"&amp;ROW())),INDIRECT("L"&amp;ROW())&lt;INDIRECT("D"&amp;ROW())),1,"")</f>
        <v/>
      </c>
    </row>
    <row r="2830" hidden="1" spans="1:18">
      <c r="A2830" s="56" t="s">
        <v>853</v>
      </c>
      <c r="B2830" s="57" t="s">
        <v>854</v>
      </c>
      <c r="C2830" s="133">
        <v>1181816634</v>
      </c>
      <c r="D2830" s="124">
        <v>45734</v>
      </c>
      <c r="E2830" s="125">
        <v>-10.35</v>
      </c>
      <c r="F2830" s="125">
        <v>0.45</v>
      </c>
      <c r="G2830" s="125">
        <v>0.9</v>
      </c>
      <c r="H2830" s="125">
        <v>-11.7</v>
      </c>
      <c r="I2830" s="57" t="s">
        <v>855</v>
      </c>
      <c r="J2830" s="126">
        <v>-10.35</v>
      </c>
      <c r="K2830" s="126">
        <v>-10.35</v>
      </c>
      <c r="L2830" s="127">
        <v>45744</v>
      </c>
      <c r="N2830" s="127">
        <v>45584</v>
      </c>
      <c r="Q2830" s="127">
        <v>45792</v>
      </c>
      <c r="R2830" s="56" t="str">
        <f ca="1" t="array" ref="R2830">IF(AND(ISNUMBER(INDIRECT("L"&amp;ROW())),INDIRECT("L"&amp;ROW())&lt;INDIRECT("D"&amp;ROW())),1,"")</f>
        <v/>
      </c>
    </row>
    <row r="2831" hidden="1" spans="1:18">
      <c r="A2831" s="56" t="s">
        <v>853</v>
      </c>
      <c r="B2831" s="57" t="s">
        <v>854</v>
      </c>
      <c r="C2831" s="133">
        <v>4009038542</v>
      </c>
      <c r="D2831" s="124">
        <v>45736</v>
      </c>
      <c r="E2831" s="125">
        <v>967.28</v>
      </c>
      <c r="F2831" s="125">
        <v>0</v>
      </c>
      <c r="G2831" s="125">
        <v>0</v>
      </c>
      <c r="H2831" s="125">
        <v>967.28</v>
      </c>
      <c r="I2831" s="57" t="s">
        <v>855</v>
      </c>
      <c r="J2831" s="126">
        <v>967.28</v>
      </c>
      <c r="K2831" s="126">
        <v>967.28</v>
      </c>
      <c r="L2831" s="127">
        <v>45746</v>
      </c>
      <c r="N2831" s="127">
        <v>45584</v>
      </c>
      <c r="Q2831" s="127">
        <v>45792</v>
      </c>
      <c r="R2831" s="56" t="str">
        <f ca="1" t="array" ref="R2831">IF(AND(ISNUMBER(INDIRECT("L"&amp;ROW())),INDIRECT("L"&amp;ROW())&lt;INDIRECT("D"&amp;ROW())),1,"")</f>
        <v/>
      </c>
    </row>
    <row r="2832" hidden="1" spans="1:18">
      <c r="A2832" s="56" t="s">
        <v>282</v>
      </c>
      <c r="B2832" s="57" t="s">
        <v>110</v>
      </c>
      <c r="C2832" s="133">
        <v>101629</v>
      </c>
      <c r="D2832" s="124">
        <v>45729</v>
      </c>
      <c r="E2832" s="125">
        <v>3191.39</v>
      </c>
      <c r="F2832" s="125">
        <v>0</v>
      </c>
      <c r="G2832" s="125">
        <v>0</v>
      </c>
      <c r="H2832" s="125">
        <v>3191.39</v>
      </c>
      <c r="I2832" s="57">
        <v>1284</v>
      </c>
      <c r="J2832" s="126">
        <f>E2832</f>
        <v>3191.39</v>
      </c>
      <c r="K2832" s="126">
        <v>13644.79</v>
      </c>
      <c r="L2832" s="127">
        <v>45800</v>
      </c>
      <c r="N2832" s="127" t="str">
        <f t="array" ref="N2832">_xlfn.XLOOKUP(INDEX(I:I,ROW())&amp;"-"&amp;INDEX(K:K,ROW()),银行对账信息!J:J,银行对账信息!H:H,"")</f>
        <v/>
      </c>
      <c r="Q2832" s="127">
        <v>45805</v>
      </c>
      <c r="R2832" s="56" t="str">
        <f ca="1" t="array" ref="R2832">IF(AND(ISNUMBER(INDIRECT("L"&amp;ROW())),INDIRECT("L"&amp;ROW())&lt;INDIRECT("D"&amp;ROW())),1,"")</f>
        <v/>
      </c>
    </row>
    <row r="2833" hidden="1" spans="1:18">
      <c r="A2833" s="56" t="s">
        <v>104</v>
      </c>
      <c r="B2833" s="132" t="s">
        <v>65</v>
      </c>
      <c r="C2833" s="133">
        <v>59121809979</v>
      </c>
      <c r="D2833" s="124">
        <v>45729</v>
      </c>
      <c r="E2833" s="125">
        <v>-550</v>
      </c>
      <c r="F2833" s="125">
        <v>0</v>
      </c>
      <c r="G2833" s="125">
        <v>0</v>
      </c>
      <c r="I2833" s="57">
        <v>1237</v>
      </c>
      <c r="J2833" s="126">
        <v>-550</v>
      </c>
      <c r="K2833" s="126">
        <v>31542.79</v>
      </c>
      <c r="L2833" s="127">
        <v>45791</v>
      </c>
      <c r="N2833" s="127">
        <v>45778</v>
      </c>
      <c r="R2833" s="56" t="str">
        <f ca="1" t="array" ref="R2833">IF(AND(ISNUMBER(INDIRECT("L"&amp;ROW())),INDIRECT("L"&amp;ROW())&lt;INDIRECT("D"&amp;ROW())),1,"")</f>
        <v/>
      </c>
    </row>
    <row r="2834" hidden="1" spans="1:18">
      <c r="A2834" s="56" t="s">
        <v>104</v>
      </c>
      <c r="B2834" s="132" t="s">
        <v>65</v>
      </c>
      <c r="C2834" s="133">
        <v>59121755034</v>
      </c>
      <c r="D2834" s="124">
        <v>45729</v>
      </c>
      <c r="E2834" s="125">
        <v>983.66</v>
      </c>
      <c r="F2834" s="125">
        <v>0</v>
      </c>
      <c r="G2834" s="125">
        <v>0</v>
      </c>
      <c r="I2834" s="57">
        <v>1237</v>
      </c>
      <c r="J2834" s="126">
        <v>983.66</v>
      </c>
      <c r="K2834" s="126">
        <v>31542.79</v>
      </c>
      <c r="L2834" s="127">
        <v>45791</v>
      </c>
      <c r="N2834" s="127">
        <v>45778</v>
      </c>
      <c r="R2834" s="56" t="str">
        <f ca="1" t="array" ref="R2834">IF(AND(ISNUMBER(INDIRECT("L"&amp;ROW())),INDIRECT("L"&amp;ROW())&lt;INDIRECT("D"&amp;ROW())),1,"")</f>
        <v/>
      </c>
    </row>
    <row r="2835" hidden="1" spans="1:18">
      <c r="A2835" s="56" t="s">
        <v>104</v>
      </c>
      <c r="B2835" s="132" t="s">
        <v>65</v>
      </c>
      <c r="C2835" s="133">
        <v>59121721474</v>
      </c>
      <c r="D2835" s="124">
        <v>45729</v>
      </c>
      <c r="E2835" s="125">
        <v>1891.99</v>
      </c>
      <c r="F2835" s="125">
        <v>0</v>
      </c>
      <c r="G2835" s="125">
        <v>0</v>
      </c>
      <c r="I2835" s="57">
        <v>1237</v>
      </c>
      <c r="J2835" s="126">
        <v>1891.99</v>
      </c>
      <c r="K2835" s="126">
        <v>31542.79</v>
      </c>
      <c r="L2835" s="127">
        <v>45791</v>
      </c>
      <c r="N2835" s="127">
        <v>45778</v>
      </c>
      <c r="R2835" s="56" t="str">
        <f ca="1" t="array" ref="R2835">IF(AND(ISNUMBER(INDIRECT("L"&amp;ROW())),INDIRECT("L"&amp;ROW())&lt;INDIRECT("D"&amp;ROW())),1,"")</f>
        <v/>
      </c>
    </row>
    <row r="2836" hidden="1" spans="1:18">
      <c r="A2836" s="56" t="s">
        <v>104</v>
      </c>
      <c r="B2836" s="132" t="s">
        <v>65</v>
      </c>
      <c r="C2836" s="133">
        <v>59121701647</v>
      </c>
      <c r="D2836" s="124">
        <v>45729</v>
      </c>
      <c r="E2836" s="125">
        <v>505.56</v>
      </c>
      <c r="F2836" s="125">
        <v>0</v>
      </c>
      <c r="G2836" s="125">
        <v>0</v>
      </c>
      <c r="I2836" s="57">
        <v>1237</v>
      </c>
      <c r="J2836" s="126">
        <v>505.56</v>
      </c>
      <c r="K2836" s="126">
        <v>31542.79</v>
      </c>
      <c r="L2836" s="127">
        <v>45791</v>
      </c>
      <c r="N2836" s="127">
        <v>45778</v>
      </c>
      <c r="R2836" s="56" t="str">
        <f ca="1" t="array" ref="R2836">IF(AND(ISNUMBER(INDIRECT("L"&amp;ROW())),INDIRECT("L"&amp;ROW())&lt;INDIRECT("D"&amp;ROW())),1,"")</f>
        <v/>
      </c>
    </row>
    <row r="2837" hidden="1" spans="1:18">
      <c r="A2837" s="56" t="s">
        <v>104</v>
      </c>
      <c r="B2837" s="132" t="s">
        <v>65</v>
      </c>
      <c r="C2837" s="133">
        <v>59121615361</v>
      </c>
      <c r="D2837" s="124">
        <v>45729</v>
      </c>
      <c r="E2837" s="125">
        <v>6077.87</v>
      </c>
      <c r="F2837" s="125">
        <v>0</v>
      </c>
      <c r="G2837" s="125">
        <v>0</v>
      </c>
      <c r="I2837" s="57">
        <v>1237</v>
      </c>
      <c r="J2837" s="126">
        <v>6077.87</v>
      </c>
      <c r="K2837" s="126">
        <v>31542.79</v>
      </c>
      <c r="L2837" s="127">
        <v>45791</v>
      </c>
      <c r="N2837" s="127">
        <v>45778</v>
      </c>
      <c r="R2837" s="56" t="str">
        <f ca="1" t="array" ref="R2837">IF(AND(ISNUMBER(INDIRECT("L"&amp;ROW())),INDIRECT("L"&amp;ROW())&lt;INDIRECT("D"&amp;ROW())),1,"")</f>
        <v/>
      </c>
    </row>
    <row r="2838" hidden="1" spans="1:18">
      <c r="A2838" s="56" t="s">
        <v>358</v>
      </c>
      <c r="B2838" s="57" t="s">
        <v>110</v>
      </c>
      <c r="C2838" s="133">
        <v>92358</v>
      </c>
      <c r="D2838" s="124">
        <v>45729</v>
      </c>
      <c r="E2838" s="125">
        <v>1382</v>
      </c>
      <c r="F2838" s="125">
        <v>0</v>
      </c>
      <c r="G2838" s="125">
        <v>0</v>
      </c>
      <c r="H2838" s="125">
        <v>1382</v>
      </c>
      <c r="I2838" s="57">
        <v>1248</v>
      </c>
      <c r="J2838" s="126">
        <v>1382</v>
      </c>
      <c r="K2838" s="126">
        <v>17252</v>
      </c>
      <c r="L2838" s="127">
        <v>45793</v>
      </c>
      <c r="N2838" s="127" t="str">
        <f t="array" ref="N2838">_xlfn.XLOOKUP(INDEX(I:I,ROW())&amp;"-"&amp;INDEX(K:K,ROW()),银行对账信息!J:J,银行对账信息!H:H,"")</f>
        <v/>
      </c>
      <c r="P2838" s="56" t="s">
        <v>1039</v>
      </c>
      <c r="Q2838" s="127">
        <v>45792</v>
      </c>
      <c r="R2838" s="56" t="str">
        <f ca="1" t="array" ref="R2838">IF(AND(ISNUMBER(INDIRECT("L"&amp;ROW())),INDIRECT("L"&amp;ROW())&lt;INDIRECT("D"&amp;ROW())),1,"")</f>
        <v/>
      </c>
    </row>
    <row r="2839" hidden="1" spans="1:18">
      <c r="A2839" s="56" t="s">
        <v>146</v>
      </c>
      <c r="B2839" s="57" t="s">
        <v>124</v>
      </c>
      <c r="C2839" s="123">
        <v>203144</v>
      </c>
      <c r="D2839" s="124">
        <v>45730</v>
      </c>
      <c r="E2839" s="125">
        <v>10432.11</v>
      </c>
      <c r="F2839" s="125">
        <v>16.4</v>
      </c>
      <c r="G2839" s="125">
        <v>32.72</v>
      </c>
      <c r="H2839" s="125">
        <v>10382.99</v>
      </c>
      <c r="I2839" s="133">
        <v>1138</v>
      </c>
      <c r="J2839" s="126">
        <v>10432.11</v>
      </c>
      <c r="K2839" s="126">
        <v>45601.27</v>
      </c>
      <c r="L2839" s="127">
        <v>45756</v>
      </c>
      <c r="N2839" s="127">
        <v>45748</v>
      </c>
      <c r="Q2839" s="127">
        <v>45793</v>
      </c>
      <c r="R2839" s="56" t="str">
        <f ca="1" t="array" ref="R2839">IF(AND(ISNUMBER(INDIRECT("L"&amp;ROW())),INDIRECT("L"&amp;ROW())&lt;INDIRECT("D"&amp;ROW())),1,"")</f>
        <v/>
      </c>
    </row>
    <row r="2840" hidden="1" spans="1:18">
      <c r="A2840" s="56" t="s">
        <v>164</v>
      </c>
      <c r="B2840" s="57" t="s">
        <v>110</v>
      </c>
      <c r="C2840" s="133">
        <v>6149303</v>
      </c>
      <c r="D2840" s="124">
        <v>45730</v>
      </c>
      <c r="E2840" s="125">
        <v>3491</v>
      </c>
      <c r="F2840" s="125">
        <v>0</v>
      </c>
      <c r="G2840" s="125">
        <v>0</v>
      </c>
      <c r="H2840" s="125">
        <v>3491</v>
      </c>
      <c r="I2840" s="57">
        <v>1142</v>
      </c>
      <c r="J2840" s="126">
        <v>3491</v>
      </c>
      <c r="K2840" s="126">
        <v>16633</v>
      </c>
      <c r="L2840" s="127">
        <v>45756</v>
      </c>
      <c r="N2840" s="127">
        <v>45748</v>
      </c>
      <c r="Q2840" s="127">
        <v>45798</v>
      </c>
      <c r="R2840" s="56" t="str">
        <f ca="1" t="array" ref="R2840">IF(AND(ISNUMBER(INDIRECT("L"&amp;ROW())),INDIRECT("L"&amp;ROW())&lt;INDIRECT("D"&amp;ROW())),1,"")</f>
        <v/>
      </c>
    </row>
    <row r="2841" hidden="1" spans="1:18">
      <c r="A2841" s="56" t="s">
        <v>164</v>
      </c>
      <c r="B2841" s="57" t="s">
        <v>110</v>
      </c>
      <c r="C2841" s="133">
        <v>6150613</v>
      </c>
      <c r="D2841" s="124">
        <v>45730</v>
      </c>
      <c r="E2841" s="125">
        <v>-68</v>
      </c>
      <c r="F2841" s="125">
        <v>0</v>
      </c>
      <c r="G2841" s="125">
        <v>0</v>
      </c>
      <c r="H2841" s="125">
        <v>-68</v>
      </c>
      <c r="I2841" s="57">
        <v>1142</v>
      </c>
      <c r="J2841" s="126">
        <v>-68</v>
      </c>
      <c r="K2841" s="126">
        <v>16633</v>
      </c>
      <c r="L2841" s="127">
        <v>45756</v>
      </c>
      <c r="N2841" s="127">
        <v>45748</v>
      </c>
      <c r="Q2841" s="127">
        <v>45798</v>
      </c>
      <c r="R2841" s="56" t="str">
        <f ca="1" t="array" ref="R2841">IF(AND(ISNUMBER(INDIRECT("L"&amp;ROW())),INDIRECT("L"&amp;ROW())&lt;INDIRECT("D"&amp;ROW())),1,"")</f>
        <v/>
      </c>
    </row>
    <row r="2842" hidden="1" spans="1:18">
      <c r="A2842" s="56" t="s">
        <v>394</v>
      </c>
      <c r="B2842" s="57" t="s">
        <v>110</v>
      </c>
      <c r="C2842" s="133">
        <v>2770247</v>
      </c>
      <c r="D2842" s="124">
        <v>45730</v>
      </c>
      <c r="E2842" s="125">
        <v>2814</v>
      </c>
      <c r="F2842" s="125">
        <v>0</v>
      </c>
      <c r="G2842" s="125">
        <v>0</v>
      </c>
      <c r="H2842" s="125">
        <v>2814</v>
      </c>
      <c r="I2842" s="57">
        <v>1119</v>
      </c>
      <c r="J2842" s="126">
        <v>2814</v>
      </c>
      <c r="K2842" s="126">
        <v>18057</v>
      </c>
      <c r="L2842" s="127">
        <v>45750</v>
      </c>
      <c r="N2842" s="127">
        <v>45748</v>
      </c>
      <c r="Q2842" s="127">
        <v>45799</v>
      </c>
      <c r="R2842" s="56" t="str">
        <f ca="1" t="array" ref="R2842">IF(AND(ISNUMBER(INDIRECT("L"&amp;ROW())),INDIRECT("L"&amp;ROW())&lt;INDIRECT("D"&amp;ROW())),1,"")</f>
        <v/>
      </c>
    </row>
    <row r="2843" hidden="1" spans="1:18">
      <c r="A2843" s="56" t="s">
        <v>225</v>
      </c>
      <c r="B2843" s="57" t="s">
        <v>65</v>
      </c>
      <c r="C2843" s="133">
        <v>159442</v>
      </c>
      <c r="D2843" s="124">
        <v>45730</v>
      </c>
      <c r="E2843" s="125">
        <v>650.6</v>
      </c>
      <c r="F2843" s="125">
        <v>0</v>
      </c>
      <c r="G2843" s="125">
        <v>0</v>
      </c>
      <c r="H2843" s="125">
        <v>650.6</v>
      </c>
      <c r="I2843" s="133">
        <v>1139</v>
      </c>
      <c r="J2843" s="126">
        <v>650.6</v>
      </c>
      <c r="K2843" s="126">
        <v>3028.25</v>
      </c>
      <c r="L2843" s="127">
        <v>45756</v>
      </c>
      <c r="N2843" s="127">
        <v>45748</v>
      </c>
      <c r="O2843" s="147">
        <v>0</v>
      </c>
      <c r="Q2843" s="127">
        <v>45784</v>
      </c>
      <c r="R2843" s="56" t="str">
        <f ca="1" t="array" ref="R2843">IF(AND(ISNUMBER(INDIRECT("L"&amp;ROW())),INDIRECT("L"&amp;ROW())&lt;INDIRECT("D"&amp;ROW())),1,"")</f>
        <v/>
      </c>
    </row>
    <row r="2844" hidden="1" spans="1:18">
      <c r="A2844" s="56" t="s">
        <v>740</v>
      </c>
      <c r="B2844" s="57" t="s">
        <v>37</v>
      </c>
      <c r="C2844" s="133">
        <v>627137</v>
      </c>
      <c r="D2844" s="124">
        <v>45730</v>
      </c>
      <c r="E2844" s="125">
        <v>5985.36</v>
      </c>
      <c r="F2844" s="125">
        <v>32.5</v>
      </c>
      <c r="G2844" s="125">
        <v>0</v>
      </c>
      <c r="H2844" s="125">
        <v>5952.86</v>
      </c>
      <c r="I2844" s="133">
        <v>1080</v>
      </c>
      <c r="J2844" s="126">
        <v>5985.36</v>
      </c>
      <c r="K2844" s="126">
        <v>5985.36</v>
      </c>
      <c r="L2844" s="127">
        <v>45730</v>
      </c>
      <c r="N2844" s="127">
        <v>45717</v>
      </c>
      <c r="Q2844" s="127">
        <v>45792</v>
      </c>
      <c r="R2844" s="56" t="str">
        <f ca="1" t="array" ref="R2844">IF(AND(ISNUMBER(INDIRECT("L"&amp;ROW())),INDIRECT("L"&amp;ROW())&lt;INDIRECT("D"&amp;ROW())),1,"")</f>
        <v/>
      </c>
    </row>
    <row r="2845" hidden="1" spans="1:18">
      <c r="A2845" s="56" t="s">
        <v>30</v>
      </c>
      <c r="B2845" s="57" t="s">
        <v>19</v>
      </c>
      <c r="C2845" s="133">
        <v>91701098</v>
      </c>
      <c r="D2845" s="124">
        <v>45730</v>
      </c>
      <c r="E2845" s="125">
        <v>-6.25</v>
      </c>
      <c r="F2845" s="125">
        <v>0</v>
      </c>
      <c r="G2845" s="125">
        <v>0</v>
      </c>
      <c r="H2845" s="125">
        <v>-6.25</v>
      </c>
      <c r="I2845" s="57">
        <v>1224</v>
      </c>
      <c r="J2845" s="126">
        <v>-6.25</v>
      </c>
      <c r="K2845" s="126">
        <v>6305.25</v>
      </c>
      <c r="L2845" s="127">
        <v>45784</v>
      </c>
      <c r="N2845" s="127">
        <v>45778</v>
      </c>
      <c r="O2845" s="56">
        <v>0</v>
      </c>
      <c r="R2845" s="56" t="str">
        <f ca="1" t="array" ref="R2845">IF(AND(ISNUMBER(INDIRECT("L"&amp;ROW())),INDIRECT("L"&amp;ROW())&lt;INDIRECT("D"&amp;ROW())),1,"")</f>
        <v/>
      </c>
    </row>
    <row r="2846" hidden="1" spans="1:18">
      <c r="A2846" s="56" t="s">
        <v>69</v>
      </c>
      <c r="B2846" s="57" t="s">
        <v>19</v>
      </c>
      <c r="C2846" s="123" t="s">
        <v>1075</v>
      </c>
      <c r="D2846" s="124">
        <v>45732</v>
      </c>
      <c r="E2846" s="125">
        <v>621.34</v>
      </c>
      <c r="F2846" s="125">
        <v>0</v>
      </c>
      <c r="G2846" s="125">
        <v>0</v>
      </c>
      <c r="H2846" s="125">
        <v>621.34</v>
      </c>
      <c r="I2846" s="57">
        <v>1261</v>
      </c>
      <c r="J2846" s="126">
        <v>621.34</v>
      </c>
      <c r="K2846" s="126">
        <v>45850.16</v>
      </c>
      <c r="L2846" s="127">
        <v>45798</v>
      </c>
      <c r="N2846" s="127" t="str">
        <f t="array" ref="N2846">_xlfn.XLOOKUP(INDEX(I:I,ROW())&amp;"-"&amp;INDEX(K:K,ROW()),银行对账信息!J:J,银行对账信息!H:H,"")</f>
        <v/>
      </c>
      <c r="R2846" s="56" t="str">
        <f ca="1" t="array" ref="R2846">IF(AND(ISNUMBER(INDIRECT("L"&amp;ROW())),INDIRECT("L"&amp;ROW())&lt;INDIRECT("D"&amp;ROW())),1,"")</f>
        <v/>
      </c>
    </row>
    <row r="2847" hidden="1" spans="1:18">
      <c r="A2847" s="56" t="s">
        <v>69</v>
      </c>
      <c r="B2847" s="57" t="s">
        <v>19</v>
      </c>
      <c r="C2847" s="123" t="s">
        <v>1076</v>
      </c>
      <c r="D2847" s="124">
        <v>45732</v>
      </c>
      <c r="E2847" s="125">
        <v>1973.4</v>
      </c>
      <c r="F2847" s="125">
        <v>0</v>
      </c>
      <c r="G2847" s="125">
        <v>0</v>
      </c>
      <c r="H2847" s="125">
        <v>1973.4</v>
      </c>
      <c r="I2847" s="57">
        <v>1261</v>
      </c>
      <c r="J2847" s="126">
        <v>1973.4</v>
      </c>
      <c r="K2847" s="126">
        <v>45850.16</v>
      </c>
      <c r="L2847" s="127">
        <v>45798</v>
      </c>
      <c r="N2847" s="127" t="str">
        <f t="array" ref="N2847">_xlfn.XLOOKUP(INDEX(I:I,ROW())&amp;"-"&amp;INDEX(K:K,ROW()),银行对账信息!J:J,银行对账信息!H:H,"")</f>
        <v/>
      </c>
      <c r="R2847" s="56" t="str">
        <f ca="1" t="array" ref="R2847">IF(AND(ISNUMBER(INDIRECT("L"&amp;ROW())),INDIRECT("L"&amp;ROW())&lt;INDIRECT("D"&amp;ROW())),1,"")</f>
        <v/>
      </c>
    </row>
    <row r="2848" hidden="1" spans="1:18">
      <c r="A2848" s="56" t="s">
        <v>69</v>
      </c>
      <c r="B2848" s="57" t="s">
        <v>19</v>
      </c>
      <c r="C2848" s="123" t="s">
        <v>1077</v>
      </c>
      <c r="D2848" s="124">
        <v>45732</v>
      </c>
      <c r="E2848" s="125">
        <v>6792</v>
      </c>
      <c r="F2848" s="125">
        <v>0</v>
      </c>
      <c r="G2848" s="125">
        <v>39.74</v>
      </c>
      <c r="H2848" s="125">
        <v>6752.26</v>
      </c>
      <c r="I2848" s="57">
        <v>1261</v>
      </c>
      <c r="J2848" s="126">
        <v>6792</v>
      </c>
      <c r="K2848" s="126">
        <v>45850.16</v>
      </c>
      <c r="L2848" s="127">
        <v>45798</v>
      </c>
      <c r="N2848" s="127" t="str">
        <f t="array" ref="N2848">_xlfn.XLOOKUP(INDEX(I:I,ROW())&amp;"-"&amp;INDEX(K:K,ROW()),银行对账信息!J:J,银行对账信息!H:H,"")</f>
        <v/>
      </c>
      <c r="R2848" s="56" t="str">
        <f ca="1" t="array" ref="R2848">IF(AND(ISNUMBER(INDIRECT("L"&amp;ROW())),INDIRECT("L"&amp;ROW())&lt;INDIRECT("D"&amp;ROW())),1,"")</f>
        <v/>
      </c>
    </row>
    <row r="2849" hidden="1" spans="1:18">
      <c r="A2849" s="56" t="s">
        <v>69</v>
      </c>
      <c r="B2849" s="57" t="s">
        <v>19</v>
      </c>
      <c r="C2849" s="123" t="s">
        <v>1078</v>
      </c>
      <c r="D2849" s="124">
        <v>45732</v>
      </c>
      <c r="E2849" s="125">
        <v>20466</v>
      </c>
      <c r="F2849" s="125">
        <v>0</v>
      </c>
      <c r="G2849" s="125">
        <v>20</v>
      </c>
      <c r="H2849" s="125">
        <v>20446</v>
      </c>
      <c r="I2849" s="57">
        <v>1261</v>
      </c>
      <c r="J2849" s="126">
        <v>20466</v>
      </c>
      <c r="K2849" s="126">
        <v>45850.16</v>
      </c>
      <c r="L2849" s="127">
        <v>45798</v>
      </c>
      <c r="N2849" s="127" t="str">
        <f t="array" ref="N2849">_xlfn.XLOOKUP(INDEX(I:I,ROW())&amp;"-"&amp;INDEX(K:K,ROW()),银行对账信息!J:J,银行对账信息!H:H,"")</f>
        <v/>
      </c>
      <c r="R2849" s="56" t="str">
        <f ca="1" t="array" ref="R2849">IF(AND(ISNUMBER(INDIRECT("L"&amp;ROW())),INDIRECT("L"&amp;ROW())&lt;INDIRECT("D"&amp;ROW())),1,"")</f>
        <v/>
      </c>
    </row>
    <row r="2850" hidden="1" spans="1:18">
      <c r="A2850" s="56" t="s">
        <v>69</v>
      </c>
      <c r="B2850" s="57" t="s">
        <v>19</v>
      </c>
      <c r="C2850" s="123" t="s">
        <v>1079</v>
      </c>
      <c r="D2850" s="124">
        <v>45732</v>
      </c>
      <c r="E2850" s="125">
        <v>7887.62</v>
      </c>
      <c r="F2850" s="125">
        <v>0</v>
      </c>
      <c r="G2850" s="125">
        <v>131.82</v>
      </c>
      <c r="H2850" s="125">
        <v>7755.8</v>
      </c>
      <c r="I2850" s="57">
        <v>1261</v>
      </c>
      <c r="J2850" s="126">
        <v>7887.62</v>
      </c>
      <c r="K2850" s="126">
        <v>45850.16</v>
      </c>
      <c r="L2850" s="127">
        <v>45798</v>
      </c>
      <c r="N2850" s="127" t="str">
        <f t="array" ref="N2850">_xlfn.XLOOKUP(INDEX(I:I,ROW())&amp;"-"&amp;INDEX(K:K,ROW()),银行对账信息!J:J,银行对账信息!H:H,"")</f>
        <v/>
      </c>
      <c r="R2850" s="56" t="str">
        <f ca="1" t="array" ref="R2850">IF(AND(ISNUMBER(INDIRECT("L"&amp;ROW())),INDIRECT("L"&amp;ROW())&lt;INDIRECT("D"&amp;ROW())),1,"")</f>
        <v/>
      </c>
    </row>
    <row r="2851" hidden="1" spans="1:18">
      <c r="A2851" s="56" t="s">
        <v>69</v>
      </c>
      <c r="B2851" s="57" t="s">
        <v>19</v>
      </c>
      <c r="C2851" s="123" t="s">
        <v>1080</v>
      </c>
      <c r="D2851" s="124">
        <v>45732</v>
      </c>
      <c r="E2851" s="125">
        <v>6634.8</v>
      </c>
      <c r="F2851" s="125">
        <v>0</v>
      </c>
      <c r="G2851" s="125">
        <v>0</v>
      </c>
      <c r="H2851" s="125">
        <v>6634.8</v>
      </c>
      <c r="I2851" s="57">
        <v>1261</v>
      </c>
      <c r="J2851" s="126">
        <v>6634.8</v>
      </c>
      <c r="K2851" s="126">
        <v>45850.16</v>
      </c>
      <c r="L2851" s="127">
        <v>45798</v>
      </c>
      <c r="N2851" s="127" t="str">
        <f t="array" ref="N2851">_xlfn.XLOOKUP(INDEX(I:I,ROW())&amp;"-"&amp;INDEX(K:K,ROW()),银行对账信息!J:J,银行对账信息!H:H,"")</f>
        <v/>
      </c>
      <c r="R2851" s="56" t="str">
        <f ca="1" t="array" ref="R2851">IF(AND(ISNUMBER(INDIRECT("L"&amp;ROW())),INDIRECT("L"&amp;ROW())&lt;INDIRECT("D"&amp;ROW())),1,"")</f>
        <v/>
      </c>
    </row>
    <row r="2852" hidden="1" spans="1:18">
      <c r="A2852" s="56" t="s">
        <v>69</v>
      </c>
      <c r="B2852" s="57" t="s">
        <v>19</v>
      </c>
      <c r="C2852" s="123" t="s">
        <v>1081</v>
      </c>
      <c r="D2852" s="124">
        <v>45732</v>
      </c>
      <c r="E2852" s="125">
        <v>1475</v>
      </c>
      <c r="F2852" s="125">
        <v>0</v>
      </c>
      <c r="G2852" s="125">
        <v>0</v>
      </c>
      <c r="H2852" s="125">
        <v>1475</v>
      </c>
      <c r="I2852" s="57">
        <v>1261</v>
      </c>
      <c r="J2852" s="126">
        <v>1475</v>
      </c>
      <c r="K2852" s="126">
        <v>45850.16</v>
      </c>
      <c r="L2852" s="127">
        <v>45798</v>
      </c>
      <c r="N2852" s="127" t="str">
        <f t="array" ref="N2852">_xlfn.XLOOKUP(INDEX(I:I,ROW())&amp;"-"&amp;INDEX(K:K,ROW()),银行对账信息!J:J,银行对账信息!H:H,"")</f>
        <v/>
      </c>
      <c r="R2852" s="56" t="str">
        <f ca="1" t="array" ref="R2852">IF(AND(ISNUMBER(INDIRECT("L"&amp;ROW())),INDIRECT("L"&amp;ROW())&lt;INDIRECT("D"&amp;ROW())),1,"")</f>
        <v/>
      </c>
    </row>
    <row r="2853" hidden="1" spans="1:18">
      <c r="A2853" s="109" t="s">
        <v>394</v>
      </c>
      <c r="B2853" s="138" t="s">
        <v>110</v>
      </c>
      <c r="C2853" s="139">
        <v>509793</v>
      </c>
      <c r="D2853" s="140">
        <v>45732</v>
      </c>
      <c r="E2853" s="141">
        <v>-285</v>
      </c>
      <c r="F2853" s="141">
        <v>0</v>
      </c>
      <c r="G2853" s="141">
        <v>0</v>
      </c>
      <c r="H2853" s="141">
        <v>-285</v>
      </c>
      <c r="I2853" s="138">
        <v>1027</v>
      </c>
      <c r="J2853" s="145">
        <v>-285</v>
      </c>
      <c r="K2853" s="145">
        <v>28505.5</v>
      </c>
      <c r="L2853" s="146">
        <v>45775</v>
      </c>
      <c r="M2853" s="146"/>
      <c r="N2853" s="146">
        <v>45778</v>
      </c>
      <c r="O2853" s="109"/>
      <c r="P2853" s="109"/>
      <c r="Q2853" s="146">
        <v>45799</v>
      </c>
      <c r="R2853" s="56" t="str">
        <f ca="1" t="array" ref="R2853">IF(AND(ISNUMBER(INDIRECT("L"&amp;ROW())),INDIRECT("L"&amp;ROW())&lt;INDIRECT("D"&amp;ROW())),1,"")</f>
        <v/>
      </c>
    </row>
    <row r="2854" hidden="1" spans="1:18">
      <c r="A2854" s="56" t="s">
        <v>202</v>
      </c>
      <c r="B2854" s="57" t="s">
        <v>65</v>
      </c>
      <c r="C2854" s="133">
        <v>13588</v>
      </c>
      <c r="D2854" s="124">
        <v>45732</v>
      </c>
      <c r="E2854" s="125">
        <v>-183.03</v>
      </c>
      <c r="F2854" s="125">
        <v>0</v>
      </c>
      <c r="G2854" s="125">
        <v>0</v>
      </c>
      <c r="H2854" s="125">
        <v>-183.03</v>
      </c>
      <c r="I2854" s="133">
        <v>1134</v>
      </c>
      <c r="J2854" s="126">
        <v>-183.03</v>
      </c>
      <c r="K2854" s="126">
        <v>18726.8</v>
      </c>
      <c r="L2854" s="127">
        <v>45755</v>
      </c>
      <c r="N2854" s="127">
        <v>45748</v>
      </c>
      <c r="O2854" s="147">
        <v>0</v>
      </c>
      <c r="Q2854" s="127">
        <v>45785</v>
      </c>
      <c r="R2854" s="56" t="str">
        <f ca="1" t="array" ref="R2854">IF(AND(ISNUMBER(INDIRECT("L"&amp;ROW())),INDIRECT("L"&amp;ROW())&lt;INDIRECT("D"&amp;ROW())),1,"")</f>
        <v/>
      </c>
    </row>
    <row r="2855" hidden="1" spans="1:18">
      <c r="A2855" s="56" t="s">
        <v>72</v>
      </c>
      <c r="B2855" s="132" t="s">
        <v>19</v>
      </c>
      <c r="C2855" s="133">
        <v>2467715</v>
      </c>
      <c r="D2855" s="124">
        <v>45733</v>
      </c>
      <c r="E2855" s="125">
        <v>4292.34</v>
      </c>
      <c r="F2855" s="125">
        <v>265.94</v>
      </c>
      <c r="G2855" s="125">
        <v>0</v>
      </c>
      <c r="I2855" s="57">
        <v>1181</v>
      </c>
      <c r="J2855" s="126">
        <v>4292.34</v>
      </c>
      <c r="K2855" s="126">
        <v>15638.56</v>
      </c>
      <c r="L2855" s="127">
        <v>45771</v>
      </c>
      <c r="N2855" s="127">
        <v>45778</v>
      </c>
      <c r="R2855" s="56" t="str">
        <f ca="1" t="array" ref="R2855">IF(AND(ISNUMBER(INDIRECT("L"&amp;ROW())),INDIRECT("L"&amp;ROW())&lt;INDIRECT("D"&amp;ROW())),1,"")</f>
        <v/>
      </c>
    </row>
    <row r="2856" hidden="1" spans="1:18">
      <c r="A2856" s="109" t="s">
        <v>394</v>
      </c>
      <c r="B2856" s="138" t="s">
        <v>110</v>
      </c>
      <c r="C2856" s="139">
        <v>2771724</v>
      </c>
      <c r="D2856" s="140">
        <v>45733</v>
      </c>
      <c r="E2856" s="141">
        <v>4354</v>
      </c>
      <c r="F2856" s="141">
        <v>0</v>
      </c>
      <c r="G2856" s="141">
        <v>0</v>
      </c>
      <c r="H2856" s="141">
        <v>4354</v>
      </c>
      <c r="I2856" s="138">
        <v>1027</v>
      </c>
      <c r="J2856" s="145">
        <v>4354</v>
      </c>
      <c r="K2856" s="145">
        <v>28505.5</v>
      </c>
      <c r="L2856" s="146">
        <v>45775</v>
      </c>
      <c r="M2856" s="146"/>
      <c r="N2856" s="146">
        <v>45778</v>
      </c>
      <c r="O2856" s="109"/>
      <c r="P2856" s="109"/>
      <c r="Q2856" s="146">
        <v>45799</v>
      </c>
      <c r="R2856" s="56" t="str">
        <f ca="1" t="array" ref="R2856">IF(AND(ISNUMBER(INDIRECT("L"&amp;ROW())),INDIRECT("L"&amp;ROW())&lt;INDIRECT("D"&amp;ROW())),1,"")</f>
        <v/>
      </c>
    </row>
    <row r="2857" hidden="1" spans="1:18">
      <c r="A2857" s="56" t="s">
        <v>33</v>
      </c>
      <c r="B2857" s="57" t="s">
        <v>19</v>
      </c>
      <c r="C2857" s="123" t="s">
        <v>1082</v>
      </c>
      <c r="D2857" s="124">
        <v>45733</v>
      </c>
      <c r="E2857" s="125">
        <v>2505</v>
      </c>
      <c r="F2857" s="125">
        <v>0</v>
      </c>
      <c r="G2857" s="125">
        <v>0</v>
      </c>
      <c r="I2857" s="57">
        <v>1200</v>
      </c>
      <c r="J2857" s="126">
        <v>2505</v>
      </c>
      <c r="K2857" s="126">
        <v>37053.27</v>
      </c>
      <c r="L2857" s="127">
        <v>45777</v>
      </c>
      <c r="N2857" s="127">
        <v>45778</v>
      </c>
      <c r="R2857" s="56" t="str">
        <f ca="1" t="array" ref="R2857">IF(AND(ISNUMBER(INDIRECT("L"&amp;ROW())),INDIRECT("L"&amp;ROW())&lt;INDIRECT("D"&amp;ROW())),1,"")</f>
        <v/>
      </c>
    </row>
    <row r="2858" hidden="1" spans="1:18">
      <c r="A2858" s="56" t="s">
        <v>33</v>
      </c>
      <c r="B2858" s="57" t="s">
        <v>19</v>
      </c>
      <c r="C2858" s="123" t="s">
        <v>1083</v>
      </c>
      <c r="D2858" s="124">
        <v>45733</v>
      </c>
      <c r="E2858" s="125">
        <v>186.84</v>
      </c>
      <c r="F2858" s="125">
        <v>8.14</v>
      </c>
      <c r="G2858" s="125">
        <v>16.2</v>
      </c>
      <c r="I2858" s="57">
        <v>1200</v>
      </c>
      <c r="J2858" s="126">
        <v>186.84</v>
      </c>
      <c r="K2858" s="126">
        <v>37053.27</v>
      </c>
      <c r="L2858" s="127">
        <v>45777</v>
      </c>
      <c r="N2858" s="127">
        <v>45778</v>
      </c>
      <c r="R2858" s="56" t="str">
        <f ca="1" t="array" ref="R2858">IF(AND(ISNUMBER(INDIRECT("L"&amp;ROW())),INDIRECT("L"&amp;ROW())&lt;INDIRECT("D"&amp;ROW())),1,"")</f>
        <v/>
      </c>
    </row>
    <row r="2859" hidden="1" spans="1:18">
      <c r="A2859" s="56" t="s">
        <v>33</v>
      </c>
      <c r="B2859" s="57" t="s">
        <v>19</v>
      </c>
      <c r="C2859" s="123" t="s">
        <v>1084</v>
      </c>
      <c r="D2859" s="124">
        <v>45733</v>
      </c>
      <c r="E2859" s="125">
        <v>1576.68</v>
      </c>
      <c r="F2859" s="125">
        <v>22.7</v>
      </c>
      <c r="G2859" s="125">
        <v>45.3</v>
      </c>
      <c r="I2859" s="57">
        <v>1200</v>
      </c>
      <c r="J2859" s="126">
        <v>1576.68</v>
      </c>
      <c r="K2859" s="126">
        <v>37053.27</v>
      </c>
      <c r="L2859" s="127">
        <v>45777</v>
      </c>
      <c r="N2859" s="127">
        <v>45778</v>
      </c>
      <c r="R2859" s="56" t="str">
        <f ca="1" t="array" ref="R2859">IF(AND(ISNUMBER(INDIRECT("L"&amp;ROW())),INDIRECT("L"&amp;ROW())&lt;INDIRECT("D"&amp;ROW())),1,"")</f>
        <v/>
      </c>
    </row>
    <row r="2860" hidden="1" spans="1:18">
      <c r="A2860" s="56" t="s">
        <v>33</v>
      </c>
      <c r="B2860" s="57" t="s">
        <v>19</v>
      </c>
      <c r="C2860" s="123" t="s">
        <v>1085</v>
      </c>
      <c r="D2860" s="124">
        <v>45733</v>
      </c>
      <c r="E2860" s="125">
        <v>8007.83</v>
      </c>
      <c r="F2860" s="125">
        <v>64.53</v>
      </c>
      <c r="G2860" s="125">
        <v>128.69</v>
      </c>
      <c r="I2860" s="57">
        <v>1200</v>
      </c>
      <c r="J2860" s="126">
        <v>8007.83</v>
      </c>
      <c r="K2860" s="126">
        <v>37053.27</v>
      </c>
      <c r="L2860" s="127">
        <v>45777</v>
      </c>
      <c r="N2860" s="127">
        <v>45778</v>
      </c>
      <c r="R2860" s="56" t="str">
        <f ca="1" t="array" ref="R2860">IF(AND(ISNUMBER(INDIRECT("L"&amp;ROW())),INDIRECT("L"&amp;ROW())&lt;INDIRECT("D"&amp;ROW())),1,"")</f>
        <v/>
      </c>
    </row>
    <row r="2861" hidden="1" spans="1:18">
      <c r="A2861" s="56" t="s">
        <v>31</v>
      </c>
      <c r="B2861" s="57" t="s">
        <v>19</v>
      </c>
      <c r="C2861" s="133">
        <v>364825</v>
      </c>
      <c r="D2861" s="124">
        <v>45733</v>
      </c>
      <c r="E2861" s="125">
        <v>1805.17</v>
      </c>
      <c r="F2861" s="125">
        <v>17.5</v>
      </c>
      <c r="G2861" s="125">
        <v>34.91</v>
      </c>
      <c r="I2861" s="57">
        <v>3001</v>
      </c>
      <c r="J2861" s="126">
        <v>1805.17</v>
      </c>
      <c r="K2861" s="126">
        <v>18392.43</v>
      </c>
      <c r="L2861" s="127">
        <v>45814</v>
      </c>
      <c r="N2861" s="127" t="str">
        <f t="array" ref="N2861">_xlfn.XLOOKUP(INDEX(I:I,ROW())&amp;"-"&amp;INDEX(K:K,ROW()),银行对账信息!J:J,银行对账信息!H:H,"")</f>
        <v/>
      </c>
      <c r="R2861" s="56" t="str">
        <f ca="1" t="array" ref="R2861">IF(AND(ISNUMBER(INDIRECT("L"&amp;ROW())),INDIRECT("L"&amp;ROW())&lt;INDIRECT("D"&amp;ROW())),1,"")</f>
        <v/>
      </c>
    </row>
    <row r="2862" hidden="1" spans="1:18">
      <c r="A2862" s="56" t="s">
        <v>31</v>
      </c>
      <c r="B2862" s="57" t="s">
        <v>19</v>
      </c>
      <c r="C2862" s="123" t="s">
        <v>1086</v>
      </c>
      <c r="D2862" s="124">
        <v>45733</v>
      </c>
      <c r="E2862" s="125">
        <v>-299.94</v>
      </c>
      <c r="F2862" s="125">
        <v>0</v>
      </c>
      <c r="G2862" s="125">
        <v>0</v>
      </c>
      <c r="I2862" s="57">
        <v>3001</v>
      </c>
      <c r="J2862" s="126">
        <v>-299.94</v>
      </c>
      <c r="K2862" s="126">
        <v>18392.43</v>
      </c>
      <c r="L2862" s="127">
        <v>45814</v>
      </c>
      <c r="N2862" s="127" t="str">
        <f t="array" ref="N2862">_xlfn.XLOOKUP(INDEX(I:I,ROW())&amp;"-"&amp;INDEX(K:K,ROW()),银行对账信息!J:J,银行对账信息!H:H,"")</f>
        <v/>
      </c>
      <c r="R2862" s="56" t="str">
        <f ca="1" t="array" ref="R2862">IF(AND(ISNUMBER(INDIRECT("L"&amp;ROW())),INDIRECT("L"&amp;ROW())&lt;INDIRECT("D"&amp;ROW())),1,"")</f>
        <v/>
      </c>
    </row>
    <row r="2863" hidden="1" spans="1:18">
      <c r="A2863" s="56" t="s">
        <v>386</v>
      </c>
      <c r="B2863" s="57" t="s">
        <v>110</v>
      </c>
      <c r="C2863" s="133">
        <v>6028</v>
      </c>
      <c r="D2863" s="124">
        <v>45733</v>
      </c>
      <c r="E2863" s="125">
        <v>3785</v>
      </c>
      <c r="F2863" s="125">
        <v>0</v>
      </c>
      <c r="G2863" s="125">
        <v>0</v>
      </c>
      <c r="I2863" s="133">
        <v>1104</v>
      </c>
      <c r="J2863" s="126">
        <v>3785</v>
      </c>
      <c r="K2863" s="126">
        <v>8644</v>
      </c>
      <c r="L2863" s="127">
        <v>45741</v>
      </c>
      <c r="N2863" s="127">
        <v>45748</v>
      </c>
      <c r="R2863" s="56" t="str">
        <f ca="1" t="array" ref="R2863">IF(AND(ISNUMBER(INDIRECT("L"&amp;ROW())),INDIRECT("L"&amp;ROW())&lt;INDIRECT("D"&amp;ROW())),1,"")</f>
        <v/>
      </c>
    </row>
    <row r="2864" hidden="1" spans="1:18">
      <c r="A2864" s="56" t="s">
        <v>24</v>
      </c>
      <c r="B2864" s="57" t="s">
        <v>19</v>
      </c>
      <c r="C2864" s="123" t="s">
        <v>1087</v>
      </c>
      <c r="D2864" s="124">
        <v>45733</v>
      </c>
      <c r="E2864" s="125">
        <v>7462.83</v>
      </c>
      <c r="F2864" s="125">
        <v>27.98</v>
      </c>
      <c r="G2864" s="125">
        <v>0</v>
      </c>
      <c r="I2864" s="133">
        <v>1021</v>
      </c>
      <c r="J2864" s="126">
        <v>7462.83</v>
      </c>
      <c r="K2864" s="126">
        <v>34735.02</v>
      </c>
      <c r="L2864" s="127">
        <v>45754</v>
      </c>
      <c r="N2864" s="127">
        <v>45748</v>
      </c>
      <c r="R2864" s="56" t="str">
        <f ca="1" t="array" ref="R2864">IF(AND(ISNUMBER(INDIRECT("L"&amp;ROW())),INDIRECT("L"&amp;ROW())&lt;INDIRECT("D"&amp;ROW())),1,"")</f>
        <v/>
      </c>
    </row>
    <row r="2865" hidden="1" spans="1:18">
      <c r="A2865" s="56" t="s">
        <v>63</v>
      </c>
      <c r="B2865" s="57" t="s">
        <v>19</v>
      </c>
      <c r="C2865" s="133">
        <v>1337569</v>
      </c>
      <c r="D2865" s="124">
        <v>45733</v>
      </c>
      <c r="E2865" s="125">
        <v>2569.77</v>
      </c>
      <c r="F2865" s="125">
        <v>38.22</v>
      </c>
      <c r="G2865" s="125">
        <v>0</v>
      </c>
      <c r="I2865" s="57">
        <v>3029</v>
      </c>
      <c r="J2865" s="126">
        <f>E2865</f>
        <v>2569.77</v>
      </c>
      <c r="K2865" s="126">
        <v>9785.54</v>
      </c>
      <c r="L2865" s="127">
        <v>45824</v>
      </c>
      <c r="N2865" s="127" t="str">
        <f t="array" ref="N2865">_xlfn.XLOOKUP(INDEX(I:I,ROW())&amp;"-"&amp;INDEX(K:K,ROW()),银行对账信息!J:J,银行对账信息!H:H,"")</f>
        <v/>
      </c>
      <c r="R2865" s="56" t="str">
        <f ca="1" t="array" ref="R2865">IF(AND(ISNUMBER(INDIRECT("L"&amp;ROW())),INDIRECT("L"&amp;ROW())&lt;INDIRECT("D"&amp;ROW())),1,"")</f>
        <v/>
      </c>
    </row>
    <row r="2866" hidden="1" spans="1:18">
      <c r="A2866" s="56" t="s">
        <v>376</v>
      </c>
      <c r="B2866" s="57" t="s">
        <v>124</v>
      </c>
      <c r="C2866" s="133">
        <v>882381</v>
      </c>
      <c r="D2866" s="124">
        <v>45733</v>
      </c>
      <c r="E2866" s="125">
        <v>11729.4</v>
      </c>
      <c r="F2866" s="125">
        <v>0</v>
      </c>
      <c r="G2866" s="125">
        <v>0</v>
      </c>
      <c r="I2866" s="57">
        <v>1136</v>
      </c>
      <c r="J2866" s="126">
        <v>11729.4</v>
      </c>
      <c r="K2866" s="126">
        <v>27529.7</v>
      </c>
      <c r="L2866" s="127">
        <v>45755</v>
      </c>
      <c r="N2866" s="127">
        <v>45748</v>
      </c>
      <c r="R2866" s="56" t="str">
        <f ca="1" t="array" ref="R2866">IF(AND(ISNUMBER(INDIRECT("L"&amp;ROW())),INDIRECT("L"&amp;ROW())&lt;INDIRECT("D"&amp;ROW())),1,"")</f>
        <v/>
      </c>
    </row>
    <row r="2867" hidden="1" spans="1:18">
      <c r="A2867" s="56" t="s">
        <v>164</v>
      </c>
      <c r="B2867" s="57" t="s">
        <v>110</v>
      </c>
      <c r="C2867" s="133">
        <v>6149985</v>
      </c>
      <c r="D2867" s="124">
        <v>45734</v>
      </c>
      <c r="E2867" s="125">
        <v>2696</v>
      </c>
      <c r="F2867" s="125">
        <v>0</v>
      </c>
      <c r="G2867" s="125">
        <v>0</v>
      </c>
      <c r="H2867" s="125">
        <v>2696</v>
      </c>
      <c r="I2867" s="57">
        <v>1142</v>
      </c>
      <c r="J2867" s="126">
        <v>2696</v>
      </c>
      <c r="K2867" s="126">
        <v>16633</v>
      </c>
      <c r="L2867" s="127">
        <v>45756</v>
      </c>
      <c r="N2867" s="127">
        <v>45748</v>
      </c>
      <c r="Q2867" s="127">
        <v>45798</v>
      </c>
      <c r="R2867" s="56" t="str">
        <f ca="1" t="array" ref="R2867">IF(AND(ISNUMBER(INDIRECT("L"&amp;ROW())),INDIRECT("L"&amp;ROW())&lt;INDIRECT("D"&amp;ROW())),1,"")</f>
        <v/>
      </c>
    </row>
    <row r="2868" hidden="1" spans="1:18">
      <c r="A2868" s="56" t="s">
        <v>164</v>
      </c>
      <c r="B2868" s="57" t="s">
        <v>110</v>
      </c>
      <c r="C2868" s="133">
        <v>6150609</v>
      </c>
      <c r="D2868" s="124">
        <v>45734</v>
      </c>
      <c r="E2868" s="125">
        <v>-124</v>
      </c>
      <c r="F2868" s="125">
        <v>0</v>
      </c>
      <c r="G2868" s="125">
        <v>0</v>
      </c>
      <c r="H2868" s="125">
        <v>-124</v>
      </c>
      <c r="I2868" s="57">
        <v>1142</v>
      </c>
      <c r="J2868" s="126">
        <v>-124</v>
      </c>
      <c r="K2868" s="126">
        <v>16633</v>
      </c>
      <c r="L2868" s="127">
        <v>45756</v>
      </c>
      <c r="N2868" s="127">
        <v>45748</v>
      </c>
      <c r="Q2868" s="127">
        <v>45798</v>
      </c>
      <c r="R2868" s="56" t="str">
        <f ca="1" t="array" ref="R2868">IF(AND(ISNUMBER(INDIRECT("L"&amp;ROW())),INDIRECT("L"&amp;ROW())&lt;INDIRECT("D"&amp;ROW())),1,"")</f>
        <v/>
      </c>
    </row>
    <row r="2869" hidden="1" spans="1:18">
      <c r="A2869" s="56" t="s">
        <v>777</v>
      </c>
      <c r="B2869" s="57" t="s">
        <v>19</v>
      </c>
      <c r="C2869" s="123" t="s">
        <v>1088</v>
      </c>
      <c r="D2869" s="124">
        <v>45734</v>
      </c>
      <c r="E2869" s="125">
        <v>1651.8</v>
      </c>
      <c r="F2869" s="125">
        <v>0</v>
      </c>
      <c r="G2869" s="125">
        <v>0</v>
      </c>
      <c r="I2869" s="57">
        <v>1161</v>
      </c>
      <c r="J2869" s="126">
        <v>1651.8</v>
      </c>
      <c r="K2869" s="126">
        <v>3535.6</v>
      </c>
      <c r="L2869" s="127">
        <v>45763</v>
      </c>
      <c r="N2869" s="127">
        <v>45748</v>
      </c>
      <c r="R2869" s="56" t="str">
        <f ca="1" t="array" ref="R2869">IF(AND(ISNUMBER(INDIRECT("L"&amp;ROW())),INDIRECT("L"&amp;ROW())&lt;INDIRECT("D"&amp;ROW())),1,"")</f>
        <v/>
      </c>
    </row>
    <row r="2870" hidden="1" spans="1:18">
      <c r="A2870" s="56" t="s">
        <v>237</v>
      </c>
      <c r="B2870" s="57" t="s">
        <v>110</v>
      </c>
      <c r="C2870" s="133">
        <v>276039</v>
      </c>
      <c r="D2870" s="124">
        <v>45734</v>
      </c>
      <c r="E2870" s="125">
        <v>1122.95</v>
      </c>
      <c r="F2870" s="125">
        <v>0</v>
      </c>
      <c r="G2870" s="125">
        <v>0</v>
      </c>
      <c r="I2870" s="57">
        <v>1273</v>
      </c>
      <c r="J2870" s="126">
        <v>1122.95</v>
      </c>
      <c r="K2870" s="126">
        <v>13673.29</v>
      </c>
      <c r="L2870" s="127">
        <v>45800</v>
      </c>
      <c r="N2870" s="127" t="str">
        <f t="array" ref="N2870">_xlfn.XLOOKUP(INDEX(I:I,ROW())&amp;"-"&amp;INDEX(K:K,ROW()),银行对账信息!J:J,银行对账信息!H:H,"")</f>
        <v/>
      </c>
      <c r="O2870" s="147"/>
      <c r="R2870" s="56" t="str">
        <f ca="1" t="array" ref="R2870">IF(AND(ISNUMBER(INDIRECT("L"&amp;ROW())),INDIRECT("L"&amp;ROW())&lt;INDIRECT("D"&amp;ROW())),1,"")</f>
        <v/>
      </c>
    </row>
    <row r="2871" hidden="1" spans="1:18">
      <c r="A2871" s="56" t="s">
        <v>148</v>
      </c>
      <c r="B2871" s="57" t="s">
        <v>110</v>
      </c>
      <c r="C2871" s="133">
        <v>25225462</v>
      </c>
      <c r="D2871" s="124">
        <v>45734</v>
      </c>
      <c r="E2871" s="141">
        <v>3567</v>
      </c>
      <c r="I2871" s="57" t="s">
        <v>974</v>
      </c>
      <c r="J2871" s="126">
        <v>3567</v>
      </c>
      <c r="K2871" s="126">
        <v>50575.21</v>
      </c>
      <c r="L2871" s="127">
        <v>45814</v>
      </c>
      <c r="N2871" s="127" t="str">
        <f t="array" ref="N2871">_xlfn.XLOOKUP(INDEX(I:I,ROW())&amp;"-"&amp;INDEX(K:K,ROW()),银行对账信息!J:J,银行对账信息!H:H,"")</f>
        <v/>
      </c>
      <c r="O2871" s="56" t="s">
        <v>871</v>
      </c>
      <c r="R2871" s="56" t="str">
        <f ca="1" t="array" ref="R2871">IF(AND(ISNUMBER(INDIRECT("L"&amp;ROW())),INDIRECT("L"&amp;ROW())&lt;INDIRECT("D"&amp;ROW())),1,"")</f>
        <v/>
      </c>
    </row>
    <row r="2872" hidden="1" spans="1:18">
      <c r="A2872" s="56" t="s">
        <v>287</v>
      </c>
      <c r="B2872" s="57" t="s">
        <v>19</v>
      </c>
      <c r="C2872" s="133">
        <v>5297</v>
      </c>
      <c r="D2872" s="124">
        <v>45734</v>
      </c>
      <c r="E2872" s="125">
        <v>1259</v>
      </c>
      <c r="F2872" s="125">
        <v>0</v>
      </c>
      <c r="G2872" s="125">
        <v>0</v>
      </c>
      <c r="H2872" s="125">
        <v>1259</v>
      </c>
      <c r="I2872" s="57">
        <v>1207</v>
      </c>
      <c r="J2872" s="126">
        <v>1259</v>
      </c>
      <c r="K2872" s="126">
        <v>5935.5</v>
      </c>
      <c r="L2872" s="127">
        <v>45779</v>
      </c>
      <c r="N2872" s="127">
        <v>45778</v>
      </c>
      <c r="O2872" s="147">
        <v>0</v>
      </c>
      <c r="R2872" s="56" t="str">
        <f ca="1" t="array" ref="R2872">IF(AND(ISNUMBER(INDIRECT("L"&amp;ROW())),INDIRECT("L"&amp;ROW())&lt;INDIRECT("D"&amp;ROW())),1,"")</f>
        <v/>
      </c>
    </row>
    <row r="2873" hidden="1" spans="1:18">
      <c r="A2873" s="56" t="s">
        <v>961</v>
      </c>
      <c r="B2873" s="57" t="s">
        <v>177</v>
      </c>
      <c r="C2873" s="133">
        <v>9102584296</v>
      </c>
      <c r="D2873" s="124">
        <v>45734</v>
      </c>
      <c r="E2873" s="125">
        <v>44.27</v>
      </c>
      <c r="F2873" s="125">
        <v>1.93</v>
      </c>
      <c r="G2873" s="125">
        <v>3.84</v>
      </c>
      <c r="H2873" s="125">
        <v>38.5</v>
      </c>
      <c r="I2873" s="57">
        <v>1191</v>
      </c>
      <c r="J2873" s="126">
        <v>44.27</v>
      </c>
      <c r="K2873" s="126">
        <v>360.08</v>
      </c>
      <c r="L2873" s="127">
        <v>45776</v>
      </c>
      <c r="N2873" s="127">
        <v>45778</v>
      </c>
      <c r="O2873" s="147">
        <v>0</v>
      </c>
      <c r="R2873" s="56" t="str">
        <f ca="1" t="array" ref="R2873">IF(AND(ISNUMBER(INDIRECT("L"&amp;ROW())),INDIRECT("L"&amp;ROW())&lt;INDIRECT("D"&amp;ROW())),1,"")</f>
        <v/>
      </c>
    </row>
    <row r="2874" hidden="1" spans="1:18">
      <c r="A2874" s="56" t="s">
        <v>853</v>
      </c>
      <c r="B2874" s="57" t="s">
        <v>854</v>
      </c>
      <c r="C2874" s="133">
        <v>4009071610</v>
      </c>
      <c r="D2874" s="124">
        <v>45741</v>
      </c>
      <c r="E2874" s="125">
        <v>1987.06</v>
      </c>
      <c r="F2874" s="125">
        <v>6.6</v>
      </c>
      <c r="G2874" s="125">
        <v>13.17</v>
      </c>
      <c r="H2874" s="125">
        <v>1967.29</v>
      </c>
      <c r="I2874" s="57" t="s">
        <v>855</v>
      </c>
      <c r="J2874" s="126">
        <v>1987.06</v>
      </c>
      <c r="K2874" s="126">
        <v>1987.06</v>
      </c>
      <c r="L2874" s="127">
        <v>45751</v>
      </c>
      <c r="N2874" s="127">
        <v>45584</v>
      </c>
      <c r="Q2874" s="127">
        <v>45792</v>
      </c>
      <c r="R2874" s="56" t="str">
        <f ca="1" t="array" ref="R2874">IF(AND(ISNUMBER(INDIRECT("L"&amp;ROW())),INDIRECT("L"&amp;ROW())&lt;INDIRECT("D"&amp;ROW())),1,"")</f>
        <v/>
      </c>
    </row>
    <row r="2875" hidden="1" spans="1:18">
      <c r="A2875" s="56" t="s">
        <v>853</v>
      </c>
      <c r="B2875" s="57" t="s">
        <v>854</v>
      </c>
      <c r="C2875" s="133">
        <v>1181816648</v>
      </c>
      <c r="D2875" s="124">
        <v>45741</v>
      </c>
      <c r="E2875" s="125">
        <v>-180.53</v>
      </c>
      <c r="F2875" s="125">
        <v>5.85</v>
      </c>
      <c r="G2875" s="125">
        <v>-11.68</v>
      </c>
      <c r="H2875" s="125">
        <v>-174.7</v>
      </c>
      <c r="I2875" s="57" t="s">
        <v>855</v>
      </c>
      <c r="J2875" s="126">
        <v>-180.53</v>
      </c>
      <c r="K2875" s="126">
        <v>-180.53</v>
      </c>
      <c r="L2875" s="127">
        <v>45751</v>
      </c>
      <c r="N2875" s="127">
        <v>45584</v>
      </c>
      <c r="Q2875" s="127">
        <v>45792</v>
      </c>
      <c r="R2875" s="56" t="str">
        <f ca="1" t="array" ref="R2875">IF(AND(ISNUMBER(INDIRECT("L"&amp;ROW())),INDIRECT("L"&amp;ROW())&lt;INDIRECT("D"&amp;ROW())),1,"")</f>
        <v/>
      </c>
    </row>
    <row r="2876" hidden="1" spans="1:18">
      <c r="A2876" s="56" t="s">
        <v>202</v>
      </c>
      <c r="B2876" s="57" t="s">
        <v>65</v>
      </c>
      <c r="C2876" s="133">
        <v>13613</v>
      </c>
      <c r="D2876" s="124">
        <v>45734</v>
      </c>
      <c r="E2876" s="125">
        <v>2807.67</v>
      </c>
      <c r="F2876" s="125">
        <v>0</v>
      </c>
      <c r="G2876" s="125">
        <v>0</v>
      </c>
      <c r="H2876" s="125">
        <v>2807.67</v>
      </c>
      <c r="I2876" s="133">
        <v>1134</v>
      </c>
      <c r="J2876" s="126">
        <v>2807.67</v>
      </c>
      <c r="K2876" s="126">
        <v>18726.8</v>
      </c>
      <c r="L2876" s="127">
        <v>45755</v>
      </c>
      <c r="N2876" s="127">
        <v>45748</v>
      </c>
      <c r="O2876" s="147">
        <v>0</v>
      </c>
      <c r="Q2876" s="127">
        <v>45785</v>
      </c>
      <c r="R2876" s="56" t="str">
        <f ca="1" t="array" ref="R2876">IF(AND(ISNUMBER(INDIRECT("L"&amp;ROW())),INDIRECT("L"&amp;ROW())&lt;INDIRECT("D"&amp;ROW())),1,"")</f>
        <v/>
      </c>
    </row>
    <row r="2877" hidden="1" spans="1:18">
      <c r="A2877" s="56" t="s">
        <v>605</v>
      </c>
      <c r="B2877" s="57" t="s">
        <v>19</v>
      </c>
      <c r="C2877" s="123" t="s">
        <v>1089</v>
      </c>
      <c r="D2877" s="124">
        <v>45734</v>
      </c>
      <c r="E2877" s="125">
        <v>3884.82</v>
      </c>
      <c r="F2877" s="125">
        <v>10.92</v>
      </c>
      <c r="G2877" s="125">
        <v>0</v>
      </c>
      <c r="H2877" s="125">
        <v>3884.82</v>
      </c>
      <c r="I2877" s="57">
        <v>1239</v>
      </c>
      <c r="J2877" s="126">
        <v>3884.82</v>
      </c>
      <c r="K2877" s="126">
        <v>5063.32</v>
      </c>
      <c r="L2877" s="127">
        <v>45792</v>
      </c>
      <c r="N2877" s="127">
        <v>45778</v>
      </c>
      <c r="Q2877" s="127">
        <v>45790</v>
      </c>
      <c r="R2877" s="56" t="str">
        <f ca="1" t="array" ref="R2877">IF(AND(ISNUMBER(INDIRECT("L"&amp;ROW())),INDIRECT("L"&amp;ROW())&lt;INDIRECT("D"&amp;ROW())),1,"")</f>
        <v/>
      </c>
    </row>
    <row r="2878" hidden="1" spans="1:18">
      <c r="A2878" s="56" t="s">
        <v>605</v>
      </c>
      <c r="B2878" s="57" t="s">
        <v>19</v>
      </c>
      <c r="C2878" s="123" t="s">
        <v>1090</v>
      </c>
      <c r="D2878" s="124">
        <v>45734</v>
      </c>
      <c r="E2878" s="125">
        <v>1178.5</v>
      </c>
      <c r="F2878" s="125">
        <v>0</v>
      </c>
      <c r="G2878" s="125">
        <v>0</v>
      </c>
      <c r="H2878" s="125">
        <v>1178.5</v>
      </c>
      <c r="I2878" s="57">
        <v>1239</v>
      </c>
      <c r="J2878" s="126">
        <v>1178.5</v>
      </c>
      <c r="K2878" s="126">
        <v>5063.32</v>
      </c>
      <c r="L2878" s="127">
        <v>45792</v>
      </c>
      <c r="N2878" s="127">
        <v>45778</v>
      </c>
      <c r="Q2878" s="127">
        <v>45790</v>
      </c>
      <c r="R2878" s="56" t="str">
        <f ca="1" t="array" ref="R2878">IF(AND(ISNUMBER(INDIRECT("L"&amp;ROW())),INDIRECT("L"&amp;ROW())&lt;INDIRECT("D"&amp;ROW())),1,"")</f>
        <v/>
      </c>
    </row>
    <row r="2879" hidden="1" spans="1:18">
      <c r="A2879" s="56" t="s">
        <v>562</v>
      </c>
      <c r="B2879" s="132" t="s">
        <v>407</v>
      </c>
      <c r="C2879" s="133">
        <v>20251022</v>
      </c>
      <c r="D2879" s="124">
        <v>45735</v>
      </c>
      <c r="E2879" s="125">
        <v>2132.1</v>
      </c>
      <c r="F2879" s="125">
        <v>92.72</v>
      </c>
      <c r="G2879" s="125">
        <v>184.98</v>
      </c>
      <c r="I2879" s="57">
        <v>1014</v>
      </c>
      <c r="J2879" s="126">
        <v>2132.1</v>
      </c>
      <c r="K2879" s="126">
        <v>2132.1</v>
      </c>
      <c r="L2879" s="127">
        <v>45735</v>
      </c>
      <c r="R2879" s="56" t="str">
        <f ca="1" t="array" ref="R2879">IF(AND(ISNUMBER(INDIRECT("L"&amp;ROW())),INDIRECT("L"&amp;ROW())&lt;INDIRECT("D"&amp;ROW())),1,"")</f>
        <v/>
      </c>
    </row>
    <row r="2880" hidden="1" spans="1:18">
      <c r="A2880" s="56" t="s">
        <v>64</v>
      </c>
      <c r="B2880" s="57" t="s">
        <v>19</v>
      </c>
      <c r="C2880" s="123" t="s">
        <v>1091</v>
      </c>
      <c r="D2880" s="124">
        <v>45735</v>
      </c>
      <c r="E2880" s="125">
        <v>4426.29</v>
      </c>
      <c r="F2880" s="125">
        <v>24.34</v>
      </c>
      <c r="G2880" s="125">
        <v>0</v>
      </c>
      <c r="I2880" s="133">
        <v>1160</v>
      </c>
      <c r="J2880" s="126">
        <v>4426.29</v>
      </c>
      <c r="K2880" s="126">
        <v>36439.05</v>
      </c>
      <c r="L2880" s="127">
        <v>45762</v>
      </c>
      <c r="N2880" s="127">
        <v>45778</v>
      </c>
      <c r="R2880" s="56" t="str">
        <f ca="1" t="array" ref="R2880">IF(AND(ISNUMBER(INDIRECT("L"&amp;ROW())),INDIRECT("L"&amp;ROW())&lt;INDIRECT("D"&amp;ROW())),1,"")</f>
        <v/>
      </c>
    </row>
    <row r="2881" hidden="1" spans="1:18">
      <c r="A2881" s="109" t="s">
        <v>394</v>
      </c>
      <c r="B2881" s="138" t="s">
        <v>110</v>
      </c>
      <c r="C2881" s="139">
        <v>510338</v>
      </c>
      <c r="D2881" s="140">
        <v>45735</v>
      </c>
      <c r="E2881" s="141">
        <v>-100</v>
      </c>
      <c r="F2881" s="141">
        <v>0</v>
      </c>
      <c r="G2881" s="141">
        <v>0</v>
      </c>
      <c r="H2881" s="141">
        <v>-100</v>
      </c>
      <c r="I2881" s="138">
        <v>1027</v>
      </c>
      <c r="J2881" s="145">
        <v>-100</v>
      </c>
      <c r="K2881" s="145">
        <v>28505.5</v>
      </c>
      <c r="L2881" s="146">
        <v>45775</v>
      </c>
      <c r="M2881" s="146"/>
      <c r="N2881" s="146">
        <v>45778</v>
      </c>
      <c r="O2881" s="109"/>
      <c r="P2881" s="109"/>
      <c r="Q2881" s="146">
        <v>45799</v>
      </c>
      <c r="R2881" s="56" t="str">
        <f ca="1" t="array" ref="R2881">IF(AND(ISNUMBER(INDIRECT("L"&amp;ROW())),INDIRECT("L"&amp;ROW())&lt;INDIRECT("D"&amp;ROW())),1,"")</f>
        <v/>
      </c>
    </row>
    <row r="2882" hidden="1" spans="1:18">
      <c r="A2882" s="56" t="s">
        <v>369</v>
      </c>
      <c r="B2882" s="132" t="s">
        <v>37</v>
      </c>
      <c r="C2882" s="123" t="s">
        <v>1092</v>
      </c>
      <c r="D2882" s="124">
        <v>45735</v>
      </c>
      <c r="E2882" s="125">
        <v>826.5</v>
      </c>
      <c r="F2882" s="125">
        <v>0</v>
      </c>
      <c r="G2882" s="125">
        <v>0</v>
      </c>
      <c r="I2882" s="57">
        <v>1178</v>
      </c>
      <c r="J2882" s="126">
        <v>826.5</v>
      </c>
      <c r="K2882" s="126">
        <v>2532.75</v>
      </c>
      <c r="L2882" s="127">
        <v>45770</v>
      </c>
      <c r="N2882" s="127">
        <f t="array" ref="N2882">_xlfn.XLOOKUP(INDEX(I:I,ROW())&amp;"-"&amp;INDEX(K:K,ROW()),银行对账信息!J:J,银行对账信息!H:H,"")</f>
        <v>45778</v>
      </c>
      <c r="R2882" s="56" t="str">
        <f ca="1" t="array" ref="R2882">IF(AND(ISNUMBER(INDIRECT("L"&amp;ROW())),INDIRECT("L"&amp;ROW())&lt;INDIRECT("D"&amp;ROW())),1,"")</f>
        <v/>
      </c>
    </row>
    <row r="2883" hidden="1" spans="1:18">
      <c r="A2883" s="56" t="s">
        <v>369</v>
      </c>
      <c r="B2883" s="132" t="s">
        <v>37</v>
      </c>
      <c r="C2883" s="123" t="s">
        <v>1093</v>
      </c>
      <c r="D2883" s="124">
        <v>45735</v>
      </c>
      <c r="E2883" s="125">
        <v>1706.25</v>
      </c>
      <c r="F2883" s="125">
        <v>0</v>
      </c>
      <c r="G2883" s="125">
        <v>0</v>
      </c>
      <c r="I2883" s="57">
        <v>1178</v>
      </c>
      <c r="J2883" s="126">
        <v>1706.25</v>
      </c>
      <c r="K2883" s="126">
        <v>2532.75</v>
      </c>
      <c r="L2883" s="127">
        <v>45770</v>
      </c>
      <c r="N2883" s="127">
        <f t="array" ref="N2883">_xlfn.XLOOKUP(INDEX(I:I,ROW())&amp;"-"&amp;INDEX(K:K,ROW()),银行对账信息!J:J,银行对账信息!H:H,"")</f>
        <v>45778</v>
      </c>
      <c r="R2883" s="56" t="str">
        <f ca="1" t="array" ref="R2883">IF(AND(ISNUMBER(INDIRECT("L"&amp;ROW())),INDIRECT("L"&amp;ROW())&lt;INDIRECT("D"&amp;ROW())),1,"")</f>
        <v/>
      </c>
    </row>
    <row r="2884" hidden="1" spans="1:18">
      <c r="A2884" s="56" t="s">
        <v>88</v>
      </c>
      <c r="B2884" s="57" t="s">
        <v>19</v>
      </c>
      <c r="C2884" s="133">
        <v>525030344</v>
      </c>
      <c r="D2884" s="124">
        <v>45735</v>
      </c>
      <c r="E2884" s="125">
        <v>11831.7</v>
      </c>
      <c r="F2884" s="125">
        <v>108.2</v>
      </c>
      <c r="G2884" s="125">
        <v>0</v>
      </c>
      <c r="J2884" s="126" t="s">
        <v>1094</v>
      </c>
      <c r="N2884" s="127" t="str">
        <f t="array" ref="N2884">_xlfn.XLOOKUP(INDEX(I:I,ROW())&amp;"-"&amp;INDEX(K:K,ROW()),银行对账信息!J:J,银行对账信息!H:H,"")</f>
        <v/>
      </c>
      <c r="R2884" s="56" t="str">
        <f ca="1" t="array" ref="R2884">IF(AND(ISNUMBER(INDIRECT("L"&amp;ROW())),INDIRECT("L"&amp;ROW())&lt;INDIRECT("D"&amp;ROW())),1,"")</f>
        <v/>
      </c>
    </row>
    <row r="2885" hidden="1" spans="1:18">
      <c r="A2885" s="56" t="s">
        <v>88</v>
      </c>
      <c r="B2885" s="57" t="s">
        <v>19</v>
      </c>
      <c r="C2885" s="133">
        <v>525030342</v>
      </c>
      <c r="D2885" s="124">
        <v>45735</v>
      </c>
      <c r="E2885" s="125">
        <v>3256.54</v>
      </c>
      <c r="F2885" s="125">
        <v>33.54</v>
      </c>
      <c r="G2885" s="125">
        <v>0</v>
      </c>
      <c r="J2885" s="126" t="s">
        <v>1094</v>
      </c>
      <c r="N2885" s="127" t="str">
        <f t="array" ref="N2885">_xlfn.XLOOKUP(INDEX(I:I,ROW())&amp;"-"&amp;INDEX(K:K,ROW()),银行对账信息!J:J,银行对账信息!H:H,"")</f>
        <v/>
      </c>
      <c r="R2885" s="56" t="str">
        <f ca="1" t="array" ref="R2885">IF(AND(ISNUMBER(INDIRECT("L"&amp;ROW())),INDIRECT("L"&amp;ROW())&lt;INDIRECT("D"&amp;ROW())),1,"")</f>
        <v/>
      </c>
    </row>
    <row r="2886" hidden="1" spans="1:18">
      <c r="A2886" s="56" t="s">
        <v>1095</v>
      </c>
      <c r="B2886" s="57" t="s">
        <v>19</v>
      </c>
      <c r="C2886" s="133">
        <v>1284</v>
      </c>
      <c r="D2886" s="124">
        <v>45735</v>
      </c>
      <c r="E2886" s="125">
        <v>3610</v>
      </c>
      <c r="F2886" s="125">
        <v>0</v>
      </c>
      <c r="G2886" s="125">
        <v>0</v>
      </c>
      <c r="I2886" s="57">
        <v>1096</v>
      </c>
      <c r="J2886" s="126">
        <v>3610</v>
      </c>
      <c r="K2886" s="126">
        <v>3610</v>
      </c>
      <c r="L2886" s="127">
        <v>45737</v>
      </c>
      <c r="N2886" s="127">
        <v>45748</v>
      </c>
      <c r="R2886" s="56" t="str">
        <f ca="1" t="array" ref="R2886">IF(AND(ISNUMBER(INDIRECT("L"&amp;ROW())),INDIRECT("L"&amp;ROW())&lt;INDIRECT("D"&amp;ROW())),1,"")</f>
        <v/>
      </c>
    </row>
    <row r="2887" hidden="1" spans="1:18">
      <c r="A2887" s="56" t="s">
        <v>101</v>
      </c>
      <c r="B2887" s="57" t="s">
        <v>19</v>
      </c>
      <c r="C2887" s="133">
        <v>140048968</v>
      </c>
      <c r="D2887" s="124">
        <v>45735</v>
      </c>
      <c r="E2887" s="125">
        <v>5508.9</v>
      </c>
      <c r="F2887" s="125">
        <v>19.5</v>
      </c>
      <c r="G2887" s="125">
        <v>38.9</v>
      </c>
      <c r="I2887" s="57">
        <v>3002</v>
      </c>
      <c r="J2887" s="126">
        <v>5508.9</v>
      </c>
      <c r="K2887" s="126">
        <v>9963.7</v>
      </c>
      <c r="L2887" s="127">
        <v>45814</v>
      </c>
      <c r="R2887" s="56" t="str">
        <f ca="1" t="array" ref="R2887">IF(AND(ISNUMBER(INDIRECT("L"&amp;ROW())),INDIRECT("L"&amp;ROW())&lt;INDIRECT("D"&amp;ROW())),1,"")</f>
        <v/>
      </c>
    </row>
    <row r="2888" hidden="1" spans="1:18">
      <c r="A2888" s="56" t="s">
        <v>81</v>
      </c>
      <c r="B2888" s="57" t="s">
        <v>19</v>
      </c>
      <c r="C2888" s="123">
        <v>181776</v>
      </c>
      <c r="D2888" s="124">
        <v>45735</v>
      </c>
      <c r="E2888" s="125">
        <v>2553</v>
      </c>
      <c r="F2888" s="125">
        <v>0</v>
      </c>
      <c r="G2888" s="125">
        <v>0</v>
      </c>
      <c r="I2888" s="57">
        <v>1141</v>
      </c>
      <c r="J2888" s="126">
        <v>2553</v>
      </c>
      <c r="K2888" s="126">
        <v>9063.43</v>
      </c>
      <c r="L2888" s="127">
        <v>45756</v>
      </c>
      <c r="N2888" s="127">
        <v>45748</v>
      </c>
      <c r="P2888" s="56" t="s">
        <v>943</v>
      </c>
      <c r="R2888" s="56" t="str">
        <f ca="1" t="array" ref="R2888">IF(AND(ISNUMBER(INDIRECT("L"&amp;ROW())),INDIRECT("L"&amp;ROW())&lt;INDIRECT("D"&amp;ROW())),1,"")</f>
        <v/>
      </c>
    </row>
    <row r="2889" hidden="1" spans="1:18">
      <c r="A2889" s="56" t="s">
        <v>81</v>
      </c>
      <c r="B2889" s="57" t="s">
        <v>19</v>
      </c>
      <c r="C2889" s="123">
        <v>181777</v>
      </c>
      <c r="D2889" s="124">
        <v>45735</v>
      </c>
      <c r="E2889" s="125">
        <v>1605.73</v>
      </c>
      <c r="F2889" s="125">
        <v>0</v>
      </c>
      <c r="G2889" s="125">
        <v>0</v>
      </c>
      <c r="I2889" s="57">
        <v>1141</v>
      </c>
      <c r="J2889" s="126">
        <v>1605.73</v>
      </c>
      <c r="K2889" s="126">
        <v>9063.43</v>
      </c>
      <c r="L2889" s="127">
        <v>45756</v>
      </c>
      <c r="N2889" s="127">
        <v>45748</v>
      </c>
      <c r="P2889" s="56" t="s">
        <v>943</v>
      </c>
      <c r="R2889" s="56" t="str">
        <f ca="1" t="array" ref="R2889">IF(AND(ISNUMBER(INDIRECT("L"&amp;ROW())),INDIRECT("L"&amp;ROW())&lt;INDIRECT("D"&amp;ROW())),1,"")</f>
        <v/>
      </c>
    </row>
    <row r="2890" hidden="1" spans="1:18">
      <c r="A2890" s="56" t="s">
        <v>374</v>
      </c>
      <c r="B2890" s="57" t="s">
        <v>110</v>
      </c>
      <c r="C2890" s="133">
        <v>383510</v>
      </c>
      <c r="D2890" s="124">
        <v>45735</v>
      </c>
      <c r="E2890" s="125">
        <v>2844</v>
      </c>
      <c r="F2890" s="125">
        <v>0</v>
      </c>
      <c r="G2890" s="125">
        <v>0</v>
      </c>
      <c r="H2890" s="125">
        <v>2844</v>
      </c>
      <c r="I2890" s="57">
        <v>1100</v>
      </c>
      <c r="J2890" s="126">
        <v>2844</v>
      </c>
      <c r="K2890" s="126">
        <v>3164</v>
      </c>
      <c r="L2890" s="127">
        <v>45740</v>
      </c>
      <c r="N2890" s="127">
        <v>45748</v>
      </c>
      <c r="O2890" s="147">
        <v>0</v>
      </c>
      <c r="R2890" s="56" t="str">
        <f ca="1" t="array" ref="R2890">IF(AND(ISNUMBER(INDIRECT("L"&amp;ROW())),INDIRECT("L"&amp;ROW())&lt;INDIRECT("D"&amp;ROW())),1,"")</f>
        <v/>
      </c>
    </row>
    <row r="2891" hidden="1" spans="1:18">
      <c r="A2891" s="56" t="s">
        <v>406</v>
      </c>
      <c r="B2891" s="132" t="s">
        <v>407</v>
      </c>
      <c r="C2891" s="133">
        <v>503180</v>
      </c>
      <c r="D2891" s="124">
        <v>45735</v>
      </c>
      <c r="E2891" s="125">
        <v>2816.89</v>
      </c>
      <c r="F2891" s="125">
        <v>122.5</v>
      </c>
      <c r="G2891" s="125">
        <v>244.39</v>
      </c>
      <c r="I2891" s="57">
        <v>1016</v>
      </c>
      <c r="J2891" s="126">
        <v>2816.89</v>
      </c>
      <c r="K2891" s="126">
        <v>2816.89</v>
      </c>
      <c r="L2891" s="127">
        <v>45736</v>
      </c>
      <c r="N2891" s="127" t="str">
        <f t="array" ref="N2891">_xlfn.XLOOKUP(INDEX(I:I,ROW())&amp;"-"&amp;INDEX(K:K,ROW()),银行对账信息!J:J,银行对账信息!H:H,"")</f>
        <v/>
      </c>
      <c r="R2891" s="56" t="str">
        <f ca="1" t="array" ref="R2891">IF(AND(ISNUMBER(INDIRECT("L"&amp;ROW())),INDIRECT("L"&amp;ROW())&lt;INDIRECT("D"&amp;ROW())),1,"")</f>
        <v/>
      </c>
    </row>
    <row r="2892" hidden="1" spans="1:18">
      <c r="A2892" s="56" t="s">
        <v>173</v>
      </c>
      <c r="B2892" s="57" t="s">
        <v>163</v>
      </c>
      <c r="C2892" s="123" t="s">
        <v>1096</v>
      </c>
      <c r="D2892" s="124">
        <v>45735</v>
      </c>
      <c r="E2892" s="125">
        <v>7021.8</v>
      </c>
      <c r="F2892" s="125">
        <v>0</v>
      </c>
      <c r="G2892" s="125">
        <v>0</v>
      </c>
      <c r="H2892" s="125">
        <v>7021.8</v>
      </c>
      <c r="I2892" s="57">
        <v>1196</v>
      </c>
      <c r="J2892" s="126">
        <v>7021.8</v>
      </c>
      <c r="K2892" s="126">
        <v>28097.81</v>
      </c>
      <c r="L2892" s="127">
        <v>45776</v>
      </c>
      <c r="N2892" s="127">
        <v>45778</v>
      </c>
      <c r="O2892" s="147">
        <v>0</v>
      </c>
      <c r="R2892" s="56" t="str">
        <f ca="1" t="array" ref="R2892">IF(AND(ISNUMBER(INDIRECT("L"&amp;ROW())),INDIRECT("L"&amp;ROW())&lt;INDIRECT("D"&amp;ROW())),1,"")</f>
        <v/>
      </c>
    </row>
    <row r="2893" hidden="1" spans="1:18">
      <c r="A2893" s="56" t="s">
        <v>173</v>
      </c>
      <c r="B2893" s="57" t="s">
        <v>163</v>
      </c>
      <c r="C2893" s="133">
        <v>5111</v>
      </c>
      <c r="D2893" s="124">
        <v>45735</v>
      </c>
      <c r="E2893" s="125">
        <v>689.85</v>
      </c>
      <c r="F2893" s="125">
        <v>30</v>
      </c>
      <c r="G2893" s="125">
        <v>59.85</v>
      </c>
      <c r="H2893" s="125">
        <v>600</v>
      </c>
      <c r="I2893" s="57">
        <v>1196</v>
      </c>
      <c r="J2893" s="126">
        <v>689.85</v>
      </c>
      <c r="K2893" s="126">
        <v>28097.81</v>
      </c>
      <c r="L2893" s="127">
        <v>45776</v>
      </c>
      <c r="N2893" s="127">
        <v>45778</v>
      </c>
      <c r="O2893" s="147">
        <v>0</v>
      </c>
      <c r="R2893" s="56" t="str">
        <f ca="1" t="array" ref="R2893">IF(AND(ISNUMBER(INDIRECT("L"&amp;ROW())),INDIRECT("L"&amp;ROW())&lt;INDIRECT("D"&amp;ROW())),1,"")</f>
        <v/>
      </c>
    </row>
    <row r="2894" hidden="1" spans="1:18">
      <c r="A2894" s="56" t="s">
        <v>104</v>
      </c>
      <c r="B2894" s="132" t="s">
        <v>65</v>
      </c>
      <c r="C2894" s="133">
        <v>59122110087</v>
      </c>
      <c r="D2894" s="124">
        <v>45735</v>
      </c>
      <c r="E2894" s="125">
        <v>1664.55</v>
      </c>
      <c r="F2894" s="125">
        <v>0</v>
      </c>
      <c r="G2894" s="125">
        <v>0</v>
      </c>
      <c r="I2894" s="57">
        <v>1237</v>
      </c>
      <c r="J2894" s="126">
        <v>1664.55</v>
      </c>
      <c r="K2894" s="126">
        <v>31542.79</v>
      </c>
      <c r="L2894" s="127">
        <v>45791</v>
      </c>
      <c r="N2894" s="127">
        <v>45778</v>
      </c>
      <c r="R2894" s="56" t="str">
        <f ca="1" t="array" ref="R2894">IF(AND(ISNUMBER(INDIRECT("L"&amp;ROW())),INDIRECT("L"&amp;ROW())&lt;INDIRECT("D"&amp;ROW())),1,"")</f>
        <v/>
      </c>
    </row>
    <row r="2895" hidden="1" spans="1:18">
      <c r="A2895" s="56" t="s">
        <v>104</v>
      </c>
      <c r="B2895" s="132" t="s">
        <v>65</v>
      </c>
      <c r="C2895" s="133">
        <v>59122043624</v>
      </c>
      <c r="D2895" s="124">
        <v>45735</v>
      </c>
      <c r="E2895" s="125">
        <v>1937.71</v>
      </c>
      <c r="F2895" s="125">
        <v>0</v>
      </c>
      <c r="G2895" s="125">
        <v>0</v>
      </c>
      <c r="I2895" s="57">
        <v>1237</v>
      </c>
      <c r="J2895" s="126">
        <v>1937.71</v>
      </c>
      <c r="K2895" s="126">
        <v>31542.79</v>
      </c>
      <c r="L2895" s="127">
        <v>45791</v>
      </c>
      <c r="N2895" s="127">
        <v>45778</v>
      </c>
      <c r="R2895" s="56" t="str">
        <f ca="1" t="array" ref="R2895">IF(AND(ISNUMBER(INDIRECT("L"&amp;ROW())),INDIRECT("L"&amp;ROW())&lt;INDIRECT("D"&amp;ROW())),1,"")</f>
        <v/>
      </c>
    </row>
    <row r="2896" hidden="1" spans="1:18">
      <c r="A2896" s="56" t="s">
        <v>962</v>
      </c>
      <c r="B2896" s="57" t="s">
        <v>37</v>
      </c>
      <c r="C2896" s="133">
        <v>16040</v>
      </c>
      <c r="D2896" s="124">
        <v>45735</v>
      </c>
      <c r="E2896" s="125">
        <v>2240.6</v>
      </c>
      <c r="I2896" s="57">
        <v>1279</v>
      </c>
      <c r="J2896" s="126">
        <f>E2896</f>
        <v>2240.6</v>
      </c>
      <c r="K2896" s="126">
        <v>23171.27</v>
      </c>
      <c r="N2896" s="127" t="str">
        <f t="array" ref="N2896">_xlfn.XLOOKUP(INDEX(I:I,ROW())&amp;"-"&amp;INDEX(K:K,ROW()),银行对账信息!J:J,银行对账信息!H:H,"")</f>
        <v/>
      </c>
      <c r="R2896" s="56" t="str">
        <f ca="1" t="array" ref="R2896">IF(AND(ISNUMBER(INDIRECT("L"&amp;ROW())),INDIRECT("L"&amp;ROW())&lt;INDIRECT("D"&amp;ROW())),1,"")</f>
        <v/>
      </c>
    </row>
    <row r="2897" hidden="1" spans="1:18">
      <c r="A2897" s="56" t="s">
        <v>962</v>
      </c>
      <c r="B2897" s="57" t="s">
        <v>37</v>
      </c>
      <c r="C2897" s="133">
        <v>9793003135</v>
      </c>
      <c r="D2897" s="124">
        <v>45735</v>
      </c>
      <c r="E2897" s="125">
        <v>931.1</v>
      </c>
      <c r="I2897" s="57">
        <v>1279</v>
      </c>
      <c r="J2897" s="126">
        <f>E2897</f>
        <v>931.1</v>
      </c>
      <c r="K2897" s="126">
        <v>23171.27</v>
      </c>
      <c r="N2897" s="127" t="str">
        <f t="array" ref="N2897">_xlfn.XLOOKUP(INDEX(I:I,ROW())&amp;"-"&amp;INDEX(K:K,ROW()),银行对账信息!J:J,银行对账信息!H:H,"")</f>
        <v/>
      </c>
      <c r="R2897" s="56" t="str">
        <f ca="1" t="array" ref="R2897">IF(AND(ISNUMBER(INDIRECT("L"&amp;ROW())),INDIRECT("L"&amp;ROW())&lt;INDIRECT("D"&amp;ROW())),1,"")</f>
        <v/>
      </c>
    </row>
    <row r="2898" hidden="1" spans="1:18">
      <c r="A2898" s="56" t="s">
        <v>547</v>
      </c>
      <c r="B2898" s="57" t="s">
        <v>19</v>
      </c>
      <c r="C2898" s="133">
        <v>53061744</v>
      </c>
      <c r="D2898" s="124">
        <v>45735</v>
      </c>
      <c r="E2898" s="125">
        <v>8173.23</v>
      </c>
      <c r="F2898" s="125">
        <v>17.1</v>
      </c>
      <c r="G2898" s="125">
        <v>34.13</v>
      </c>
      <c r="I2898" s="57">
        <v>3004</v>
      </c>
      <c r="J2898" s="126">
        <v>8173.23</v>
      </c>
      <c r="K2898" s="126">
        <v>8173.23</v>
      </c>
      <c r="L2898" s="127">
        <v>45814</v>
      </c>
      <c r="N2898" s="127" t="str">
        <f t="array" ref="N2898">_xlfn.XLOOKUP(INDEX(I:I,ROW())&amp;"-"&amp;INDEX(K:K,ROW()),银行对账信息!J:J,银行对账信息!H:H,"")</f>
        <v/>
      </c>
      <c r="R2898" s="56" t="str">
        <f ca="1" t="array" ref="R2898">IF(AND(ISNUMBER(INDIRECT("L"&amp;ROW())),INDIRECT("L"&amp;ROW())&lt;INDIRECT("D"&amp;ROW())),1,"")</f>
        <v/>
      </c>
    </row>
    <row r="2899" hidden="1" spans="1:18">
      <c r="A2899" s="56" t="s">
        <v>358</v>
      </c>
      <c r="B2899" s="57" t="s">
        <v>110</v>
      </c>
      <c r="C2899" s="133">
        <v>92427</v>
      </c>
      <c r="D2899" s="124">
        <v>45735</v>
      </c>
      <c r="E2899" s="125">
        <v>536</v>
      </c>
      <c r="F2899" s="125">
        <v>0</v>
      </c>
      <c r="G2899" s="125">
        <v>0</v>
      </c>
      <c r="H2899" s="125">
        <v>536</v>
      </c>
      <c r="I2899" s="57">
        <v>1248</v>
      </c>
      <c r="J2899" s="126">
        <v>536</v>
      </c>
      <c r="K2899" s="126">
        <v>17252</v>
      </c>
      <c r="L2899" s="127">
        <v>45793</v>
      </c>
      <c r="N2899" s="127" t="str">
        <f t="array" ref="N2899">_xlfn.XLOOKUP(INDEX(I:I,ROW())&amp;"-"&amp;INDEX(K:K,ROW()),银行对账信息!J:J,银行对账信息!H:H,"")</f>
        <v/>
      </c>
      <c r="P2899" s="56" t="s">
        <v>1039</v>
      </c>
      <c r="Q2899" s="127">
        <v>45792</v>
      </c>
      <c r="R2899" s="56" t="str">
        <f ca="1" t="array" ref="R2899">IF(AND(ISNUMBER(INDIRECT("L"&amp;ROW())),INDIRECT("L"&amp;ROW())&lt;INDIRECT("D"&amp;ROW())),1,"")</f>
        <v/>
      </c>
    </row>
    <row r="2900" hidden="1" spans="1:18">
      <c r="A2900" s="56" t="s">
        <v>64</v>
      </c>
      <c r="B2900" s="57" t="s">
        <v>19</v>
      </c>
      <c r="C2900" s="123" t="s">
        <v>1097</v>
      </c>
      <c r="D2900" s="124">
        <v>45736</v>
      </c>
      <c r="E2900" s="125">
        <v>413.91</v>
      </c>
      <c r="F2900" s="125">
        <v>53.91</v>
      </c>
      <c r="G2900" s="125">
        <v>0</v>
      </c>
      <c r="I2900" s="133">
        <v>1160</v>
      </c>
      <c r="J2900" s="126">
        <v>413.91</v>
      </c>
      <c r="K2900" s="126">
        <v>36439.05</v>
      </c>
      <c r="L2900" s="127">
        <v>45762</v>
      </c>
      <c r="N2900" s="127">
        <v>45778</v>
      </c>
      <c r="R2900" s="56" t="str">
        <f ca="1" t="array" ref="R2900">IF(AND(ISNUMBER(INDIRECT("L"&amp;ROW())),INDIRECT("L"&amp;ROW())&lt;INDIRECT("D"&amp;ROW())),1,"")</f>
        <v/>
      </c>
    </row>
    <row r="2901" hidden="1" spans="1:18">
      <c r="A2901" s="56" t="s">
        <v>853</v>
      </c>
      <c r="B2901" s="57" t="s">
        <v>854</v>
      </c>
      <c r="C2901" s="133">
        <v>4009089479</v>
      </c>
      <c r="D2901" s="124">
        <v>45743</v>
      </c>
      <c r="E2901" s="125">
        <v>1369.54</v>
      </c>
      <c r="F2901" s="125">
        <v>0.9</v>
      </c>
      <c r="G2901" s="125">
        <v>1.8</v>
      </c>
      <c r="H2901" s="125">
        <v>1366.84</v>
      </c>
      <c r="I2901" s="57" t="s">
        <v>855</v>
      </c>
      <c r="J2901" s="126">
        <v>1369.54</v>
      </c>
      <c r="K2901" s="126">
        <v>1369.54</v>
      </c>
      <c r="L2901" s="127">
        <v>45753</v>
      </c>
      <c r="N2901" s="127">
        <v>45584</v>
      </c>
      <c r="Q2901" s="127">
        <v>45792</v>
      </c>
      <c r="R2901" s="56" t="str">
        <f ca="1" t="array" ref="R2901">IF(AND(ISNUMBER(INDIRECT("L"&amp;ROW())),INDIRECT("L"&amp;ROW())&lt;INDIRECT("D"&amp;ROW())),1,"")</f>
        <v/>
      </c>
    </row>
    <row r="2902" hidden="1" spans="1:18">
      <c r="A2902" s="56" t="s">
        <v>225</v>
      </c>
      <c r="B2902" s="57" t="s">
        <v>65</v>
      </c>
      <c r="C2902" s="133">
        <v>160333</v>
      </c>
      <c r="D2902" s="124">
        <v>45737</v>
      </c>
      <c r="E2902" s="125">
        <v>1009.35</v>
      </c>
      <c r="F2902" s="125">
        <v>0</v>
      </c>
      <c r="G2902" s="125">
        <v>0</v>
      </c>
      <c r="H2902" s="125">
        <v>1009.35</v>
      </c>
      <c r="I2902" s="133">
        <v>1139</v>
      </c>
      <c r="J2902" s="126">
        <v>1009.35</v>
      </c>
      <c r="K2902" s="126">
        <v>3028.25</v>
      </c>
      <c r="L2902" s="127">
        <v>45756</v>
      </c>
      <c r="N2902" s="127">
        <v>45748</v>
      </c>
      <c r="O2902" s="147">
        <v>0</v>
      </c>
      <c r="Q2902" s="127">
        <v>45784</v>
      </c>
      <c r="R2902" s="56" t="str">
        <f ca="1" t="array" ref="R2902">IF(AND(ISNUMBER(INDIRECT("L"&amp;ROW())),INDIRECT("L"&amp;ROW())&lt;INDIRECT("D"&amp;ROW())),1,"")</f>
        <v/>
      </c>
    </row>
    <row r="2903" hidden="1" spans="1:18">
      <c r="A2903" s="56" t="s">
        <v>879</v>
      </c>
      <c r="B2903" s="57" t="s">
        <v>37</v>
      </c>
      <c r="C2903" s="133">
        <v>54813</v>
      </c>
      <c r="D2903" s="124">
        <v>45736</v>
      </c>
      <c r="E2903" s="125">
        <v>4738.87</v>
      </c>
      <c r="F2903" s="125">
        <v>0</v>
      </c>
      <c r="G2903" s="125">
        <v>0</v>
      </c>
      <c r="H2903" s="125">
        <v>4738.87</v>
      </c>
      <c r="I2903" s="57">
        <v>1213</v>
      </c>
      <c r="J2903" s="126">
        <v>4738.87</v>
      </c>
      <c r="K2903" s="126">
        <v>10087.54</v>
      </c>
      <c r="L2903" s="127">
        <v>45782</v>
      </c>
      <c r="N2903" s="127">
        <v>45778</v>
      </c>
      <c r="R2903" s="56" t="str">
        <f ca="1" t="array" ref="R2903">IF(AND(ISNUMBER(INDIRECT("L"&amp;ROW())),INDIRECT("L"&amp;ROW())&lt;INDIRECT("D"&amp;ROW())),1,"")</f>
        <v/>
      </c>
    </row>
    <row r="2904" hidden="1" spans="1:18">
      <c r="A2904" s="56" t="s">
        <v>148</v>
      </c>
      <c r="B2904" s="57" t="s">
        <v>110</v>
      </c>
      <c r="C2904" s="133">
        <v>25225518</v>
      </c>
      <c r="D2904" s="124">
        <v>45736</v>
      </c>
      <c r="E2904" s="141">
        <v>4738</v>
      </c>
      <c r="I2904" s="57" t="s">
        <v>974</v>
      </c>
      <c r="J2904" s="126">
        <v>4738</v>
      </c>
      <c r="K2904" s="126">
        <v>50575.21</v>
      </c>
      <c r="L2904" s="127">
        <v>45814</v>
      </c>
      <c r="N2904" s="127" t="str">
        <f t="array" ref="N2904">_xlfn.XLOOKUP(INDEX(I:I,ROW())&amp;"-"&amp;INDEX(K:K,ROW()),银行对账信息!J:J,银行对账信息!H:H,"")</f>
        <v/>
      </c>
      <c r="O2904" s="56" t="s">
        <v>871</v>
      </c>
      <c r="R2904" s="56" t="str">
        <f ca="1" t="array" ref="R2904">IF(AND(ISNUMBER(INDIRECT("L"&amp;ROW())),INDIRECT("L"&amp;ROW())&lt;INDIRECT("D"&amp;ROW())),1,"")</f>
        <v/>
      </c>
    </row>
    <row r="2905" hidden="1" spans="1:18">
      <c r="A2905" s="56" t="s">
        <v>98</v>
      </c>
      <c r="B2905" s="57" t="s">
        <v>37</v>
      </c>
      <c r="C2905" s="133">
        <v>131768</v>
      </c>
      <c r="D2905" s="124">
        <v>45736</v>
      </c>
      <c r="E2905" s="125">
        <v>115.5</v>
      </c>
      <c r="F2905" s="125">
        <v>0</v>
      </c>
      <c r="G2905" s="125">
        <v>0</v>
      </c>
      <c r="H2905" s="125">
        <v>115.5</v>
      </c>
      <c r="I2905" s="57">
        <v>1229</v>
      </c>
      <c r="J2905" s="126">
        <v>115.5</v>
      </c>
      <c r="K2905" s="126">
        <v>9376.25</v>
      </c>
      <c r="L2905" s="127">
        <v>45785</v>
      </c>
      <c r="N2905" s="127">
        <v>45778</v>
      </c>
      <c r="O2905" s="147">
        <v>0</v>
      </c>
      <c r="Q2905" s="127">
        <v>45786</v>
      </c>
      <c r="R2905" s="56" t="str">
        <f ca="1" t="array" ref="R2905">IF(AND(ISNUMBER(INDIRECT("L"&amp;ROW())),INDIRECT("L"&amp;ROW())&lt;INDIRECT("D"&amp;ROW())),1,"")</f>
        <v/>
      </c>
    </row>
    <row r="2906" hidden="1" spans="1:18">
      <c r="A2906" s="56" t="s">
        <v>98</v>
      </c>
      <c r="B2906" s="57" t="s">
        <v>37</v>
      </c>
      <c r="C2906" s="133">
        <v>131767</v>
      </c>
      <c r="D2906" s="124">
        <v>45736</v>
      </c>
      <c r="E2906" s="125">
        <v>4886</v>
      </c>
      <c r="F2906" s="125">
        <v>0</v>
      </c>
      <c r="G2906" s="125">
        <v>0</v>
      </c>
      <c r="H2906" s="125">
        <v>4886</v>
      </c>
      <c r="I2906" s="57">
        <v>1229</v>
      </c>
      <c r="J2906" s="126">
        <v>4886</v>
      </c>
      <c r="K2906" s="126">
        <v>9376.25</v>
      </c>
      <c r="L2906" s="127">
        <v>45785</v>
      </c>
      <c r="N2906" s="127">
        <v>45778</v>
      </c>
      <c r="O2906" s="147">
        <v>0</v>
      </c>
      <c r="Q2906" s="127">
        <v>45786</v>
      </c>
      <c r="R2906" s="56" t="str">
        <f ca="1" t="array" ref="R2906">IF(AND(ISNUMBER(INDIRECT("L"&amp;ROW())),INDIRECT("L"&amp;ROW())&lt;INDIRECT("D"&amp;ROW())),1,"")</f>
        <v/>
      </c>
    </row>
    <row r="2907" hidden="1" spans="1:18">
      <c r="A2907" s="56" t="s">
        <v>149</v>
      </c>
      <c r="B2907" s="57" t="s">
        <v>110</v>
      </c>
      <c r="C2907" s="133">
        <v>112743</v>
      </c>
      <c r="D2907" s="124">
        <v>45736</v>
      </c>
      <c r="E2907" s="125">
        <v>3106.5</v>
      </c>
      <c r="F2907" s="125">
        <v>0</v>
      </c>
      <c r="G2907" s="125">
        <v>0</v>
      </c>
      <c r="I2907" s="57">
        <v>1272</v>
      </c>
      <c r="J2907" s="126">
        <v>3106.5</v>
      </c>
      <c r="K2907" s="126">
        <v>13898.5</v>
      </c>
      <c r="L2907" s="127">
        <v>45800</v>
      </c>
      <c r="N2907" s="127" t="str">
        <f t="array" ref="N2907">_xlfn.XLOOKUP(INDEX(I:I,ROW())&amp;"-"&amp;INDEX(K:K,ROW()),银行对账信息!J:J,银行对账信息!H:H,"")</f>
        <v/>
      </c>
      <c r="R2907" s="56" t="str">
        <f ca="1" t="array" ref="R2907">IF(AND(ISNUMBER(INDIRECT("L"&amp;ROW())),INDIRECT("L"&amp;ROW())&lt;INDIRECT("D"&amp;ROW())),1,"")</f>
        <v/>
      </c>
    </row>
    <row r="2908" hidden="1" spans="1:18">
      <c r="A2908" s="56" t="s">
        <v>853</v>
      </c>
      <c r="B2908" s="57" t="s">
        <v>854</v>
      </c>
      <c r="C2908" s="133">
        <v>1181816655</v>
      </c>
      <c r="D2908" s="124">
        <v>45743</v>
      </c>
      <c r="E2908" s="125">
        <v>-162.12</v>
      </c>
      <c r="F2908" s="125">
        <v>-7.05</v>
      </c>
      <c r="G2908" s="125">
        <v>-14.07</v>
      </c>
      <c r="H2908" s="125">
        <v>-141</v>
      </c>
      <c r="I2908" s="57" t="s">
        <v>855</v>
      </c>
      <c r="J2908" s="126">
        <v>-162.12</v>
      </c>
      <c r="K2908" s="126">
        <v>-162.12</v>
      </c>
      <c r="L2908" s="127">
        <v>45753</v>
      </c>
      <c r="N2908" s="127">
        <v>45584</v>
      </c>
      <c r="Q2908" s="127">
        <v>45792</v>
      </c>
      <c r="R2908" s="56" t="str">
        <f ca="1" t="array" ref="R2908">IF(AND(ISNUMBER(INDIRECT("L"&amp;ROW())),INDIRECT("L"&amp;ROW())&lt;INDIRECT("D"&amp;ROW())),1,"")</f>
        <v/>
      </c>
    </row>
    <row r="2909" hidden="1" spans="1:18">
      <c r="A2909" s="109" t="s">
        <v>151</v>
      </c>
      <c r="B2909" s="138" t="s">
        <v>110</v>
      </c>
      <c r="C2909" s="155">
        <v>177056</v>
      </c>
      <c r="D2909" s="140">
        <v>45736</v>
      </c>
      <c r="E2909" s="141">
        <v>6584</v>
      </c>
      <c r="F2909" s="141">
        <v>0</v>
      </c>
      <c r="G2909" s="141">
        <v>0</v>
      </c>
      <c r="H2909" s="141"/>
      <c r="I2909" s="138">
        <v>3025</v>
      </c>
      <c r="J2909" s="145">
        <v>6584</v>
      </c>
      <c r="K2909" s="145">
        <v>33673.04</v>
      </c>
      <c r="L2909" s="146">
        <v>45820</v>
      </c>
      <c r="M2909" s="146"/>
      <c r="N2909" s="127" t="str">
        <f t="array" ref="N2909">_xlfn.XLOOKUP(INDEX(I:I,ROW())&amp;"-"&amp;INDEX(K:K,ROW()),银行对账信息!J:J,银行对账信息!H:H,"")</f>
        <v/>
      </c>
      <c r="O2909" s="109"/>
      <c r="P2909" s="109"/>
      <c r="Q2909" s="146"/>
      <c r="R2909" s="56" t="str">
        <f ca="1" t="array" ref="R2909">IF(AND(ISNUMBER(INDIRECT("L"&amp;ROW())),INDIRECT("L"&amp;ROW())&lt;INDIRECT("D"&amp;ROW())),1,"")</f>
        <v/>
      </c>
    </row>
    <row r="2910" s="121" customFormat="1" hidden="1" spans="1:18">
      <c r="A2910" s="121" t="s">
        <v>395</v>
      </c>
      <c r="B2910" s="214" t="s">
        <v>110</v>
      </c>
      <c r="C2910" s="139">
        <v>239100</v>
      </c>
      <c r="D2910" s="215">
        <v>45736</v>
      </c>
      <c r="E2910" s="216">
        <v>6707</v>
      </c>
      <c r="F2910" s="216">
        <v>0</v>
      </c>
      <c r="G2910" s="216">
        <v>0</v>
      </c>
      <c r="H2910" s="216"/>
      <c r="I2910" s="214">
        <v>989</v>
      </c>
      <c r="J2910" s="217">
        <v>5000</v>
      </c>
      <c r="K2910" s="217">
        <v>10000</v>
      </c>
      <c r="L2910" s="218">
        <v>45736</v>
      </c>
      <c r="M2910" s="218"/>
      <c r="N2910" s="218">
        <f t="array" ref="N2910">_xlfn.XLOOKUP(INDEX(I:I,ROW())&amp;"-"&amp;INDEX(K:K,ROW()),银行对账信息!J:J,银行对账信息!H:H,"")</f>
        <v>45717</v>
      </c>
      <c r="Q2910" s="218"/>
      <c r="R2910" s="121" t="str">
        <f ca="1" t="array" ref="R2910">IF(AND(ISNUMBER(INDIRECT("L"&amp;ROW())),INDIRECT("L"&amp;ROW())&lt;INDIRECT("D"&amp;ROW())),1,"")</f>
        <v/>
      </c>
    </row>
    <row r="2911" hidden="1" spans="1:18">
      <c r="A2911" s="56" t="s">
        <v>853</v>
      </c>
      <c r="B2911" s="57" t="s">
        <v>854</v>
      </c>
      <c r="C2911" s="133">
        <v>4009122013</v>
      </c>
      <c r="D2911" s="124">
        <v>45748</v>
      </c>
      <c r="E2911" s="125">
        <v>1333.17</v>
      </c>
      <c r="F2911" s="125">
        <v>5.69</v>
      </c>
      <c r="G2911" s="125">
        <v>11.35</v>
      </c>
      <c r="H2911" s="125">
        <v>1316.13</v>
      </c>
      <c r="I2911" s="57" t="s">
        <v>855</v>
      </c>
      <c r="J2911" s="126">
        <v>1333.17</v>
      </c>
      <c r="K2911" s="126">
        <v>1333.17</v>
      </c>
      <c r="L2911" s="127">
        <v>45758</v>
      </c>
      <c r="N2911" s="127">
        <v>45584</v>
      </c>
      <c r="Q2911" s="127">
        <v>45792</v>
      </c>
      <c r="R2911" s="56" t="str">
        <f ca="1" t="array" ref="R2911">IF(AND(ISNUMBER(INDIRECT("L"&amp;ROW())),INDIRECT("L"&amp;ROW())&lt;INDIRECT("D"&amp;ROW())),1,"")</f>
        <v/>
      </c>
    </row>
    <row r="2912" hidden="1" spans="1:18">
      <c r="A2912" s="56" t="s">
        <v>200</v>
      </c>
      <c r="B2912" s="57" t="s">
        <v>37</v>
      </c>
      <c r="C2912" s="133">
        <v>21754</v>
      </c>
      <c r="D2912" s="124">
        <v>45736</v>
      </c>
      <c r="E2912" s="125">
        <v>3379.52</v>
      </c>
      <c r="F2912" s="125">
        <v>0</v>
      </c>
      <c r="G2912" s="125">
        <v>0</v>
      </c>
      <c r="H2912" s="125">
        <v>3379.52</v>
      </c>
      <c r="I2912" s="57">
        <v>1214</v>
      </c>
      <c r="J2912" s="126">
        <v>3379.52</v>
      </c>
      <c r="K2912" s="126">
        <v>20146.32</v>
      </c>
      <c r="L2912" s="127">
        <v>45782</v>
      </c>
      <c r="N2912" s="127">
        <v>45778</v>
      </c>
      <c r="R2912" s="56" t="str">
        <f ca="1" t="array" ref="R2912">IF(AND(ISNUMBER(INDIRECT("L"&amp;ROW())),INDIRECT("L"&amp;ROW())&lt;INDIRECT("D"&amp;ROW())),1,"")</f>
        <v/>
      </c>
    </row>
    <row r="2913" s="103" customFormat="1" hidden="1" spans="1:18">
      <c r="A2913" s="56" t="s">
        <v>1098</v>
      </c>
      <c r="B2913" s="57" t="s">
        <v>37</v>
      </c>
      <c r="C2913" s="133">
        <v>94531</v>
      </c>
      <c r="D2913" s="124">
        <v>45736</v>
      </c>
      <c r="E2913" s="125">
        <v>3210.8</v>
      </c>
      <c r="F2913" s="125">
        <v>0</v>
      </c>
      <c r="G2913" s="125">
        <v>0</v>
      </c>
      <c r="H2913" s="125">
        <v>3210.8</v>
      </c>
      <c r="I2913" s="57">
        <v>1230</v>
      </c>
      <c r="J2913" s="126">
        <v>3210.8</v>
      </c>
      <c r="K2913" s="126">
        <v>3210.8</v>
      </c>
      <c r="L2913" s="127">
        <v>45785</v>
      </c>
      <c r="M2913" s="127"/>
      <c r="N2913" s="127">
        <v>45778</v>
      </c>
      <c r="O2913" s="56">
        <v>0</v>
      </c>
      <c r="P2913" s="56"/>
      <c r="Q2913" s="127">
        <v>45786</v>
      </c>
      <c r="R2913" s="56" t="str">
        <f ca="1" t="array" ref="R2913">IF(AND(ISNUMBER(INDIRECT("L"&amp;ROW())),INDIRECT("L"&amp;ROW())&lt;INDIRECT("D"&amp;ROW())),1,"")</f>
        <v/>
      </c>
    </row>
    <row r="2914" s="103" customFormat="1" hidden="1" spans="1:18">
      <c r="A2914" s="56" t="s">
        <v>282</v>
      </c>
      <c r="B2914" s="57" t="s">
        <v>110</v>
      </c>
      <c r="C2914" s="133">
        <v>101925</v>
      </c>
      <c r="D2914" s="124">
        <v>45736</v>
      </c>
      <c r="E2914" s="125">
        <v>4797</v>
      </c>
      <c r="F2914" s="125">
        <v>0</v>
      </c>
      <c r="G2914" s="125">
        <v>0</v>
      </c>
      <c r="H2914" s="125">
        <v>5157</v>
      </c>
      <c r="I2914" s="57">
        <v>1284</v>
      </c>
      <c r="J2914" s="126">
        <f>E2914</f>
        <v>4797</v>
      </c>
      <c r="K2914" s="126">
        <v>13644.79</v>
      </c>
      <c r="L2914" s="127">
        <v>45800</v>
      </c>
      <c r="M2914" s="127"/>
      <c r="N2914" s="127" t="str">
        <f t="array" ref="N2914">_xlfn.XLOOKUP(INDEX(I:I,ROW())&amp;"-"&amp;INDEX(K:K,ROW()),银行对账信息!J:J,银行对账信息!H:H,"")</f>
        <v/>
      </c>
      <c r="O2914" s="56"/>
      <c r="P2914" s="56"/>
      <c r="Q2914" s="127">
        <v>45805</v>
      </c>
      <c r="R2914" s="56" t="str">
        <f ca="1" t="array" ref="R2914">IF(AND(ISNUMBER(INDIRECT("L"&amp;ROW())),INDIRECT("L"&amp;ROW())&lt;INDIRECT("D"&amp;ROW())),1,"")</f>
        <v/>
      </c>
    </row>
    <row r="2915" s="103" customFormat="1" hidden="1" spans="1:18">
      <c r="A2915" s="56" t="s">
        <v>282</v>
      </c>
      <c r="B2915" s="132" t="s">
        <v>110</v>
      </c>
      <c r="C2915" s="133">
        <v>102281</v>
      </c>
      <c r="D2915" s="124">
        <v>45743</v>
      </c>
      <c r="E2915" s="125">
        <v>2530</v>
      </c>
      <c r="F2915" s="125">
        <v>0</v>
      </c>
      <c r="G2915" s="125">
        <v>0</v>
      </c>
      <c r="H2915" s="125"/>
      <c r="I2915" s="57">
        <v>1284</v>
      </c>
      <c r="J2915" s="126">
        <f>E2915</f>
        <v>2530</v>
      </c>
      <c r="K2915" s="126">
        <v>13644.79</v>
      </c>
      <c r="L2915" s="127">
        <v>45800</v>
      </c>
      <c r="M2915" s="127"/>
      <c r="N2915" s="127"/>
      <c r="O2915" s="56"/>
      <c r="P2915" s="56"/>
      <c r="Q2915" s="127"/>
      <c r="R2915" s="56"/>
    </row>
    <row r="2916" s="103" customFormat="1" hidden="1" spans="1:18">
      <c r="A2916" s="56" t="s">
        <v>282</v>
      </c>
      <c r="B2916" s="132" t="s">
        <v>110</v>
      </c>
      <c r="C2916" s="133">
        <v>102558</v>
      </c>
      <c r="D2916" s="124">
        <v>45750</v>
      </c>
      <c r="E2916" s="125">
        <v>4071.2</v>
      </c>
      <c r="F2916" s="125">
        <v>0</v>
      </c>
      <c r="G2916" s="125">
        <v>0</v>
      </c>
      <c r="H2916" s="125"/>
      <c r="I2916" s="57">
        <v>3045</v>
      </c>
      <c r="J2916" s="126">
        <f>E2916</f>
        <v>4071.2</v>
      </c>
      <c r="K2916" s="126">
        <v>16129.8</v>
      </c>
      <c r="L2916" s="127">
        <v>45831</v>
      </c>
      <c r="M2916" s="127"/>
      <c r="N2916" s="127"/>
      <c r="O2916" s="56"/>
      <c r="P2916" s="56"/>
      <c r="Q2916" s="127"/>
      <c r="R2916" s="56"/>
    </row>
    <row r="2917" s="103" customFormat="1" hidden="1" spans="1:18">
      <c r="A2917" s="56" t="s">
        <v>282</v>
      </c>
      <c r="B2917" s="132" t="s">
        <v>110</v>
      </c>
      <c r="C2917" s="133">
        <v>102901</v>
      </c>
      <c r="D2917" s="124">
        <v>45757</v>
      </c>
      <c r="E2917" s="125">
        <v>3212</v>
      </c>
      <c r="F2917" s="125">
        <v>0</v>
      </c>
      <c r="G2917" s="125">
        <v>0</v>
      </c>
      <c r="H2917" s="125"/>
      <c r="I2917" s="57">
        <v>3045</v>
      </c>
      <c r="J2917" s="126">
        <f>E2917</f>
        <v>3212</v>
      </c>
      <c r="K2917" s="126">
        <v>16129.8</v>
      </c>
      <c r="L2917" s="127">
        <v>45831</v>
      </c>
      <c r="M2917" s="127"/>
      <c r="N2917" s="127"/>
      <c r="O2917" s="56"/>
      <c r="P2917" s="56"/>
      <c r="Q2917" s="127"/>
      <c r="R2917" s="56"/>
    </row>
    <row r="2918" s="103" customFormat="1" hidden="1" spans="1:18">
      <c r="A2918" s="56" t="s">
        <v>104</v>
      </c>
      <c r="B2918" s="132" t="s">
        <v>65</v>
      </c>
      <c r="C2918" s="133">
        <v>59122178283</v>
      </c>
      <c r="D2918" s="124">
        <v>45736</v>
      </c>
      <c r="E2918" s="125">
        <v>216</v>
      </c>
      <c r="F2918" s="125">
        <v>0</v>
      </c>
      <c r="G2918" s="125">
        <v>0</v>
      </c>
      <c r="H2918" s="125"/>
      <c r="I2918" s="57">
        <v>1237</v>
      </c>
      <c r="J2918" s="126">
        <v>216</v>
      </c>
      <c r="K2918" s="126">
        <v>31542.79</v>
      </c>
      <c r="L2918" s="127">
        <v>45791</v>
      </c>
      <c r="M2918" s="127"/>
      <c r="N2918" s="127">
        <v>45778</v>
      </c>
      <c r="O2918" s="56"/>
      <c r="P2918" s="56"/>
      <c r="Q2918" s="127"/>
      <c r="R2918" s="56" t="str">
        <f ca="1" t="array" ref="R2918">IF(AND(ISNUMBER(INDIRECT("L"&amp;ROW())),INDIRECT("L"&amp;ROW())&lt;INDIRECT("D"&amp;ROW())),1,"")</f>
        <v/>
      </c>
    </row>
    <row r="2919" s="103" customFormat="1" hidden="1" spans="1:18">
      <c r="A2919" s="56" t="s">
        <v>104</v>
      </c>
      <c r="B2919" s="132" t="s">
        <v>65</v>
      </c>
      <c r="C2919" s="133">
        <v>59122147793</v>
      </c>
      <c r="D2919" s="124">
        <v>45736</v>
      </c>
      <c r="E2919" s="125">
        <v>825</v>
      </c>
      <c r="F2919" s="125">
        <v>0</v>
      </c>
      <c r="G2919" s="125">
        <v>0</v>
      </c>
      <c r="H2919" s="125"/>
      <c r="I2919" s="57">
        <v>1237</v>
      </c>
      <c r="J2919" s="126">
        <v>825</v>
      </c>
      <c r="K2919" s="126">
        <v>31542.79</v>
      </c>
      <c r="L2919" s="127">
        <v>45791</v>
      </c>
      <c r="M2919" s="127"/>
      <c r="N2919" s="127">
        <v>45778</v>
      </c>
      <c r="O2919" s="56"/>
      <c r="P2919" s="56"/>
      <c r="Q2919" s="127"/>
      <c r="R2919" s="56" t="str">
        <f ca="1" t="array" ref="R2919">IF(AND(ISNUMBER(INDIRECT("L"&amp;ROW())),INDIRECT("L"&amp;ROW())&lt;INDIRECT("D"&amp;ROW())),1,"")</f>
        <v/>
      </c>
    </row>
    <row r="2920" hidden="1" spans="1:18">
      <c r="A2920" s="56" t="s">
        <v>104</v>
      </c>
      <c r="B2920" s="132" t="s">
        <v>65</v>
      </c>
      <c r="C2920" s="133">
        <v>59122107956</v>
      </c>
      <c r="D2920" s="124">
        <v>45736</v>
      </c>
      <c r="E2920" s="125">
        <v>841.5</v>
      </c>
      <c r="F2920" s="125">
        <v>0</v>
      </c>
      <c r="G2920" s="125">
        <v>0</v>
      </c>
      <c r="I2920" s="57">
        <v>1237</v>
      </c>
      <c r="J2920" s="126">
        <v>841.5</v>
      </c>
      <c r="K2920" s="126">
        <v>31542.79</v>
      </c>
      <c r="L2920" s="127">
        <v>45791</v>
      </c>
      <c r="N2920" s="127">
        <v>45778</v>
      </c>
      <c r="R2920" s="56" t="str">
        <f ca="1" t="array" ref="R2920">IF(AND(ISNUMBER(INDIRECT("L"&amp;ROW())),INDIRECT("L"&amp;ROW())&lt;INDIRECT("D"&amp;ROW())),1,"")</f>
        <v/>
      </c>
    </row>
    <row r="2921" hidden="1" spans="1:18">
      <c r="A2921" s="56" t="s">
        <v>358</v>
      </c>
      <c r="B2921" s="57" t="s">
        <v>110</v>
      </c>
      <c r="C2921" s="133">
        <v>92449</v>
      </c>
      <c r="D2921" s="124">
        <v>45736</v>
      </c>
      <c r="E2921" s="125">
        <v>1454</v>
      </c>
      <c r="F2921" s="125">
        <v>0</v>
      </c>
      <c r="G2921" s="125">
        <v>0</v>
      </c>
      <c r="H2921" s="125">
        <v>1454</v>
      </c>
      <c r="I2921" s="57">
        <v>1248</v>
      </c>
      <c r="J2921" s="126">
        <v>1454</v>
      </c>
      <c r="K2921" s="126">
        <v>17252</v>
      </c>
      <c r="L2921" s="127">
        <v>45793</v>
      </c>
      <c r="N2921" s="127" t="str">
        <f t="array" ref="N2921">_xlfn.XLOOKUP(INDEX(I:I,ROW())&amp;"-"&amp;INDEX(K:K,ROW()),银行对账信息!J:J,银行对账信息!H:H,"")</f>
        <v/>
      </c>
      <c r="P2921" s="56" t="s">
        <v>1039</v>
      </c>
      <c r="Q2921" s="127">
        <v>45792</v>
      </c>
      <c r="R2921" s="56" t="str">
        <f ca="1" t="array" ref="R2921">IF(AND(ISNUMBER(INDIRECT("L"&amp;ROW())),INDIRECT("L"&amp;ROW())&lt;INDIRECT("D"&amp;ROW())),1,"")</f>
        <v/>
      </c>
    </row>
    <row r="2922" hidden="1" spans="1:18">
      <c r="A2922" s="56" t="s">
        <v>146</v>
      </c>
      <c r="B2922" s="57" t="s">
        <v>124</v>
      </c>
      <c r="C2922" s="123">
        <v>203364</v>
      </c>
      <c r="D2922" s="124">
        <v>45737</v>
      </c>
      <c r="E2922" s="125">
        <v>15310.97</v>
      </c>
      <c r="F2922" s="125">
        <v>16.4</v>
      </c>
      <c r="G2922" s="125">
        <v>32.72</v>
      </c>
      <c r="H2922" s="125">
        <v>15261.85</v>
      </c>
      <c r="I2922" s="133">
        <v>1138</v>
      </c>
      <c r="J2922" s="126">
        <v>15310.97</v>
      </c>
      <c r="K2922" s="126">
        <v>45601.27</v>
      </c>
      <c r="L2922" s="127">
        <v>45756</v>
      </c>
      <c r="N2922" s="127">
        <v>45748</v>
      </c>
      <c r="Q2922" s="127">
        <v>45793</v>
      </c>
      <c r="R2922" s="56" t="str">
        <f ca="1" t="array" ref="R2922">IF(AND(ISNUMBER(INDIRECT("L"&amp;ROW())),INDIRECT("L"&amp;ROW())&lt;INDIRECT("D"&amp;ROW())),1,"")</f>
        <v/>
      </c>
    </row>
    <row r="2923" hidden="1" spans="1:18">
      <c r="A2923" s="56" t="s">
        <v>165</v>
      </c>
      <c r="B2923" s="132" t="s">
        <v>110</v>
      </c>
      <c r="C2923" s="123">
        <v>1667927</v>
      </c>
      <c r="D2923" s="124">
        <v>45737</v>
      </c>
      <c r="E2923" s="125">
        <v>2901</v>
      </c>
      <c r="F2923" s="125">
        <v>0</v>
      </c>
      <c r="G2923" s="125">
        <v>0</v>
      </c>
      <c r="I2923" s="57">
        <v>1189</v>
      </c>
      <c r="J2923" s="126">
        <v>2901</v>
      </c>
      <c r="K2923" s="126">
        <v>25719</v>
      </c>
      <c r="L2923" s="127">
        <v>45772</v>
      </c>
      <c r="N2923" s="127">
        <v>45778</v>
      </c>
      <c r="R2923" s="56" t="str">
        <f ca="1" t="array" ref="R2923">IF(AND(ISNUMBER(INDIRECT("L"&amp;ROW())),INDIRECT("L"&amp;ROW())&lt;INDIRECT("D"&amp;ROW())),1,"")</f>
        <v/>
      </c>
    </row>
    <row r="2924" hidden="1" spans="1:18">
      <c r="A2924" s="109" t="s">
        <v>394</v>
      </c>
      <c r="B2924" s="138" t="s">
        <v>110</v>
      </c>
      <c r="C2924" s="139">
        <v>510554</v>
      </c>
      <c r="D2924" s="140">
        <v>45737</v>
      </c>
      <c r="E2924" s="141">
        <v>-60</v>
      </c>
      <c r="F2924" s="141">
        <v>0</v>
      </c>
      <c r="G2924" s="141">
        <v>0</v>
      </c>
      <c r="H2924" s="141">
        <v>-60</v>
      </c>
      <c r="I2924" s="138">
        <v>1027</v>
      </c>
      <c r="J2924" s="145">
        <v>-60</v>
      </c>
      <c r="K2924" s="145">
        <v>28505.5</v>
      </c>
      <c r="L2924" s="146">
        <v>45775</v>
      </c>
      <c r="M2924" s="146"/>
      <c r="N2924" s="146">
        <v>45778</v>
      </c>
      <c r="O2924" s="109"/>
      <c r="P2924" s="109"/>
      <c r="Q2924" s="146">
        <v>45799</v>
      </c>
      <c r="R2924" s="56" t="str">
        <f ca="1" t="array" ref="R2924">IF(AND(ISNUMBER(INDIRECT("L"&amp;ROW())),INDIRECT("L"&amp;ROW())&lt;INDIRECT("D"&amp;ROW())),1,"")</f>
        <v/>
      </c>
    </row>
    <row r="2925" hidden="1" spans="1:18">
      <c r="A2925" s="109" t="s">
        <v>394</v>
      </c>
      <c r="B2925" s="138" t="s">
        <v>110</v>
      </c>
      <c r="C2925" s="139">
        <v>2773745</v>
      </c>
      <c r="D2925" s="140">
        <v>45737</v>
      </c>
      <c r="E2925" s="141">
        <v>3720</v>
      </c>
      <c r="F2925" s="141">
        <v>0</v>
      </c>
      <c r="G2925" s="141">
        <v>0</v>
      </c>
      <c r="H2925" s="141">
        <v>3720</v>
      </c>
      <c r="I2925" s="138">
        <v>1027</v>
      </c>
      <c r="J2925" s="145">
        <v>3720</v>
      </c>
      <c r="K2925" s="145">
        <v>28505.5</v>
      </c>
      <c r="L2925" s="146">
        <v>45775</v>
      </c>
      <c r="M2925" s="146"/>
      <c r="N2925" s="146">
        <v>45778</v>
      </c>
      <c r="O2925" s="109"/>
      <c r="P2925" s="109"/>
      <c r="Q2925" s="146">
        <v>45799</v>
      </c>
      <c r="R2925" s="56" t="str">
        <f ca="1" t="array" ref="R2925">IF(AND(ISNUMBER(INDIRECT("L"&amp;ROW())),INDIRECT("L"&amp;ROW())&lt;INDIRECT("D"&amp;ROW())),1,"")</f>
        <v/>
      </c>
    </row>
    <row r="2926" hidden="1" spans="1:18">
      <c r="A2926" s="56" t="s">
        <v>225</v>
      </c>
      <c r="B2926" s="57" t="s">
        <v>65</v>
      </c>
      <c r="C2926" s="133">
        <v>161349</v>
      </c>
      <c r="D2926" s="124">
        <v>45744</v>
      </c>
      <c r="E2926" s="125">
        <v>852.45</v>
      </c>
      <c r="F2926" s="125">
        <v>0</v>
      </c>
      <c r="G2926" s="125">
        <v>0</v>
      </c>
      <c r="H2926" s="125">
        <v>852.45</v>
      </c>
      <c r="I2926" s="133">
        <v>1139</v>
      </c>
      <c r="J2926" s="126">
        <v>852.45</v>
      </c>
      <c r="K2926" s="126">
        <v>3028.25</v>
      </c>
      <c r="L2926" s="127">
        <v>45756</v>
      </c>
      <c r="N2926" s="127">
        <v>45748</v>
      </c>
      <c r="O2926" s="147">
        <v>0</v>
      </c>
      <c r="Q2926" s="127">
        <v>45784</v>
      </c>
      <c r="R2926" s="56" t="str">
        <f ca="1" t="array" ref="R2926">IF(AND(ISNUMBER(INDIRECT("L"&amp;ROW())),INDIRECT("L"&amp;ROW())&lt;INDIRECT("D"&amp;ROW())),1,"")</f>
        <v/>
      </c>
    </row>
    <row r="2927" hidden="1" spans="1:18">
      <c r="A2927" s="56" t="s">
        <v>349</v>
      </c>
      <c r="B2927" s="57" t="s">
        <v>37</v>
      </c>
      <c r="C2927" s="133">
        <v>3140</v>
      </c>
      <c r="D2927" s="124">
        <v>45737</v>
      </c>
      <c r="E2927" s="125">
        <v>6584</v>
      </c>
      <c r="F2927" s="125">
        <v>0</v>
      </c>
      <c r="G2927" s="125">
        <v>0</v>
      </c>
      <c r="I2927" s="57">
        <v>1097</v>
      </c>
      <c r="J2927" s="126">
        <v>6584</v>
      </c>
      <c r="K2927" s="126">
        <v>6584</v>
      </c>
      <c r="L2927" s="127">
        <v>45737</v>
      </c>
      <c r="N2927" s="127">
        <v>45748</v>
      </c>
      <c r="R2927" s="56" t="str">
        <f ca="1" t="array" ref="R2927">IF(AND(ISNUMBER(INDIRECT("L"&amp;ROW())),INDIRECT("L"&amp;ROW())&lt;INDIRECT("D"&amp;ROW())),1,"")</f>
        <v/>
      </c>
    </row>
    <row r="2928" hidden="1" spans="1:18">
      <c r="A2928" s="56" t="s">
        <v>158</v>
      </c>
      <c r="B2928" s="57" t="s">
        <v>159</v>
      </c>
      <c r="C2928" s="123" t="s">
        <v>1099</v>
      </c>
      <c r="D2928" s="124">
        <v>45737</v>
      </c>
      <c r="E2928" s="125">
        <v>904.51</v>
      </c>
      <c r="F2928" s="125">
        <v>0</v>
      </c>
      <c r="G2928" s="125">
        <v>0</v>
      </c>
      <c r="H2928" s="125">
        <v>904.51</v>
      </c>
      <c r="I2928" s="57">
        <v>1095</v>
      </c>
      <c r="J2928" s="126">
        <v>904.51</v>
      </c>
      <c r="K2928" s="126">
        <v>904.51</v>
      </c>
      <c r="L2928" s="127">
        <v>45737</v>
      </c>
      <c r="N2928" s="127">
        <v>45717</v>
      </c>
      <c r="O2928" s="56">
        <v>0</v>
      </c>
      <c r="Q2928" s="127">
        <v>45807</v>
      </c>
      <c r="R2928" s="56" t="str">
        <f ca="1" t="array" ref="R2928">IF(AND(ISNUMBER(INDIRECT("L"&amp;ROW())),INDIRECT("L"&amp;ROW())&lt;INDIRECT("D"&amp;ROW())),1,"")</f>
        <v/>
      </c>
    </row>
    <row r="2929" hidden="1" spans="1:18">
      <c r="A2929" s="56" t="s">
        <v>164</v>
      </c>
      <c r="B2929" s="57" t="s">
        <v>110</v>
      </c>
      <c r="C2929" s="133">
        <v>6151451</v>
      </c>
      <c r="D2929" s="124">
        <v>45738</v>
      </c>
      <c r="E2929" s="125">
        <v>4884</v>
      </c>
      <c r="F2929" s="125">
        <v>0</v>
      </c>
      <c r="G2929" s="125">
        <v>0</v>
      </c>
      <c r="H2929" s="125">
        <v>4884</v>
      </c>
      <c r="I2929" s="57">
        <v>1142</v>
      </c>
      <c r="J2929" s="126">
        <v>4884</v>
      </c>
      <c r="K2929" s="126">
        <v>16633</v>
      </c>
      <c r="L2929" s="127">
        <v>45756</v>
      </c>
      <c r="N2929" s="127">
        <v>45748</v>
      </c>
      <c r="Q2929" s="127">
        <v>45798</v>
      </c>
      <c r="R2929" s="56" t="str">
        <f ca="1" t="array" ref="R2929">IF(AND(ISNUMBER(INDIRECT("L"&amp;ROW())),INDIRECT("L"&amp;ROW())&lt;INDIRECT("D"&amp;ROW())),1,"")</f>
        <v/>
      </c>
    </row>
    <row r="2930" hidden="1" spans="1:18">
      <c r="A2930" s="56" t="s">
        <v>164</v>
      </c>
      <c r="B2930" s="57" t="s">
        <v>110</v>
      </c>
      <c r="C2930" s="133">
        <v>6151946</v>
      </c>
      <c r="D2930" s="124">
        <v>45738</v>
      </c>
      <c r="E2930" s="125">
        <v>-235</v>
      </c>
      <c r="F2930" s="125">
        <v>0</v>
      </c>
      <c r="G2930" s="125">
        <v>0</v>
      </c>
      <c r="H2930" s="125">
        <v>-235</v>
      </c>
      <c r="I2930" s="57">
        <v>1142</v>
      </c>
      <c r="J2930" s="126">
        <v>-235</v>
      </c>
      <c r="K2930" s="126">
        <v>16633</v>
      </c>
      <c r="L2930" s="127">
        <v>45756</v>
      </c>
      <c r="N2930" s="127">
        <v>45748</v>
      </c>
      <c r="Q2930" s="127">
        <v>45798</v>
      </c>
      <c r="R2930" s="56" t="str">
        <f ca="1" t="array" ref="R2930">IF(AND(ISNUMBER(INDIRECT("L"&amp;ROW())),INDIRECT("L"&amp;ROW())&lt;INDIRECT("D"&amp;ROW())),1,"")</f>
        <v/>
      </c>
    </row>
    <row r="2931" hidden="1" spans="1:18">
      <c r="A2931" s="109" t="s">
        <v>56</v>
      </c>
      <c r="B2931" s="138" t="s">
        <v>110</v>
      </c>
      <c r="C2931" s="139">
        <v>44545</v>
      </c>
      <c r="D2931" s="140">
        <v>45738</v>
      </c>
      <c r="E2931" s="141">
        <v>16910.89</v>
      </c>
      <c r="F2931" s="141">
        <v>186.19</v>
      </c>
      <c r="G2931" s="141">
        <v>0</v>
      </c>
      <c r="H2931" s="141"/>
      <c r="I2931" s="138">
        <v>3012</v>
      </c>
      <c r="J2931" s="145">
        <v>16910.89</v>
      </c>
      <c r="K2931" s="145">
        <v>41139.91</v>
      </c>
      <c r="L2931" s="146">
        <v>45814</v>
      </c>
      <c r="M2931" s="146"/>
      <c r="N2931" s="127" t="str">
        <f t="array" ref="N2931">_xlfn.XLOOKUP(INDEX(I:I,ROW())&amp;"-"&amp;INDEX(K:K,ROW()),银行对账信息!J:J,银行对账信息!H:H,"")</f>
        <v/>
      </c>
      <c r="O2931" s="109"/>
      <c r="P2931" s="109"/>
      <c r="Q2931" s="146"/>
      <c r="R2931" s="56" t="str">
        <f ca="1" t="array" ref="R2931">IF(AND(ISNUMBER(INDIRECT("L"&amp;ROW())),INDIRECT("L"&amp;ROW())&lt;INDIRECT("D"&amp;ROW())),1,"")</f>
        <v/>
      </c>
    </row>
    <row r="2932" hidden="1" spans="1:18">
      <c r="A2932" s="56" t="s">
        <v>853</v>
      </c>
      <c r="B2932" s="57" t="s">
        <v>854</v>
      </c>
      <c r="C2932" s="133">
        <v>1181816671</v>
      </c>
      <c r="D2932" s="124">
        <v>45750</v>
      </c>
      <c r="E2932" s="125">
        <v>-137.15</v>
      </c>
      <c r="F2932" s="125">
        <v>-5.7</v>
      </c>
      <c r="G2932" s="125">
        <v>-11.38</v>
      </c>
      <c r="H2932" s="125">
        <v>-120.07</v>
      </c>
      <c r="I2932" s="57" t="s">
        <v>855</v>
      </c>
      <c r="J2932" s="126">
        <v>-137.15</v>
      </c>
      <c r="K2932" s="126">
        <v>-137.15</v>
      </c>
      <c r="L2932" s="127">
        <v>45760</v>
      </c>
      <c r="N2932" s="127">
        <v>45584</v>
      </c>
      <c r="Q2932" s="127">
        <v>45792</v>
      </c>
      <c r="R2932" s="56" t="str">
        <f ca="1" t="array" ref="R2932">IF(AND(ISNUMBER(INDIRECT("L"&amp;ROW())),INDIRECT("L"&amp;ROW())&lt;INDIRECT("D"&amp;ROW())),1,"")</f>
        <v/>
      </c>
    </row>
    <row r="2933" hidden="1" spans="1:18">
      <c r="A2933" s="56" t="s">
        <v>853</v>
      </c>
      <c r="B2933" s="57" t="s">
        <v>854</v>
      </c>
      <c r="C2933" s="133">
        <v>4009173194</v>
      </c>
      <c r="D2933" s="124">
        <v>45755</v>
      </c>
      <c r="E2933" s="125">
        <v>1890.54</v>
      </c>
      <c r="F2933" s="125">
        <v>6.9</v>
      </c>
      <c r="G2933" s="125">
        <v>13.77</v>
      </c>
      <c r="H2933" s="125">
        <v>1869.87</v>
      </c>
      <c r="I2933" s="57" t="s">
        <v>855</v>
      </c>
      <c r="J2933" s="126">
        <v>1890.54</v>
      </c>
      <c r="K2933" s="126">
        <v>1890.54</v>
      </c>
      <c r="L2933" s="127">
        <v>45765</v>
      </c>
      <c r="N2933" s="127">
        <v>45584</v>
      </c>
      <c r="Q2933" s="127">
        <v>45792</v>
      </c>
      <c r="R2933" s="56" t="str">
        <f ca="1" t="array" ref="R2933">IF(AND(ISNUMBER(INDIRECT("L"&amp;ROW())),INDIRECT("L"&amp;ROW())&lt;INDIRECT("D"&amp;ROW())),1,"")</f>
        <v/>
      </c>
    </row>
    <row r="2934" hidden="1" spans="1:18">
      <c r="A2934" s="56" t="s">
        <v>72</v>
      </c>
      <c r="B2934" s="57" t="s">
        <v>19</v>
      </c>
      <c r="C2934" s="123" t="s">
        <v>1100</v>
      </c>
      <c r="D2934" s="124">
        <v>45740</v>
      </c>
      <c r="E2934" s="125">
        <v>90</v>
      </c>
      <c r="F2934" s="125">
        <v>0</v>
      </c>
      <c r="G2934" s="125">
        <v>0</v>
      </c>
      <c r="H2934" s="125">
        <v>90</v>
      </c>
      <c r="I2934" s="57">
        <v>1259</v>
      </c>
      <c r="J2934" s="126">
        <v>90</v>
      </c>
      <c r="K2934" s="126">
        <v>10169.02</v>
      </c>
      <c r="L2934" s="127">
        <v>45798</v>
      </c>
      <c r="N2934" s="127" t="str">
        <f t="array" ref="N2934">_xlfn.XLOOKUP(INDEX(I:I,ROW())&amp;"-"&amp;INDEX(K:K,ROW()),银行对账信息!J:J,银行对账信息!H:H,"")</f>
        <v/>
      </c>
      <c r="R2934" s="56" t="str">
        <f ca="1" t="array" ref="R2934">IF(AND(ISNUMBER(INDIRECT("L"&amp;ROW())),INDIRECT("L"&amp;ROW())&lt;INDIRECT("D"&amp;ROW())),1,"")</f>
        <v/>
      </c>
    </row>
    <row r="2935" hidden="1" spans="1:18">
      <c r="A2935" s="56" t="s">
        <v>72</v>
      </c>
      <c r="B2935" s="132" t="s">
        <v>19</v>
      </c>
      <c r="C2935" s="133">
        <v>2472077</v>
      </c>
      <c r="D2935" s="124">
        <v>45740</v>
      </c>
      <c r="E2935" s="125">
        <v>11346.22</v>
      </c>
      <c r="F2935" s="125">
        <v>261.02</v>
      </c>
      <c r="G2935" s="125">
        <v>0</v>
      </c>
      <c r="I2935" s="57">
        <v>1181</v>
      </c>
      <c r="J2935" s="126">
        <v>11346.22</v>
      </c>
      <c r="K2935" s="126">
        <v>15638.56</v>
      </c>
      <c r="L2935" s="127">
        <v>45771</v>
      </c>
      <c r="N2935" s="127">
        <v>45778</v>
      </c>
      <c r="R2935" s="56" t="str">
        <f ca="1" t="array" ref="R2935">IF(AND(ISNUMBER(INDIRECT("L"&amp;ROW())),INDIRECT("L"&amp;ROW())&lt;INDIRECT("D"&amp;ROW())),1,"")</f>
        <v/>
      </c>
    </row>
    <row r="2936" hidden="1" spans="1:18">
      <c r="A2936" s="56" t="s">
        <v>111</v>
      </c>
      <c r="B2936" s="57" t="s">
        <v>19</v>
      </c>
      <c r="C2936" s="123" t="s">
        <v>1101</v>
      </c>
      <c r="D2936" s="124">
        <v>45740</v>
      </c>
      <c r="E2936" s="125">
        <v>5252.42</v>
      </c>
      <c r="F2936" s="125">
        <v>384.62</v>
      </c>
      <c r="G2936" s="125">
        <v>0</v>
      </c>
      <c r="H2936" s="125">
        <v>4867.8</v>
      </c>
      <c r="I2936" s="57">
        <v>1258</v>
      </c>
      <c r="J2936" s="126">
        <v>5252.42</v>
      </c>
      <c r="K2936" s="126">
        <v>5252.42</v>
      </c>
      <c r="L2936" s="127">
        <v>45797</v>
      </c>
      <c r="N2936" s="127" t="str">
        <f t="array" ref="N2936">_xlfn.XLOOKUP(INDEX(I:I,ROW())&amp;"-"&amp;INDEX(K:K,ROW()),银行对账信息!J:J,银行对账信息!H:H,"")</f>
        <v/>
      </c>
      <c r="R2936" s="56" t="str">
        <f ca="1" t="array" ref="R2936">IF(AND(ISNUMBER(INDIRECT("L"&amp;ROW())),INDIRECT("L"&amp;ROW())&lt;INDIRECT("D"&amp;ROW())),1,"")</f>
        <v/>
      </c>
    </row>
    <row r="2937" hidden="1" spans="1:18">
      <c r="A2937" s="56" t="s">
        <v>33</v>
      </c>
      <c r="B2937" s="57" t="s">
        <v>19</v>
      </c>
      <c r="C2937" s="123" t="s">
        <v>1102</v>
      </c>
      <c r="D2937" s="124">
        <v>45740</v>
      </c>
      <c r="E2937" s="125">
        <v>310</v>
      </c>
      <c r="F2937" s="125">
        <v>0</v>
      </c>
      <c r="G2937" s="125">
        <v>0</v>
      </c>
      <c r="I2937" s="57">
        <v>1200</v>
      </c>
      <c r="J2937" s="126">
        <v>310</v>
      </c>
      <c r="K2937" s="126">
        <v>37053.27</v>
      </c>
      <c r="L2937" s="127">
        <v>45777</v>
      </c>
      <c r="N2937" s="127">
        <v>45778</v>
      </c>
      <c r="R2937" s="56" t="str">
        <f ca="1" t="array" ref="R2937">IF(AND(ISNUMBER(INDIRECT("L"&amp;ROW())),INDIRECT("L"&amp;ROW())&lt;INDIRECT("D"&amp;ROW())),1,"")</f>
        <v/>
      </c>
    </row>
    <row r="2938" hidden="1" spans="1:18">
      <c r="A2938" s="56" t="s">
        <v>287</v>
      </c>
      <c r="B2938" s="57" t="s">
        <v>19</v>
      </c>
      <c r="C2938" s="133">
        <v>5323</v>
      </c>
      <c r="D2938" s="124">
        <v>45740</v>
      </c>
      <c r="E2938" s="125">
        <v>1287</v>
      </c>
      <c r="F2938" s="125">
        <v>0</v>
      </c>
      <c r="G2938" s="125">
        <v>0</v>
      </c>
      <c r="H2938" s="125">
        <v>1287</v>
      </c>
      <c r="I2938" s="57">
        <v>1207</v>
      </c>
      <c r="J2938" s="126">
        <v>1287</v>
      </c>
      <c r="K2938" s="126">
        <v>5935.5</v>
      </c>
      <c r="L2938" s="127">
        <v>45779</v>
      </c>
      <c r="N2938" s="127">
        <v>45778</v>
      </c>
      <c r="O2938" s="147">
        <v>0</v>
      </c>
      <c r="R2938" s="56" t="str">
        <f ca="1" t="array" ref="R2938">IF(AND(ISNUMBER(INDIRECT("L"&amp;ROW())),INDIRECT("L"&amp;ROW())&lt;INDIRECT("D"&amp;ROW())),1,"")</f>
        <v/>
      </c>
    </row>
    <row r="2939" hidden="1" spans="1:18">
      <c r="A2939" s="56" t="s">
        <v>31</v>
      </c>
      <c r="B2939" s="57" t="s">
        <v>19</v>
      </c>
      <c r="C2939" s="133">
        <v>365647</v>
      </c>
      <c r="D2939" s="124">
        <v>45740</v>
      </c>
      <c r="E2939" s="125">
        <v>547.03</v>
      </c>
      <c r="F2939" s="125">
        <v>23.05</v>
      </c>
      <c r="G2939" s="125">
        <v>45.98</v>
      </c>
      <c r="I2939" s="57">
        <v>3001</v>
      </c>
      <c r="J2939" s="126">
        <v>547.03</v>
      </c>
      <c r="K2939" s="126">
        <v>18392.43</v>
      </c>
      <c r="L2939" s="127">
        <v>45814</v>
      </c>
      <c r="N2939" s="127" t="str">
        <f t="array" ref="N2939">_xlfn.XLOOKUP(INDEX(I:I,ROW())&amp;"-"&amp;INDEX(K:K,ROW()),银行对账信息!J:J,银行对账信息!H:H,"")</f>
        <v/>
      </c>
      <c r="R2939" s="56" t="str">
        <f ca="1" t="array" ref="R2939">IF(AND(ISNUMBER(INDIRECT("L"&amp;ROW())),INDIRECT("L"&amp;ROW())&lt;INDIRECT("D"&amp;ROW())),1,"")</f>
        <v/>
      </c>
    </row>
    <row r="2940" hidden="1" spans="1:18">
      <c r="A2940" s="56" t="s">
        <v>386</v>
      </c>
      <c r="B2940" s="57" t="s">
        <v>110</v>
      </c>
      <c r="C2940" s="133">
        <v>6044</v>
      </c>
      <c r="D2940" s="124">
        <v>45740</v>
      </c>
      <c r="E2940" s="125">
        <v>1630</v>
      </c>
      <c r="F2940" s="125">
        <v>0</v>
      </c>
      <c r="G2940" s="125">
        <v>0</v>
      </c>
      <c r="I2940" s="133">
        <v>1118</v>
      </c>
      <c r="J2940" s="126">
        <v>1630</v>
      </c>
      <c r="K2940" s="126">
        <v>1630</v>
      </c>
      <c r="L2940" s="127">
        <v>45777</v>
      </c>
      <c r="N2940" s="127">
        <v>45748</v>
      </c>
      <c r="R2940" s="56" t="str">
        <f ca="1" t="array" ref="R2940">IF(AND(ISNUMBER(INDIRECT("L"&amp;ROW())),INDIRECT("L"&amp;ROW())&lt;INDIRECT("D"&amp;ROW())),1,"")</f>
        <v/>
      </c>
    </row>
    <row r="2941" hidden="1" spans="1:18">
      <c r="A2941" s="56" t="s">
        <v>192</v>
      </c>
      <c r="B2941" s="57" t="s">
        <v>65</v>
      </c>
      <c r="C2941" s="133">
        <v>999327</v>
      </c>
      <c r="D2941" s="124">
        <v>45740</v>
      </c>
      <c r="E2941" s="125">
        <v>978.5</v>
      </c>
      <c r="F2941" s="125">
        <v>0</v>
      </c>
      <c r="G2941" s="125">
        <v>0</v>
      </c>
      <c r="H2941" s="125">
        <v>978.5</v>
      </c>
      <c r="I2941" s="133">
        <v>1124</v>
      </c>
      <c r="J2941" s="126">
        <v>978.5</v>
      </c>
      <c r="K2941" s="126">
        <v>2055.5</v>
      </c>
      <c r="L2941" s="127">
        <v>45750</v>
      </c>
      <c r="N2941" s="127">
        <v>45748</v>
      </c>
      <c r="O2941" s="56">
        <v>0</v>
      </c>
      <c r="Q2941" s="127">
        <v>45784</v>
      </c>
      <c r="R2941" s="56" t="str">
        <f ca="1" t="array" ref="R2941">IF(AND(ISNUMBER(INDIRECT("L"&amp;ROW())),INDIRECT("L"&amp;ROW())&lt;INDIRECT("D"&amp;ROW())),1,"")</f>
        <v/>
      </c>
    </row>
    <row r="2942" hidden="1" spans="1:18">
      <c r="A2942" s="56" t="s">
        <v>376</v>
      </c>
      <c r="B2942" s="57" t="s">
        <v>124</v>
      </c>
      <c r="C2942" s="133">
        <v>882995</v>
      </c>
      <c r="D2942" s="124">
        <v>45740</v>
      </c>
      <c r="E2942" s="125">
        <v>15820.25</v>
      </c>
      <c r="F2942" s="125">
        <v>0</v>
      </c>
      <c r="G2942" s="125">
        <v>0</v>
      </c>
      <c r="I2942" s="57">
        <v>1136</v>
      </c>
      <c r="J2942" s="126">
        <v>15820.25</v>
      </c>
      <c r="K2942" s="126">
        <v>27529.7</v>
      </c>
      <c r="L2942" s="127">
        <v>45755</v>
      </c>
      <c r="N2942" s="127">
        <v>45748</v>
      </c>
      <c r="R2942" s="56" t="str">
        <f ca="1" t="array" ref="R2942">IF(AND(ISNUMBER(INDIRECT("L"&amp;ROW())),INDIRECT("L"&amp;ROW())&lt;INDIRECT("D"&amp;ROW())),1,"")</f>
        <v/>
      </c>
    </row>
    <row r="2943" hidden="1" spans="1:18">
      <c r="A2943" s="56" t="s">
        <v>164</v>
      </c>
      <c r="B2943" s="57" t="s">
        <v>110</v>
      </c>
      <c r="C2943" s="133">
        <v>6151947</v>
      </c>
      <c r="D2943" s="124">
        <v>45741</v>
      </c>
      <c r="E2943" s="125">
        <v>5203</v>
      </c>
      <c r="F2943" s="125">
        <v>0</v>
      </c>
      <c r="G2943" s="125">
        <v>0</v>
      </c>
      <c r="H2943" s="125">
        <v>5203</v>
      </c>
      <c r="I2943" s="57">
        <v>1169</v>
      </c>
      <c r="J2943" s="126">
        <v>5203</v>
      </c>
      <c r="K2943" s="126">
        <v>27590.4</v>
      </c>
      <c r="L2943" s="127">
        <v>45768</v>
      </c>
      <c r="N2943" s="127">
        <v>45778</v>
      </c>
      <c r="Q2943" s="127">
        <v>45798</v>
      </c>
      <c r="R2943" s="56" t="str">
        <f ca="1" t="array" ref="R2943">IF(AND(ISNUMBER(INDIRECT("L"&amp;ROW())),INDIRECT("L"&amp;ROW())&lt;INDIRECT("D"&amp;ROW())),1,"")</f>
        <v/>
      </c>
    </row>
    <row r="2944" hidden="1" spans="1:18">
      <c r="A2944" s="56" t="s">
        <v>164</v>
      </c>
      <c r="B2944" s="57" t="s">
        <v>110</v>
      </c>
      <c r="C2944" s="133">
        <v>6152725</v>
      </c>
      <c r="D2944" s="124">
        <v>45741</v>
      </c>
      <c r="E2944" s="125">
        <v>-312</v>
      </c>
      <c r="F2944" s="125">
        <v>0</v>
      </c>
      <c r="G2944" s="125">
        <v>0</v>
      </c>
      <c r="H2944" s="125">
        <v>-312</v>
      </c>
      <c r="I2944" s="57">
        <v>1169</v>
      </c>
      <c r="J2944" s="126">
        <v>-312</v>
      </c>
      <c r="K2944" s="126">
        <v>27590.4</v>
      </c>
      <c r="L2944" s="127">
        <v>45768</v>
      </c>
      <c r="N2944" s="127">
        <v>45778</v>
      </c>
      <c r="Q2944" s="127">
        <v>45798</v>
      </c>
      <c r="R2944" s="56" t="str">
        <f ca="1" t="array" ref="R2944">IF(AND(ISNUMBER(INDIRECT("L"&amp;ROW())),INDIRECT("L"&amp;ROW())&lt;INDIRECT("D"&amp;ROW())),1,"")</f>
        <v/>
      </c>
    </row>
    <row r="2945" hidden="1" spans="1:18">
      <c r="A2945" s="56" t="s">
        <v>164</v>
      </c>
      <c r="B2945" s="57" t="s">
        <v>110</v>
      </c>
      <c r="C2945" s="133">
        <v>6152769</v>
      </c>
      <c r="D2945" s="124">
        <v>45741</v>
      </c>
      <c r="E2945" s="125">
        <v>-10</v>
      </c>
      <c r="F2945" s="125">
        <v>0</v>
      </c>
      <c r="G2945" s="125">
        <v>0</v>
      </c>
      <c r="H2945" s="125">
        <v>-10</v>
      </c>
      <c r="I2945" s="57">
        <v>1169</v>
      </c>
      <c r="J2945" s="126">
        <v>-10</v>
      </c>
      <c r="K2945" s="126">
        <v>27590.4</v>
      </c>
      <c r="L2945" s="127">
        <v>45768</v>
      </c>
      <c r="N2945" s="127">
        <v>45778</v>
      </c>
      <c r="Q2945" s="127">
        <v>45798</v>
      </c>
      <c r="R2945" s="56" t="str">
        <f ca="1" t="array" ref="R2945">IF(AND(ISNUMBER(INDIRECT("L"&amp;ROW())),INDIRECT("L"&amp;ROW())&lt;INDIRECT("D"&amp;ROW())),1,"")</f>
        <v/>
      </c>
    </row>
    <row r="2946" hidden="1" spans="1:18">
      <c r="A2946" s="56" t="s">
        <v>237</v>
      </c>
      <c r="B2946" s="57" t="s">
        <v>110</v>
      </c>
      <c r="C2946" s="133">
        <v>276285</v>
      </c>
      <c r="D2946" s="124">
        <v>45741</v>
      </c>
      <c r="E2946" s="125">
        <v>973</v>
      </c>
      <c r="F2946" s="125">
        <v>0</v>
      </c>
      <c r="G2946" s="125">
        <v>0</v>
      </c>
      <c r="I2946" s="57">
        <v>1273</v>
      </c>
      <c r="J2946" s="126">
        <v>973</v>
      </c>
      <c r="K2946" s="126">
        <v>13673.29</v>
      </c>
      <c r="L2946" s="127">
        <v>45800</v>
      </c>
      <c r="N2946" s="127" t="str">
        <f t="array" ref="N2946">_xlfn.XLOOKUP(INDEX(I:I,ROW())&amp;"-"&amp;INDEX(K:K,ROW()),银行对账信息!J:J,银行对账信息!H:H,"")</f>
        <v/>
      </c>
      <c r="O2946" s="147"/>
      <c r="R2946" s="56" t="str">
        <f ca="1" t="array" ref="R2946">IF(AND(ISNUMBER(INDIRECT("L"&amp;ROW())),INDIRECT("L"&amp;ROW())&lt;INDIRECT("D"&amp;ROW())),1,"")</f>
        <v/>
      </c>
    </row>
    <row r="2947" hidden="1" spans="1:18">
      <c r="A2947" s="56" t="s">
        <v>853</v>
      </c>
      <c r="B2947" s="57" t="s">
        <v>854</v>
      </c>
      <c r="C2947" s="133">
        <v>4009191591</v>
      </c>
      <c r="D2947" s="124">
        <v>45757</v>
      </c>
      <c r="E2947" s="125">
        <v>1086.5</v>
      </c>
      <c r="F2947" s="125">
        <v>0</v>
      </c>
      <c r="G2947" s="125">
        <v>0</v>
      </c>
      <c r="H2947" s="125">
        <v>1086.5</v>
      </c>
      <c r="I2947" s="57" t="s">
        <v>855</v>
      </c>
      <c r="J2947" s="126">
        <v>1086.5</v>
      </c>
      <c r="K2947" s="126">
        <v>1086.5</v>
      </c>
      <c r="L2947" s="127">
        <v>45767</v>
      </c>
      <c r="N2947" s="127">
        <v>45584</v>
      </c>
      <c r="Q2947" s="127">
        <v>45792</v>
      </c>
      <c r="R2947" s="56" t="str">
        <f ca="1" t="array" ref="R2947">IF(AND(ISNUMBER(INDIRECT("L"&amp;ROW())),INDIRECT("L"&amp;ROW())&lt;INDIRECT("D"&amp;ROW())),1,"")</f>
        <v/>
      </c>
    </row>
    <row r="2948" hidden="1" spans="1:18">
      <c r="A2948" s="56" t="s">
        <v>165</v>
      </c>
      <c r="B2948" s="132" t="s">
        <v>110</v>
      </c>
      <c r="C2948" s="123">
        <v>367387</v>
      </c>
      <c r="D2948" s="124">
        <v>45741</v>
      </c>
      <c r="E2948" s="125">
        <v>-230</v>
      </c>
      <c r="F2948" s="125">
        <v>0</v>
      </c>
      <c r="G2948" s="125">
        <v>0</v>
      </c>
      <c r="I2948" s="57">
        <v>1189</v>
      </c>
      <c r="J2948" s="126">
        <v>-230</v>
      </c>
      <c r="K2948" s="126">
        <v>25719</v>
      </c>
      <c r="L2948" s="127">
        <v>45772</v>
      </c>
      <c r="N2948" s="127">
        <v>45778</v>
      </c>
      <c r="R2948" s="56" t="str">
        <f ca="1" t="array" ref="R2948">IF(AND(ISNUMBER(INDIRECT("L"&amp;ROW())),INDIRECT("L"&amp;ROW())&lt;INDIRECT("D"&amp;ROW())),1,"")</f>
        <v/>
      </c>
    </row>
    <row r="2949" hidden="1" spans="1:18">
      <c r="A2949" s="56" t="s">
        <v>165</v>
      </c>
      <c r="B2949" s="132" t="s">
        <v>110</v>
      </c>
      <c r="C2949" s="123">
        <v>1668446</v>
      </c>
      <c r="D2949" s="124">
        <v>45741</v>
      </c>
      <c r="E2949" s="125">
        <v>7404</v>
      </c>
      <c r="F2949" s="125">
        <v>0</v>
      </c>
      <c r="G2949" s="125">
        <v>0</v>
      </c>
      <c r="I2949" s="57">
        <v>1189</v>
      </c>
      <c r="J2949" s="126">
        <v>7404</v>
      </c>
      <c r="K2949" s="126">
        <v>25719</v>
      </c>
      <c r="L2949" s="127">
        <v>45772</v>
      </c>
      <c r="N2949" s="127">
        <v>45778</v>
      </c>
      <c r="R2949" s="56" t="str">
        <f ca="1" t="array" ref="R2949">IF(AND(ISNUMBER(INDIRECT("L"&amp;ROW())),INDIRECT("L"&amp;ROW())&lt;INDIRECT("D"&amp;ROW())),1,"")</f>
        <v/>
      </c>
    </row>
    <row r="2950" hidden="1" spans="1:18">
      <c r="A2950" s="109" t="s">
        <v>40</v>
      </c>
      <c r="B2950" s="138" t="s">
        <v>19</v>
      </c>
      <c r="C2950" s="155" t="s">
        <v>1103</v>
      </c>
      <c r="D2950" s="140">
        <v>45741</v>
      </c>
      <c r="E2950" s="141">
        <v>8918.2</v>
      </c>
      <c r="F2950" s="141">
        <v>0</v>
      </c>
      <c r="G2950" s="141">
        <v>0</v>
      </c>
      <c r="H2950" s="141">
        <v>8918.2</v>
      </c>
      <c r="I2950" s="138">
        <v>1225</v>
      </c>
      <c r="J2950" s="145">
        <v>8918.2</v>
      </c>
      <c r="K2950" s="145">
        <v>31542</v>
      </c>
      <c r="L2950" s="146">
        <v>45784</v>
      </c>
      <c r="M2950" s="146"/>
      <c r="N2950" s="127">
        <v>45778</v>
      </c>
      <c r="O2950" s="147">
        <v>0</v>
      </c>
      <c r="P2950" s="109"/>
      <c r="Q2950" s="146"/>
      <c r="R2950" s="56" t="str">
        <f ca="1" t="array" ref="R2950">IF(AND(ISNUMBER(INDIRECT("L"&amp;ROW())),INDIRECT("L"&amp;ROW())&lt;INDIRECT("D"&amp;ROW())),1,"")</f>
        <v/>
      </c>
    </row>
    <row r="2951" hidden="1" spans="1:18">
      <c r="A2951" s="56" t="s">
        <v>148</v>
      </c>
      <c r="B2951" s="57" t="s">
        <v>110</v>
      </c>
      <c r="C2951" s="133">
        <v>25225718</v>
      </c>
      <c r="D2951" s="124">
        <v>45741</v>
      </c>
      <c r="E2951" s="141">
        <v>1680</v>
      </c>
      <c r="I2951" s="57" t="s">
        <v>974</v>
      </c>
      <c r="J2951" s="126">
        <v>1680</v>
      </c>
      <c r="K2951" s="126">
        <v>50575.21</v>
      </c>
      <c r="L2951" s="127">
        <v>45814</v>
      </c>
      <c r="N2951" s="127" t="str">
        <f t="array" ref="N2951">_xlfn.XLOOKUP(INDEX(I:I,ROW())&amp;"-"&amp;INDEX(K:K,ROW()),银行对账信息!J:J,银行对账信息!H:H,"")</f>
        <v/>
      </c>
      <c r="O2951" s="56" t="s">
        <v>871</v>
      </c>
      <c r="R2951" s="56" t="str">
        <f ca="1" t="array" ref="R2951">IF(AND(ISNUMBER(INDIRECT("L"&amp;ROW())),INDIRECT("L"&amp;ROW())&lt;INDIRECT("D"&amp;ROW())),1,"")</f>
        <v/>
      </c>
    </row>
    <row r="2952" hidden="1" spans="1:18">
      <c r="A2952" s="56" t="s">
        <v>148</v>
      </c>
      <c r="B2952" s="57" t="s">
        <v>110</v>
      </c>
      <c r="C2952" s="123" t="s">
        <v>1104</v>
      </c>
      <c r="D2952" s="124">
        <v>45741</v>
      </c>
      <c r="E2952" s="141">
        <v>-3210</v>
      </c>
      <c r="I2952" s="57" t="s">
        <v>974</v>
      </c>
      <c r="J2952" s="126">
        <v>-3210</v>
      </c>
      <c r="K2952" s="126">
        <v>50575.21</v>
      </c>
      <c r="L2952" s="127">
        <v>45814</v>
      </c>
      <c r="N2952" s="127" t="str">
        <f t="array" ref="N2952">_xlfn.XLOOKUP(INDEX(I:I,ROW())&amp;"-"&amp;INDEX(K:K,ROW()),银行对账信息!J:J,银行对账信息!H:H,"")</f>
        <v/>
      </c>
      <c r="O2952" s="56" t="s">
        <v>871</v>
      </c>
      <c r="R2952" s="56" t="str">
        <f ca="1" t="array" ref="R2952">IF(AND(ISNUMBER(INDIRECT("L"&amp;ROW())),INDIRECT("L"&amp;ROW())&lt;INDIRECT("D"&amp;ROW())),1,"")</f>
        <v/>
      </c>
    </row>
    <row r="2953" hidden="1" spans="1:18">
      <c r="A2953" s="56" t="s">
        <v>148</v>
      </c>
      <c r="B2953" s="57" t="s">
        <v>110</v>
      </c>
      <c r="C2953" s="133">
        <v>25225765</v>
      </c>
      <c r="D2953" s="124">
        <v>45741</v>
      </c>
      <c r="E2953" s="141">
        <v>6792</v>
      </c>
      <c r="I2953" s="57" t="s">
        <v>974</v>
      </c>
      <c r="J2953" s="126">
        <v>6792</v>
      </c>
      <c r="K2953" s="126">
        <v>50575.21</v>
      </c>
      <c r="L2953" s="127">
        <v>45814</v>
      </c>
      <c r="N2953" s="127" t="str">
        <f t="array" ref="N2953">_xlfn.XLOOKUP(INDEX(I:I,ROW())&amp;"-"&amp;INDEX(K:K,ROW()),银行对账信息!J:J,银行对账信息!H:H,"")</f>
        <v/>
      </c>
      <c r="O2953" s="56" t="s">
        <v>871</v>
      </c>
      <c r="R2953" s="56" t="str">
        <f ca="1" t="array" ref="R2953">IF(AND(ISNUMBER(INDIRECT("L"&amp;ROW())),INDIRECT("L"&amp;ROW())&lt;INDIRECT("D"&amp;ROW())),1,"")</f>
        <v/>
      </c>
    </row>
    <row r="2954" hidden="1" spans="1:7">
      <c r="A2954" s="56" t="s">
        <v>48</v>
      </c>
      <c r="B2954" s="57" t="s">
        <v>19</v>
      </c>
      <c r="C2954" s="123" t="s">
        <v>1105</v>
      </c>
      <c r="D2954" s="124">
        <v>45741</v>
      </c>
      <c r="E2954" s="125">
        <v>2573.82</v>
      </c>
      <c r="F2954" s="125">
        <v>0</v>
      </c>
      <c r="G2954" s="125">
        <v>0</v>
      </c>
    </row>
    <row r="2955" hidden="1" spans="1:18">
      <c r="A2955" s="56" t="s">
        <v>1064</v>
      </c>
      <c r="B2955" s="132" t="s">
        <v>95</v>
      </c>
      <c r="C2955" s="123" t="s">
        <v>1106</v>
      </c>
      <c r="D2955" s="124">
        <v>45741</v>
      </c>
      <c r="E2955" s="125">
        <v>295.37</v>
      </c>
      <c r="F2955" s="125">
        <v>12.85</v>
      </c>
      <c r="G2955" s="125">
        <v>25.62</v>
      </c>
      <c r="I2955" s="57">
        <v>1023</v>
      </c>
      <c r="J2955" s="126">
        <v>295.37</v>
      </c>
      <c r="K2955" s="126">
        <v>295.37</v>
      </c>
      <c r="L2955" s="127">
        <v>45754</v>
      </c>
      <c r="N2955" s="127" t="str">
        <f t="array" ref="N2955">_xlfn.XLOOKUP(INDEX(I:I,ROW())&amp;"-"&amp;INDEX(K:K,ROW()),银行对账信息!J:J,银行对账信息!H:H,"")</f>
        <v/>
      </c>
      <c r="R2955" s="56" t="str">
        <f ca="1" t="array" ref="R2955">IF(AND(ISNUMBER(INDIRECT("L"&amp;ROW())),INDIRECT("L"&amp;ROW())&lt;INDIRECT("D"&amp;ROW())),1,"")</f>
        <v/>
      </c>
    </row>
    <row r="2956" hidden="1" spans="1:18">
      <c r="A2956" s="56" t="s">
        <v>1064</v>
      </c>
      <c r="B2956" s="132" t="s">
        <v>95</v>
      </c>
      <c r="C2956" s="123" t="s">
        <v>1107</v>
      </c>
      <c r="D2956" s="124">
        <v>45741</v>
      </c>
      <c r="E2956" s="125">
        <v>0</v>
      </c>
      <c r="F2956" s="125">
        <v>0</v>
      </c>
      <c r="G2956" s="125">
        <v>0</v>
      </c>
      <c r="I2956" s="57">
        <v>1022</v>
      </c>
      <c r="J2956" s="126">
        <v>0</v>
      </c>
      <c r="K2956" s="126">
        <v>0</v>
      </c>
      <c r="L2956" s="127">
        <v>45754</v>
      </c>
      <c r="N2956" s="127" t="str">
        <f t="array" ref="N2956">_xlfn.XLOOKUP(INDEX(I:I,ROW())&amp;"-"&amp;INDEX(K:K,ROW()),银行对账信息!J:J,银行对账信息!H:H,"")</f>
        <v/>
      </c>
      <c r="R2956" s="56" t="str">
        <f ca="1" t="array" ref="R2956">IF(AND(ISNUMBER(INDIRECT("L"&amp;ROW())),INDIRECT("L"&amp;ROW())&lt;INDIRECT("D"&amp;ROW())),1,"")</f>
        <v/>
      </c>
    </row>
    <row r="2957" hidden="1" spans="1:18">
      <c r="A2957" s="56" t="s">
        <v>102</v>
      </c>
      <c r="B2957" s="57" t="s">
        <v>37</v>
      </c>
      <c r="C2957" s="123" t="s">
        <v>1108</v>
      </c>
      <c r="D2957" s="124">
        <v>45741</v>
      </c>
      <c r="E2957" s="125">
        <v>-21.19</v>
      </c>
      <c r="F2957" s="125">
        <v>0</v>
      </c>
      <c r="G2957" s="125">
        <v>0</v>
      </c>
      <c r="H2957" s="125">
        <v>-21.19</v>
      </c>
      <c r="I2957" s="133">
        <v>1106</v>
      </c>
      <c r="J2957" s="126">
        <v>-21.19</v>
      </c>
      <c r="K2957" s="126">
        <v>5406.81</v>
      </c>
      <c r="L2957" s="127">
        <v>45742</v>
      </c>
      <c r="N2957" s="127">
        <v>45748</v>
      </c>
      <c r="Q2957" s="127">
        <v>45792</v>
      </c>
      <c r="R2957" s="56" t="str">
        <f ca="1" t="array" ref="R2957">IF(AND(ISNUMBER(INDIRECT("L"&amp;ROW())),INDIRECT("L"&amp;ROW())&lt;INDIRECT("D"&amp;ROW())),1,"")</f>
        <v/>
      </c>
    </row>
    <row r="2958" hidden="1" spans="1:18">
      <c r="A2958" s="56" t="s">
        <v>961</v>
      </c>
      <c r="B2958" s="57" t="s">
        <v>177</v>
      </c>
      <c r="C2958" s="133">
        <v>9102588016</v>
      </c>
      <c r="D2958" s="124">
        <v>45741</v>
      </c>
      <c r="E2958" s="125">
        <v>44.27</v>
      </c>
      <c r="F2958" s="125">
        <v>1.93</v>
      </c>
      <c r="G2958" s="125">
        <v>3.84</v>
      </c>
      <c r="H2958" s="125">
        <v>38.5</v>
      </c>
      <c r="I2958" s="57">
        <v>1191</v>
      </c>
      <c r="J2958" s="126">
        <v>44.27</v>
      </c>
      <c r="K2958" s="126">
        <v>360.08</v>
      </c>
      <c r="L2958" s="127">
        <v>45776</v>
      </c>
      <c r="N2958" s="127">
        <v>45778</v>
      </c>
      <c r="O2958" s="147">
        <v>0</v>
      </c>
      <c r="R2958" s="56" t="str">
        <f ca="1" t="array" ref="R2958">IF(AND(ISNUMBER(INDIRECT("L"&amp;ROW())),INDIRECT("L"&amp;ROW())&lt;INDIRECT("D"&amp;ROW())),1,"")</f>
        <v/>
      </c>
    </row>
    <row r="2959" hidden="1" spans="1:18">
      <c r="A2959" s="56" t="s">
        <v>853</v>
      </c>
      <c r="B2959" s="57" t="s">
        <v>854</v>
      </c>
      <c r="C2959" s="133">
        <v>1181816688</v>
      </c>
      <c r="D2959" s="124">
        <v>45757</v>
      </c>
      <c r="E2959" s="125">
        <v>-199.42</v>
      </c>
      <c r="F2959" s="125">
        <v>-7.05</v>
      </c>
      <c r="G2959" s="125">
        <v>-14.07</v>
      </c>
      <c r="H2959" s="125">
        <v>-178.3</v>
      </c>
      <c r="I2959" s="57" t="s">
        <v>855</v>
      </c>
      <c r="J2959" s="126">
        <v>-199.42</v>
      </c>
      <c r="K2959" s="126">
        <v>-199.42</v>
      </c>
      <c r="L2959" s="127">
        <v>45767</v>
      </c>
      <c r="N2959" s="127">
        <v>45584</v>
      </c>
      <c r="Q2959" s="127">
        <v>45792</v>
      </c>
      <c r="R2959" s="56" t="str">
        <f ca="1" t="array" ref="R2959">IF(AND(ISNUMBER(INDIRECT("L"&amp;ROW())),INDIRECT("L"&amp;ROW())&lt;INDIRECT("D"&amp;ROW())),1,"")</f>
        <v/>
      </c>
    </row>
    <row r="2960" hidden="1" spans="1:18">
      <c r="A2960" s="56" t="s">
        <v>853</v>
      </c>
      <c r="B2960" s="57" t="s">
        <v>854</v>
      </c>
      <c r="C2960" s="133">
        <v>4009272074</v>
      </c>
      <c r="D2960" s="124">
        <v>45769</v>
      </c>
      <c r="E2960" s="125">
        <v>1535.36</v>
      </c>
      <c r="F2960" s="125">
        <v>6.59</v>
      </c>
      <c r="G2960" s="125">
        <v>13.14</v>
      </c>
      <c r="H2960" s="125">
        <v>1515.63</v>
      </c>
      <c r="I2960" s="57" t="s">
        <v>855</v>
      </c>
      <c r="J2960" s="126">
        <f>E2960</f>
        <v>1535.36</v>
      </c>
      <c r="K2960" s="126">
        <f>J2960</f>
        <v>1535.36</v>
      </c>
      <c r="L2960" s="127">
        <f>D2960+10</f>
        <v>45779</v>
      </c>
      <c r="N2960" s="127">
        <v>45584</v>
      </c>
      <c r="O2960" s="147">
        <v>1535.36</v>
      </c>
      <c r="R2960" s="56" t="str">
        <f ca="1" t="array" ref="R2960">IF(AND(ISNUMBER(INDIRECT("L"&amp;ROW())),INDIRECT("L"&amp;ROW())&lt;INDIRECT("D"&amp;ROW())),1,"")</f>
        <v/>
      </c>
    </row>
    <row r="2961" hidden="1" spans="1:18">
      <c r="A2961" s="56" t="s">
        <v>157</v>
      </c>
      <c r="B2961" s="57" t="s">
        <v>59</v>
      </c>
      <c r="C2961" s="133">
        <v>63582015</v>
      </c>
      <c r="D2961" s="124">
        <v>45741</v>
      </c>
      <c r="E2961" s="125">
        <v>3390.21</v>
      </c>
      <c r="F2961" s="125">
        <v>141.19</v>
      </c>
      <c r="G2961" s="125">
        <v>281.62</v>
      </c>
      <c r="H2961" s="125">
        <v>2967.4</v>
      </c>
      <c r="I2961" s="57" t="s">
        <v>265</v>
      </c>
      <c r="J2961" s="126">
        <v>3390.21</v>
      </c>
      <c r="K2961" s="126">
        <v>3390.21</v>
      </c>
      <c r="L2961" s="127">
        <v>45741</v>
      </c>
      <c r="N2961" s="127">
        <v>45748</v>
      </c>
      <c r="P2961" s="56" t="s">
        <v>266</v>
      </c>
      <c r="Q2961" s="127">
        <v>45798</v>
      </c>
      <c r="R2961" s="56" t="str">
        <f ca="1" t="array" ref="R2961">IF(AND(ISNUMBER(INDIRECT("L"&amp;ROW())),INDIRECT("L"&amp;ROW())&lt;INDIRECT("D"&amp;ROW())),1,"")</f>
        <v/>
      </c>
    </row>
    <row r="2962" hidden="1" spans="1:18">
      <c r="A2962" s="56" t="s">
        <v>202</v>
      </c>
      <c r="B2962" s="57" t="s">
        <v>65</v>
      </c>
      <c r="C2962" s="133">
        <v>13719</v>
      </c>
      <c r="D2962" s="124">
        <v>45741</v>
      </c>
      <c r="E2962" s="125">
        <v>2733.72</v>
      </c>
      <c r="F2962" s="125">
        <v>0</v>
      </c>
      <c r="G2962" s="125">
        <v>0</v>
      </c>
      <c r="H2962" s="125">
        <v>2733.72</v>
      </c>
      <c r="I2962" s="133">
        <v>1134</v>
      </c>
      <c r="J2962" s="126">
        <v>2733.72</v>
      </c>
      <c r="K2962" s="126">
        <v>18726.8</v>
      </c>
      <c r="L2962" s="127">
        <v>45755</v>
      </c>
      <c r="N2962" s="127">
        <v>45748</v>
      </c>
      <c r="O2962" s="147">
        <v>0</v>
      </c>
      <c r="Q2962" s="127">
        <v>45785</v>
      </c>
      <c r="R2962" s="56" t="str">
        <f ca="1" t="array" ref="R2962">IF(AND(ISNUMBER(INDIRECT("L"&amp;ROW())),INDIRECT("L"&amp;ROW())&lt;INDIRECT("D"&amp;ROW())),1,"")</f>
        <v/>
      </c>
    </row>
    <row r="2963" hidden="1" spans="1:18">
      <c r="A2963" s="56" t="s">
        <v>158</v>
      </c>
      <c r="B2963" s="57" t="s">
        <v>159</v>
      </c>
      <c r="C2963" s="123" t="s">
        <v>1109</v>
      </c>
      <c r="D2963" s="124">
        <v>45741</v>
      </c>
      <c r="E2963" s="125">
        <v>3778.24</v>
      </c>
      <c r="F2963" s="125">
        <v>0</v>
      </c>
      <c r="G2963" s="125">
        <v>0</v>
      </c>
      <c r="H2963" s="125">
        <v>3778.24</v>
      </c>
      <c r="I2963" s="57">
        <v>1102</v>
      </c>
      <c r="J2963" s="126">
        <v>3778.24</v>
      </c>
      <c r="K2963" s="126">
        <v>3778.24</v>
      </c>
      <c r="L2963" s="127">
        <v>45741</v>
      </c>
      <c r="N2963" s="127">
        <v>45748</v>
      </c>
      <c r="O2963" s="56">
        <v>0</v>
      </c>
      <c r="Q2963" s="127">
        <v>45807</v>
      </c>
      <c r="R2963" s="56" t="str">
        <f ca="1" t="array" ref="R2963">IF(AND(ISNUMBER(INDIRECT("L"&amp;ROW())),INDIRECT("L"&amp;ROW())&lt;INDIRECT("D"&amp;ROW())),1,"")</f>
        <v/>
      </c>
    </row>
    <row r="2964" hidden="1" spans="1:18">
      <c r="A2964" s="56" t="s">
        <v>358</v>
      </c>
      <c r="B2964" s="57" t="s">
        <v>110</v>
      </c>
      <c r="C2964" s="133">
        <v>92515</v>
      </c>
      <c r="D2964" s="124">
        <v>45741</v>
      </c>
      <c r="E2964" s="125">
        <v>536</v>
      </c>
      <c r="F2964" s="125">
        <v>0</v>
      </c>
      <c r="G2964" s="125">
        <v>0</v>
      </c>
      <c r="H2964" s="125">
        <v>536</v>
      </c>
      <c r="I2964" s="57">
        <v>1248</v>
      </c>
      <c r="J2964" s="126">
        <v>536</v>
      </c>
      <c r="K2964" s="126">
        <v>17252</v>
      </c>
      <c r="L2964" s="127">
        <v>45793</v>
      </c>
      <c r="P2964" s="56" t="s">
        <v>1039</v>
      </c>
      <c r="Q2964" s="127">
        <v>45792</v>
      </c>
      <c r="R2964" s="56" t="str">
        <f ca="1" t="array" ref="R2964">IF(AND(ISNUMBER(INDIRECT("L"&amp;ROW())),INDIRECT("L"&amp;ROW())&lt;INDIRECT("D"&amp;ROW())),1,"")</f>
        <v/>
      </c>
    </row>
    <row r="2965" hidden="1" spans="1:18">
      <c r="A2965" s="56" t="s">
        <v>64</v>
      </c>
      <c r="B2965" s="57" t="s">
        <v>19</v>
      </c>
      <c r="C2965" s="123" t="s">
        <v>1110</v>
      </c>
      <c r="D2965" s="124">
        <v>45742</v>
      </c>
      <c r="E2965" s="125">
        <v>4220.81</v>
      </c>
      <c r="F2965" s="125">
        <v>0</v>
      </c>
      <c r="G2965" s="125">
        <v>0</v>
      </c>
      <c r="I2965" s="133">
        <v>1160</v>
      </c>
      <c r="J2965" s="126">
        <v>4220.81</v>
      </c>
      <c r="K2965" s="126">
        <v>36439.05</v>
      </c>
      <c r="L2965" s="127">
        <v>45762</v>
      </c>
      <c r="N2965" s="127">
        <v>45778</v>
      </c>
      <c r="R2965" s="56" t="str">
        <f ca="1" t="array" ref="R2965">IF(AND(ISNUMBER(INDIRECT("L"&amp;ROW())),INDIRECT("L"&amp;ROW())&lt;INDIRECT("D"&amp;ROW())),1,"")</f>
        <v/>
      </c>
    </row>
    <row r="2966" hidden="1" spans="1:18">
      <c r="A2966" s="56" t="s">
        <v>164</v>
      </c>
      <c r="B2966" s="57" t="s">
        <v>110</v>
      </c>
      <c r="C2966" s="133">
        <v>6152898</v>
      </c>
      <c r="D2966" s="124">
        <v>45742</v>
      </c>
      <c r="E2966" s="125">
        <v>4281.9</v>
      </c>
      <c r="F2966" s="125">
        <v>0</v>
      </c>
      <c r="G2966" s="125">
        <v>0</v>
      </c>
      <c r="H2966" s="125">
        <v>4281.9</v>
      </c>
      <c r="I2966" s="57">
        <v>1169</v>
      </c>
      <c r="J2966" s="126">
        <v>4281.9</v>
      </c>
      <c r="K2966" s="126">
        <v>27590.4</v>
      </c>
      <c r="L2966" s="127">
        <v>45768</v>
      </c>
      <c r="N2966" s="127">
        <v>45778</v>
      </c>
      <c r="Q2966" s="127">
        <v>45798</v>
      </c>
      <c r="R2966" s="56" t="str">
        <f ca="1" t="array" ref="R2966">IF(AND(ISNUMBER(INDIRECT("L"&amp;ROW())),INDIRECT("L"&amp;ROW())&lt;INDIRECT("D"&amp;ROW())),1,"")</f>
        <v/>
      </c>
    </row>
    <row r="2967" hidden="1" spans="1:18">
      <c r="A2967" s="56" t="s">
        <v>55</v>
      </c>
      <c r="B2967" s="57" t="s">
        <v>19</v>
      </c>
      <c r="C2967" s="133">
        <v>146288</v>
      </c>
      <c r="D2967" s="124">
        <v>45742</v>
      </c>
      <c r="E2967" s="125">
        <v>8861.48</v>
      </c>
      <c r="F2967" s="125">
        <v>142.83</v>
      </c>
      <c r="G2967" s="125">
        <v>0</v>
      </c>
      <c r="I2967" s="133">
        <v>1108</v>
      </c>
      <c r="J2967" s="126">
        <v>8861.48</v>
      </c>
      <c r="K2967" s="126">
        <v>8861.48</v>
      </c>
      <c r="L2967" s="127">
        <v>45742</v>
      </c>
      <c r="N2967" s="127">
        <v>45748</v>
      </c>
      <c r="R2967" s="56" t="str">
        <f ca="1" t="array" ref="R2967">IF(AND(ISNUMBER(INDIRECT("L"&amp;ROW())),INDIRECT("L"&amp;ROW())&lt;INDIRECT("D"&amp;ROW())),1,"")</f>
        <v/>
      </c>
    </row>
    <row r="2968" hidden="1" spans="1:18">
      <c r="A2968" s="56" t="s">
        <v>40</v>
      </c>
      <c r="B2968" s="57" t="s">
        <v>19</v>
      </c>
      <c r="C2968" s="123" t="s">
        <v>1111</v>
      </c>
      <c r="D2968" s="124">
        <v>45742</v>
      </c>
      <c r="E2968" s="125">
        <v>-1764</v>
      </c>
      <c r="F2968" s="125">
        <v>0</v>
      </c>
      <c r="G2968" s="125">
        <v>0</v>
      </c>
      <c r="H2968" s="125">
        <v>-1764</v>
      </c>
      <c r="I2968" s="57">
        <v>1225</v>
      </c>
      <c r="J2968" s="126">
        <v>-1764</v>
      </c>
      <c r="K2968" s="126">
        <v>31542</v>
      </c>
      <c r="L2968" s="127">
        <v>45784</v>
      </c>
      <c r="N2968" s="127">
        <v>45778</v>
      </c>
      <c r="O2968" s="147">
        <v>0</v>
      </c>
      <c r="R2968" s="56" t="str">
        <f ca="1" t="array" ref="R2968">IF(AND(ISNUMBER(INDIRECT("L"&amp;ROW())),INDIRECT("L"&amp;ROW())&lt;INDIRECT("D"&amp;ROW())),1,"")</f>
        <v/>
      </c>
    </row>
    <row r="2969" hidden="1" spans="1:18">
      <c r="A2969" s="56" t="s">
        <v>40</v>
      </c>
      <c r="B2969" s="57" t="s">
        <v>19</v>
      </c>
      <c r="C2969" s="123" t="s">
        <v>1112</v>
      </c>
      <c r="D2969" s="124">
        <v>45742</v>
      </c>
      <c r="E2969" s="125">
        <v>1260</v>
      </c>
      <c r="F2969" s="125">
        <v>0</v>
      </c>
      <c r="G2969" s="125">
        <v>0</v>
      </c>
      <c r="H2969" s="125">
        <v>1260</v>
      </c>
      <c r="I2969" s="57">
        <v>1225</v>
      </c>
      <c r="J2969" s="126">
        <v>1260</v>
      </c>
      <c r="K2969" s="126">
        <v>31542</v>
      </c>
      <c r="L2969" s="127">
        <v>45784</v>
      </c>
      <c r="N2969" s="127">
        <v>45778</v>
      </c>
      <c r="O2969" s="147">
        <v>0</v>
      </c>
      <c r="R2969" s="56" t="str">
        <f ca="1" t="array" ref="R2969">IF(AND(ISNUMBER(INDIRECT("L"&amp;ROW())),INDIRECT("L"&amp;ROW())&lt;INDIRECT("D"&amp;ROW())),1,"")</f>
        <v/>
      </c>
    </row>
    <row r="2970" hidden="1" spans="1:18">
      <c r="A2970" s="109" t="s">
        <v>394</v>
      </c>
      <c r="B2970" s="138" t="s">
        <v>110</v>
      </c>
      <c r="C2970" s="139">
        <v>2773747</v>
      </c>
      <c r="D2970" s="140">
        <v>45742</v>
      </c>
      <c r="E2970" s="141">
        <v>3084</v>
      </c>
      <c r="F2970" s="141">
        <v>0</v>
      </c>
      <c r="G2970" s="141">
        <v>0</v>
      </c>
      <c r="H2970" s="141">
        <v>3084</v>
      </c>
      <c r="I2970" s="138">
        <v>1027</v>
      </c>
      <c r="J2970" s="145">
        <v>3084</v>
      </c>
      <c r="K2970" s="145">
        <v>28505.5</v>
      </c>
      <c r="L2970" s="146">
        <v>45775</v>
      </c>
      <c r="M2970" s="146"/>
      <c r="N2970" s="146">
        <v>45778</v>
      </c>
      <c r="O2970" s="109"/>
      <c r="P2970" s="109"/>
      <c r="Q2970" s="146">
        <v>45799</v>
      </c>
      <c r="R2970" s="56" t="str">
        <f ca="1" t="array" ref="R2970">IF(AND(ISNUMBER(INDIRECT("L"&amp;ROW())),INDIRECT("L"&amp;ROW())&lt;INDIRECT("D"&amp;ROW())),1,"")</f>
        <v/>
      </c>
    </row>
    <row r="2971" hidden="1" spans="1:18">
      <c r="A2971" s="56" t="s">
        <v>374</v>
      </c>
      <c r="B2971" s="57" t="s">
        <v>110</v>
      </c>
      <c r="C2971" s="133">
        <v>383849</v>
      </c>
      <c r="D2971" s="124">
        <v>45742</v>
      </c>
      <c r="E2971" s="125">
        <v>552</v>
      </c>
      <c r="F2971" s="125">
        <v>0</v>
      </c>
      <c r="G2971" s="125">
        <v>0</v>
      </c>
      <c r="H2971" s="125">
        <v>552</v>
      </c>
      <c r="I2971" s="57">
        <v>1117</v>
      </c>
      <c r="J2971" s="126">
        <v>552</v>
      </c>
      <c r="K2971" s="126">
        <v>552</v>
      </c>
      <c r="L2971" s="127">
        <v>45749</v>
      </c>
      <c r="N2971" s="127">
        <v>45748</v>
      </c>
      <c r="O2971" s="147">
        <v>0</v>
      </c>
      <c r="R2971" s="56" t="str">
        <f ca="1" t="array" ref="R2971">IF(AND(ISNUMBER(INDIRECT("L"&amp;ROW())),INDIRECT("L"&amp;ROW())&lt;INDIRECT("D"&amp;ROW())),1,"")</f>
        <v/>
      </c>
    </row>
    <row r="2972" hidden="1" spans="1:18">
      <c r="A2972" s="56" t="s">
        <v>173</v>
      </c>
      <c r="B2972" s="57" t="s">
        <v>163</v>
      </c>
      <c r="C2972" s="133">
        <v>5237</v>
      </c>
      <c r="D2972" s="124">
        <v>45742</v>
      </c>
      <c r="E2972" s="125">
        <v>6680.27</v>
      </c>
      <c r="F2972" s="125">
        <v>0</v>
      </c>
      <c r="G2972" s="125">
        <v>0</v>
      </c>
      <c r="H2972" s="125">
        <v>6680.27</v>
      </c>
      <c r="I2972" s="57">
        <v>1196</v>
      </c>
      <c r="J2972" s="126">
        <v>6680.27</v>
      </c>
      <c r="K2972" s="126">
        <v>28097.81</v>
      </c>
      <c r="L2972" s="127">
        <v>45776</v>
      </c>
      <c r="N2972" s="127">
        <v>45778</v>
      </c>
      <c r="O2972" s="147">
        <v>0</v>
      </c>
      <c r="R2972" s="56" t="str">
        <f ca="1" t="array" ref="R2972">IF(AND(ISNUMBER(INDIRECT("L"&amp;ROW())),INDIRECT("L"&amp;ROW())&lt;INDIRECT("D"&amp;ROW())),1,"")</f>
        <v/>
      </c>
    </row>
    <row r="2973" hidden="1" spans="1:18">
      <c r="A2973" s="56" t="s">
        <v>173</v>
      </c>
      <c r="B2973" s="57" t="s">
        <v>163</v>
      </c>
      <c r="C2973" s="123" t="s">
        <v>1113</v>
      </c>
      <c r="D2973" s="124">
        <v>45742</v>
      </c>
      <c r="E2973" s="125">
        <v>689.85</v>
      </c>
      <c r="F2973" s="125">
        <v>30</v>
      </c>
      <c r="G2973" s="125">
        <v>59.85</v>
      </c>
      <c r="H2973" s="125">
        <v>600</v>
      </c>
      <c r="I2973" s="57">
        <v>1196</v>
      </c>
      <c r="J2973" s="126">
        <v>689.85</v>
      </c>
      <c r="K2973" s="126">
        <v>28097.81</v>
      </c>
      <c r="L2973" s="127">
        <v>45776</v>
      </c>
      <c r="N2973" s="127">
        <v>45778</v>
      </c>
      <c r="O2973" s="147">
        <v>0</v>
      </c>
      <c r="R2973" s="56" t="str">
        <f ca="1" t="array" ref="R2973">IF(AND(ISNUMBER(INDIRECT("L"&amp;ROW())),INDIRECT("L"&amp;ROW())&lt;INDIRECT("D"&amp;ROW())),1,"")</f>
        <v/>
      </c>
    </row>
    <row r="2974" hidden="1" spans="1:18">
      <c r="A2974" s="56" t="s">
        <v>52</v>
      </c>
      <c r="B2974" s="57" t="s">
        <v>37</v>
      </c>
      <c r="C2974" s="133">
        <v>289216</v>
      </c>
      <c r="D2974" s="124">
        <v>45742</v>
      </c>
      <c r="E2974" s="210">
        <v>550</v>
      </c>
      <c r="F2974" s="125">
        <v>0</v>
      </c>
      <c r="G2974" s="125">
        <v>0</v>
      </c>
      <c r="I2974" s="57">
        <v>1298</v>
      </c>
      <c r="J2974" s="126">
        <f>E2974</f>
        <v>550</v>
      </c>
      <c r="K2974" s="126">
        <v>21871.02</v>
      </c>
      <c r="L2974" s="127">
        <v>45811</v>
      </c>
      <c r="Q2974" s="127">
        <v>45791</v>
      </c>
      <c r="R2974" s="56" t="str">
        <f ca="1" t="array" ref="R2974">IF(AND(ISNUMBER(INDIRECT("L"&amp;ROW())),INDIRECT("L"&amp;ROW())&lt;INDIRECT("D"&amp;ROW())),1,"")</f>
        <v/>
      </c>
    </row>
    <row r="2975" hidden="1" spans="1:18">
      <c r="A2975" s="56" t="s">
        <v>52</v>
      </c>
      <c r="B2975" s="57" t="s">
        <v>37</v>
      </c>
      <c r="C2975" s="133">
        <v>289224</v>
      </c>
      <c r="D2975" s="124">
        <v>45742</v>
      </c>
      <c r="E2975" s="210">
        <v>2434</v>
      </c>
      <c r="F2975" s="125">
        <v>0</v>
      </c>
      <c r="G2975" s="125">
        <v>0</v>
      </c>
      <c r="I2975" s="57">
        <v>1298</v>
      </c>
      <c r="J2975" s="126">
        <f>E2975</f>
        <v>2434</v>
      </c>
      <c r="K2975" s="126">
        <v>21871.02</v>
      </c>
      <c r="L2975" s="127">
        <v>45811</v>
      </c>
      <c r="Q2975" s="127">
        <v>45791</v>
      </c>
      <c r="R2975" s="56" t="str">
        <f ca="1" t="array" ref="R2975">IF(AND(ISNUMBER(INDIRECT("L"&amp;ROW())),INDIRECT("L"&amp;ROW())&lt;INDIRECT("D"&amp;ROW())),1,"")</f>
        <v/>
      </c>
    </row>
    <row r="2976" hidden="1" spans="1:18">
      <c r="A2976" s="56" t="s">
        <v>52</v>
      </c>
      <c r="B2976" s="57" t="s">
        <v>37</v>
      </c>
      <c r="C2976" s="133">
        <v>289225</v>
      </c>
      <c r="D2976" s="124">
        <v>45742</v>
      </c>
      <c r="E2976" s="210">
        <v>906</v>
      </c>
      <c r="F2976" s="125">
        <v>0</v>
      </c>
      <c r="G2976" s="125">
        <v>0</v>
      </c>
      <c r="I2976" s="57">
        <v>1298</v>
      </c>
      <c r="J2976" s="126">
        <f>E2976</f>
        <v>906</v>
      </c>
      <c r="K2976" s="126">
        <v>21871.02</v>
      </c>
      <c r="L2976" s="127">
        <v>45811</v>
      </c>
      <c r="Q2976" s="127">
        <v>45791</v>
      </c>
      <c r="R2976" s="56" t="str">
        <f ca="1" t="array" ref="R2976">IF(AND(ISNUMBER(INDIRECT("L"&amp;ROW())),INDIRECT("L"&amp;ROW())&lt;INDIRECT("D"&amp;ROW())),1,"")</f>
        <v/>
      </c>
    </row>
    <row r="2977" hidden="1" spans="1:18">
      <c r="A2977" s="56" t="s">
        <v>52</v>
      </c>
      <c r="B2977" s="57" t="s">
        <v>37</v>
      </c>
      <c r="C2977" s="133">
        <v>289226</v>
      </c>
      <c r="D2977" s="124">
        <v>45742</v>
      </c>
      <c r="E2977" s="210">
        <v>525</v>
      </c>
      <c r="F2977" s="125">
        <v>0</v>
      </c>
      <c r="G2977" s="125">
        <v>0</v>
      </c>
      <c r="I2977" s="57">
        <v>1298</v>
      </c>
      <c r="J2977" s="126">
        <f>E2977</f>
        <v>525</v>
      </c>
      <c r="K2977" s="126">
        <v>21871.02</v>
      </c>
      <c r="L2977" s="127">
        <v>45811</v>
      </c>
      <c r="Q2977" s="127">
        <v>45791</v>
      </c>
      <c r="R2977" s="56" t="str">
        <f ca="1" t="array" ref="R2977">IF(AND(ISNUMBER(INDIRECT("L"&amp;ROW())),INDIRECT("L"&amp;ROW())&lt;INDIRECT("D"&amp;ROW())),1,"")</f>
        <v/>
      </c>
    </row>
    <row r="2978" hidden="1" spans="1:18">
      <c r="A2978" s="56" t="s">
        <v>52</v>
      </c>
      <c r="B2978" s="57" t="s">
        <v>37</v>
      </c>
      <c r="C2978" s="133">
        <v>289227</v>
      </c>
      <c r="D2978" s="124">
        <v>45742</v>
      </c>
      <c r="E2978" s="210">
        <v>60</v>
      </c>
      <c r="F2978" s="125">
        <v>0</v>
      </c>
      <c r="G2978" s="125">
        <v>0</v>
      </c>
      <c r="I2978" s="57">
        <v>1298</v>
      </c>
      <c r="J2978" s="126">
        <f>E2978</f>
        <v>60</v>
      </c>
      <c r="K2978" s="126">
        <v>21871.02</v>
      </c>
      <c r="L2978" s="127">
        <v>45811</v>
      </c>
      <c r="Q2978" s="127">
        <v>45791</v>
      </c>
      <c r="R2978" s="56" t="str">
        <f ca="1" t="array" ref="R2978">IF(AND(ISNUMBER(INDIRECT("L"&amp;ROW())),INDIRECT("L"&amp;ROW())&lt;INDIRECT("D"&amp;ROW())),1,"")</f>
        <v/>
      </c>
    </row>
    <row r="2979" hidden="1" spans="1:18">
      <c r="A2979" s="56" t="s">
        <v>43</v>
      </c>
      <c r="B2979" s="57" t="s">
        <v>19</v>
      </c>
      <c r="C2979" s="133">
        <v>24709504</v>
      </c>
      <c r="D2979" s="124">
        <v>45742</v>
      </c>
      <c r="E2979" s="125">
        <v>10551.41</v>
      </c>
      <c r="F2979" s="125">
        <v>0</v>
      </c>
      <c r="G2979" s="125">
        <v>0</v>
      </c>
      <c r="I2979" s="133">
        <v>1105</v>
      </c>
      <c r="J2979" s="126">
        <v>10551.41</v>
      </c>
      <c r="K2979" s="126">
        <v>10551.41</v>
      </c>
      <c r="L2979" s="127">
        <v>45742</v>
      </c>
      <c r="N2979" s="127">
        <v>45748</v>
      </c>
      <c r="R2979" s="56" t="str">
        <f ca="1" t="array" ref="R2979">IF(AND(ISNUMBER(INDIRECT("L"&amp;ROW())),INDIRECT("L"&amp;ROW())&lt;INDIRECT("D"&amp;ROW())),1,"")</f>
        <v/>
      </c>
    </row>
    <row r="2980" hidden="1" spans="1:18">
      <c r="A2980" s="56" t="s">
        <v>104</v>
      </c>
      <c r="B2980" s="132" t="s">
        <v>65</v>
      </c>
      <c r="C2980" s="133">
        <v>59122492898</v>
      </c>
      <c r="D2980" s="124">
        <v>45742</v>
      </c>
      <c r="E2980" s="125">
        <v>1976.62</v>
      </c>
      <c r="F2980" s="125">
        <v>0</v>
      </c>
      <c r="G2980" s="125">
        <v>0</v>
      </c>
      <c r="I2980" s="57">
        <v>1237</v>
      </c>
      <c r="J2980" s="126">
        <v>1976.62</v>
      </c>
      <c r="K2980" s="126">
        <v>31542.79</v>
      </c>
      <c r="L2980" s="127">
        <v>45791</v>
      </c>
      <c r="N2980" s="127">
        <v>45778</v>
      </c>
      <c r="R2980" s="56" t="str">
        <f ca="1" t="array" ref="R2980">IF(AND(ISNUMBER(INDIRECT("L"&amp;ROW())),INDIRECT("L"&amp;ROW())&lt;INDIRECT("D"&amp;ROW())),1,"")</f>
        <v/>
      </c>
    </row>
    <row r="2981" hidden="1" spans="1:18">
      <c r="A2981" s="56" t="s">
        <v>376</v>
      </c>
      <c r="B2981" s="57" t="s">
        <v>124</v>
      </c>
      <c r="C2981" s="133">
        <v>883214</v>
      </c>
      <c r="D2981" s="124">
        <v>45742</v>
      </c>
      <c r="E2981" s="125">
        <v>-19.95</v>
      </c>
      <c r="F2981" s="125">
        <v>0</v>
      </c>
      <c r="G2981" s="125">
        <v>0</v>
      </c>
      <c r="I2981" s="57">
        <v>1136</v>
      </c>
      <c r="J2981" s="126">
        <v>-19.95</v>
      </c>
      <c r="K2981" s="126">
        <v>27529.7</v>
      </c>
      <c r="L2981" s="127">
        <v>45755</v>
      </c>
      <c r="N2981" s="127">
        <v>45748</v>
      </c>
      <c r="R2981" s="56" t="str">
        <f ca="1" t="array" ref="R2981">IF(AND(ISNUMBER(INDIRECT("L"&amp;ROW())),INDIRECT("L"&amp;ROW())&lt;INDIRECT("D"&amp;ROW())),1,"")</f>
        <v/>
      </c>
    </row>
    <row r="2982" hidden="1" spans="1:18">
      <c r="A2982" s="56" t="s">
        <v>962</v>
      </c>
      <c r="B2982" s="57" t="s">
        <v>37</v>
      </c>
      <c r="C2982" s="133">
        <v>16081</v>
      </c>
      <c r="D2982" s="124">
        <v>45742</v>
      </c>
      <c r="E2982" s="125">
        <v>1609.02</v>
      </c>
      <c r="I2982" s="57">
        <v>1279</v>
      </c>
      <c r="J2982" s="126">
        <f>E2982</f>
        <v>1609.02</v>
      </c>
      <c r="K2982" s="126">
        <v>23171.27</v>
      </c>
      <c r="R2982" s="56" t="str">
        <f ca="1" t="array" ref="R2982">IF(AND(ISNUMBER(INDIRECT("L"&amp;ROW())),INDIRECT("L"&amp;ROW())&lt;INDIRECT("D"&amp;ROW())),1,"")</f>
        <v/>
      </c>
    </row>
    <row r="2983" hidden="1" spans="1:18">
      <c r="A2983" s="56" t="s">
        <v>962</v>
      </c>
      <c r="B2983" s="57" t="s">
        <v>37</v>
      </c>
      <c r="C2983" s="133">
        <v>9793003143</v>
      </c>
      <c r="D2983" s="124">
        <v>45742</v>
      </c>
      <c r="E2983" s="125">
        <v>1186.88</v>
      </c>
      <c r="I2983" s="57">
        <v>1279</v>
      </c>
      <c r="J2983" s="126">
        <f>E2983</f>
        <v>1186.88</v>
      </c>
      <c r="K2983" s="126">
        <v>23171.27</v>
      </c>
      <c r="R2983" s="56" t="str">
        <f ca="1" t="array" ref="R2983">IF(AND(ISNUMBER(INDIRECT("L"&amp;ROW())),INDIRECT("L"&amp;ROW())&lt;INDIRECT("D"&amp;ROW())),1,"")</f>
        <v/>
      </c>
    </row>
    <row r="2984" hidden="1" spans="1:18">
      <c r="A2984" s="56" t="s">
        <v>64</v>
      </c>
      <c r="B2984" s="57" t="s">
        <v>19</v>
      </c>
      <c r="C2984" s="123" t="s">
        <v>1114</v>
      </c>
      <c r="D2984" s="124">
        <v>45743</v>
      </c>
      <c r="E2984" s="125">
        <v>571.2</v>
      </c>
      <c r="F2984" s="125">
        <v>74.4</v>
      </c>
      <c r="G2984" s="125">
        <v>0</v>
      </c>
      <c r="I2984" s="133">
        <v>1160</v>
      </c>
      <c r="J2984" s="126">
        <v>571.2</v>
      </c>
      <c r="K2984" s="126">
        <v>36439.05</v>
      </c>
      <c r="L2984" s="127">
        <v>45762</v>
      </c>
      <c r="N2984" s="127">
        <v>45778</v>
      </c>
      <c r="R2984" s="56" t="str">
        <f ca="1" t="array" ref="R2984">IF(AND(ISNUMBER(INDIRECT("L"&amp;ROW())),INDIRECT("L"&amp;ROW())&lt;INDIRECT("D"&amp;ROW())),1,"")</f>
        <v/>
      </c>
    </row>
    <row r="2985" hidden="1" spans="1:18">
      <c r="A2985" s="56" t="s">
        <v>64</v>
      </c>
      <c r="B2985" s="57" t="s">
        <v>19</v>
      </c>
      <c r="C2985" s="123" t="s">
        <v>1115</v>
      </c>
      <c r="D2985" s="124">
        <v>45743</v>
      </c>
      <c r="E2985" s="125">
        <v>3073.76</v>
      </c>
      <c r="F2985" s="125">
        <v>148.19</v>
      </c>
      <c r="G2985" s="125">
        <v>0</v>
      </c>
      <c r="I2985" s="133">
        <v>1160</v>
      </c>
      <c r="J2985" s="126">
        <v>3073.76</v>
      </c>
      <c r="K2985" s="126">
        <v>36439.05</v>
      </c>
      <c r="L2985" s="127">
        <v>45762</v>
      </c>
      <c r="N2985" s="127">
        <v>45778</v>
      </c>
      <c r="R2985" s="56" t="str">
        <f ca="1" t="array" ref="R2985">IF(AND(ISNUMBER(INDIRECT("L"&amp;ROW())),INDIRECT("L"&amp;ROW())&lt;INDIRECT("D"&amp;ROW())),1,"")</f>
        <v/>
      </c>
    </row>
    <row r="2986" hidden="1" spans="1:18">
      <c r="A2986" s="56" t="s">
        <v>213</v>
      </c>
      <c r="B2986" s="57" t="s">
        <v>124</v>
      </c>
      <c r="C2986" s="133">
        <v>26542</v>
      </c>
      <c r="D2986" s="124">
        <v>45743</v>
      </c>
      <c r="E2986" s="125">
        <v>2217.67</v>
      </c>
      <c r="F2986" s="125">
        <v>0</v>
      </c>
      <c r="G2986" s="125">
        <v>0</v>
      </c>
      <c r="H2986" s="125">
        <v>2217.67</v>
      </c>
      <c r="I2986" s="57">
        <v>1203</v>
      </c>
      <c r="J2986" s="126">
        <v>2217.67</v>
      </c>
      <c r="K2986" s="126">
        <v>11202.43</v>
      </c>
      <c r="L2986" s="127">
        <v>45778</v>
      </c>
      <c r="N2986" s="127">
        <v>45778</v>
      </c>
      <c r="R2986" s="56" t="str">
        <f ca="1" t="array" ref="R2986">IF(AND(ISNUMBER(INDIRECT("L"&amp;ROW())),INDIRECT("L"&amp;ROW())&lt;INDIRECT("D"&amp;ROW())),1,"")</f>
        <v/>
      </c>
    </row>
    <row r="2987" hidden="1" spans="1:18">
      <c r="A2987" s="56" t="s">
        <v>853</v>
      </c>
      <c r="B2987" s="57" t="s">
        <v>854</v>
      </c>
      <c r="C2987" s="123">
        <v>4009289601</v>
      </c>
      <c r="D2987" s="124">
        <v>45771</v>
      </c>
      <c r="E2987" s="125">
        <v>916.11</v>
      </c>
      <c r="F2987" s="125">
        <v>0.15</v>
      </c>
      <c r="G2987" s="125">
        <v>0.3</v>
      </c>
      <c r="H2987" s="125">
        <v>915.66</v>
      </c>
      <c r="I2987" s="57" t="s">
        <v>855</v>
      </c>
      <c r="J2987" s="126">
        <f>E2987</f>
        <v>916.11</v>
      </c>
      <c r="K2987" s="126">
        <f>J2987</f>
        <v>916.11</v>
      </c>
      <c r="L2987" s="127">
        <f>D2987+10</f>
        <v>45781</v>
      </c>
      <c r="N2987" s="127">
        <v>45584</v>
      </c>
      <c r="O2987" s="147">
        <v>916.11</v>
      </c>
      <c r="R2987" s="56" t="str">
        <f ca="1" t="array" ref="R2987">IF(AND(ISNUMBER(INDIRECT("L"&amp;ROW())),INDIRECT("L"&amp;ROW())&lt;INDIRECT("D"&amp;ROW())),1,"")</f>
        <v/>
      </c>
    </row>
    <row r="2988" hidden="1" spans="1:18">
      <c r="A2988" s="56" t="s">
        <v>853</v>
      </c>
      <c r="B2988" s="57" t="s">
        <v>854</v>
      </c>
      <c r="C2988" s="123">
        <v>1181816724</v>
      </c>
      <c r="D2988" s="124">
        <v>45771</v>
      </c>
      <c r="E2988" s="125">
        <v>141.42</v>
      </c>
      <c r="F2988" s="125">
        <v>6.15</v>
      </c>
      <c r="G2988" s="125">
        <v>12.27</v>
      </c>
      <c r="H2988" s="125">
        <v>123</v>
      </c>
      <c r="I2988" s="57" t="s">
        <v>855</v>
      </c>
      <c r="J2988" s="126">
        <f>E2988</f>
        <v>141.42</v>
      </c>
      <c r="K2988" s="126">
        <f>J2988</f>
        <v>141.42</v>
      </c>
      <c r="L2988" s="127">
        <f>D2988+10</f>
        <v>45781</v>
      </c>
      <c r="N2988" s="127">
        <v>45584</v>
      </c>
      <c r="O2988" s="147">
        <v>141.42</v>
      </c>
      <c r="R2988" s="56" t="str">
        <f ca="1" t="array" ref="R2988">IF(AND(ISNUMBER(INDIRECT("L"&amp;ROW())),INDIRECT("L"&amp;ROW())&lt;INDIRECT("D"&amp;ROW())),1,"")</f>
        <v/>
      </c>
    </row>
    <row r="2989" hidden="1" spans="1:18">
      <c r="A2989" s="56" t="s">
        <v>164</v>
      </c>
      <c r="B2989" s="57" t="s">
        <v>110</v>
      </c>
      <c r="C2989" s="133">
        <v>6153406</v>
      </c>
      <c r="D2989" s="124">
        <v>45743</v>
      </c>
      <c r="E2989" s="125">
        <v>-187</v>
      </c>
      <c r="F2989" s="125">
        <v>0</v>
      </c>
      <c r="G2989" s="125">
        <v>0</v>
      </c>
      <c r="H2989" s="125">
        <v>-187</v>
      </c>
      <c r="I2989" s="57">
        <v>1169</v>
      </c>
      <c r="J2989" s="126">
        <v>-187</v>
      </c>
      <c r="K2989" s="126">
        <v>27590.4</v>
      </c>
      <c r="L2989" s="127">
        <v>45768</v>
      </c>
      <c r="N2989" s="127">
        <v>45778</v>
      </c>
      <c r="Q2989" s="127">
        <v>45798</v>
      </c>
      <c r="R2989" s="56" t="str">
        <f ca="1" t="array" ref="R2989">IF(AND(ISNUMBER(INDIRECT("L"&amp;ROW())),INDIRECT("L"&amp;ROW())&lt;INDIRECT("D"&amp;ROW())),1,"")</f>
        <v/>
      </c>
    </row>
    <row r="2990" hidden="1" spans="1:18">
      <c r="A2990" s="56" t="s">
        <v>225</v>
      </c>
      <c r="B2990" s="57" t="s">
        <v>65</v>
      </c>
      <c r="C2990" s="133">
        <v>162254</v>
      </c>
      <c r="D2990" s="124">
        <v>45751</v>
      </c>
      <c r="E2990" s="125">
        <v>943.2</v>
      </c>
      <c r="F2990" s="125">
        <v>0</v>
      </c>
      <c r="G2990" s="125">
        <v>0</v>
      </c>
      <c r="H2990" s="125">
        <v>943.2</v>
      </c>
      <c r="I2990" s="57">
        <v>1208</v>
      </c>
      <c r="J2990" s="126">
        <v>943.2</v>
      </c>
      <c r="K2990" s="126">
        <v>3809.91</v>
      </c>
      <c r="L2990" s="127">
        <v>45779</v>
      </c>
      <c r="N2990" s="127">
        <v>45778</v>
      </c>
      <c r="O2990" s="147">
        <v>0</v>
      </c>
      <c r="Q2990" s="127">
        <v>45784</v>
      </c>
      <c r="R2990" s="56" t="str">
        <f ca="1" t="array" ref="R2990">IF(AND(ISNUMBER(INDIRECT("L"&amp;ROW())),INDIRECT("L"&amp;ROW())&lt;INDIRECT("D"&amp;ROW())),1,"")</f>
        <v/>
      </c>
    </row>
    <row r="2991" hidden="1" spans="1:18">
      <c r="A2991" s="56" t="s">
        <v>149</v>
      </c>
      <c r="B2991" s="57" t="s">
        <v>110</v>
      </c>
      <c r="C2991" s="133">
        <v>112948</v>
      </c>
      <c r="D2991" s="124">
        <v>45743</v>
      </c>
      <c r="E2991" s="125">
        <v>3641.5</v>
      </c>
      <c r="F2991" s="125">
        <v>0</v>
      </c>
      <c r="G2991" s="125">
        <v>0</v>
      </c>
      <c r="I2991" s="57">
        <v>1272</v>
      </c>
      <c r="J2991" s="126">
        <v>3641.5</v>
      </c>
      <c r="K2991" s="126">
        <v>13898.5</v>
      </c>
      <c r="L2991" s="127">
        <v>45800</v>
      </c>
      <c r="R2991" s="56" t="str">
        <f ca="1" t="array" ref="R2991">IF(AND(ISNUMBER(INDIRECT("L"&amp;ROW())),INDIRECT("L"&amp;ROW())&lt;INDIRECT("D"&amp;ROW())),1,"")</f>
        <v/>
      </c>
    </row>
    <row r="2992" hidden="1" spans="1:18">
      <c r="A2992" s="56" t="s">
        <v>208</v>
      </c>
      <c r="B2992" s="57" t="s">
        <v>19</v>
      </c>
      <c r="C2992" s="133">
        <v>76648</v>
      </c>
      <c r="D2992" s="124">
        <v>45743</v>
      </c>
      <c r="E2992" s="125">
        <v>4396.99</v>
      </c>
      <c r="R2992" s="56" t="str">
        <f ca="1" t="array" ref="R2992">IF(AND(ISNUMBER(INDIRECT("L"&amp;ROW())),INDIRECT("L"&amp;ROW())&lt;INDIRECT("D"&amp;ROW())),1,"")</f>
        <v/>
      </c>
    </row>
    <row r="2993" hidden="1" spans="1:18">
      <c r="A2993" s="56" t="s">
        <v>853</v>
      </c>
      <c r="B2993" s="57" t="s">
        <v>854</v>
      </c>
      <c r="C2993" s="133">
        <v>4009321926</v>
      </c>
      <c r="D2993" s="124">
        <v>45776</v>
      </c>
      <c r="E2993" s="125">
        <v>1446.26</v>
      </c>
      <c r="F2993" s="125">
        <v>5.4</v>
      </c>
      <c r="G2993" s="125">
        <v>10.78</v>
      </c>
      <c r="H2993" s="125">
        <v>1430.08</v>
      </c>
      <c r="I2993" s="57" t="s">
        <v>855</v>
      </c>
      <c r="J2993" s="126">
        <f>E2993</f>
        <v>1446.26</v>
      </c>
      <c r="K2993" s="126">
        <f>J2993</f>
        <v>1446.26</v>
      </c>
      <c r="L2993" s="127">
        <f>D2993+10</f>
        <v>45786</v>
      </c>
      <c r="N2993" s="127">
        <v>45584</v>
      </c>
      <c r="O2993" s="147">
        <v>1446.26</v>
      </c>
      <c r="R2993" s="56" t="str">
        <f ca="1" t="array" ref="R2993">IF(AND(ISNUMBER(INDIRECT("L"&amp;ROW())),INDIRECT("L"&amp;ROW())&lt;INDIRECT("D"&amp;ROW())),1,"")</f>
        <v/>
      </c>
    </row>
    <row r="2994" hidden="1" spans="1:18">
      <c r="A2994" s="109" t="s">
        <v>151</v>
      </c>
      <c r="B2994" s="138" t="s">
        <v>110</v>
      </c>
      <c r="C2994" s="155">
        <v>177292</v>
      </c>
      <c r="D2994" s="140">
        <v>45743</v>
      </c>
      <c r="E2994" s="141">
        <v>5453</v>
      </c>
      <c r="F2994" s="141">
        <v>0</v>
      </c>
      <c r="G2994" s="141">
        <v>0</v>
      </c>
      <c r="H2994" s="141"/>
      <c r="I2994" s="138">
        <v>3025</v>
      </c>
      <c r="J2994" s="145">
        <v>5453</v>
      </c>
      <c r="K2994" s="145">
        <v>33673.04</v>
      </c>
      <c r="L2994" s="146">
        <v>45820</v>
      </c>
      <c r="M2994" s="146"/>
      <c r="O2994" s="109"/>
      <c r="P2994" s="109"/>
      <c r="Q2994" s="146"/>
      <c r="R2994" s="56" t="str">
        <f ca="1" t="array" ref="R2994">IF(AND(ISNUMBER(INDIRECT("L"&amp;ROW())),INDIRECT("L"&amp;ROW())&lt;INDIRECT("D"&amp;ROW())),1,"")</f>
        <v/>
      </c>
    </row>
    <row r="2995" hidden="1" spans="1:7">
      <c r="A2995" s="56" t="s">
        <v>789</v>
      </c>
      <c r="B2995" s="57" t="s">
        <v>65</v>
      </c>
      <c r="C2995" s="133" t="s">
        <v>1116</v>
      </c>
      <c r="D2995" s="124">
        <v>45772</v>
      </c>
      <c r="E2995" s="125">
        <v>867.95</v>
      </c>
      <c r="F2995" s="125">
        <v>37.75</v>
      </c>
      <c r="G2995" s="125">
        <v>75.3</v>
      </c>
    </row>
    <row r="2996" s="121" customFormat="1" hidden="1" spans="1:18">
      <c r="A2996" s="121" t="s">
        <v>395</v>
      </c>
      <c r="B2996" s="214" t="s">
        <v>110</v>
      </c>
      <c r="C2996" s="139">
        <v>239299</v>
      </c>
      <c r="D2996" s="215">
        <v>45743</v>
      </c>
      <c r="E2996" s="216">
        <v>5764</v>
      </c>
      <c r="F2996" s="216">
        <v>0</v>
      </c>
      <c r="G2996" s="216">
        <v>0</v>
      </c>
      <c r="H2996" s="216"/>
      <c r="I2996" s="214">
        <v>989</v>
      </c>
      <c r="J2996" s="217">
        <v>5000</v>
      </c>
      <c r="K2996" s="217">
        <v>10000</v>
      </c>
      <c r="L2996" s="218">
        <v>45736</v>
      </c>
      <c r="M2996" s="218"/>
      <c r="N2996" s="218"/>
      <c r="O2996" s="121"/>
      <c r="P2996" s="121"/>
      <c r="Q2996" s="218"/>
      <c r="R2996" s="121">
        <f ca="1" t="array" ref="R2996">IF(AND(ISNUMBER(INDIRECT("L"&amp;ROW())),INDIRECT("L"&amp;ROW())&lt;INDIRECT("D"&amp;ROW())),1,"")</f>
        <v>1</v>
      </c>
    </row>
    <row r="2997" hidden="1" spans="1:18">
      <c r="A2997" s="56" t="s">
        <v>102</v>
      </c>
      <c r="B2997" s="57" t="s">
        <v>37</v>
      </c>
      <c r="C2997" s="133">
        <v>938123</v>
      </c>
      <c r="D2997" s="124">
        <v>45743</v>
      </c>
      <c r="E2997" s="125">
        <v>4768</v>
      </c>
      <c r="F2997" s="125">
        <v>0</v>
      </c>
      <c r="G2997" s="125">
        <v>0</v>
      </c>
      <c r="H2997" s="125">
        <v>4768</v>
      </c>
      <c r="I2997" s="57">
        <v>1255</v>
      </c>
      <c r="J2997" s="126">
        <f>E2997</f>
        <v>4768</v>
      </c>
      <c r="K2997" s="126">
        <v>20072</v>
      </c>
      <c r="L2997" s="127">
        <v>45797</v>
      </c>
      <c r="O2997" s="147">
        <v>4768</v>
      </c>
      <c r="Q2997" s="127">
        <v>45784</v>
      </c>
      <c r="R2997" s="56" t="str">
        <f ca="1" t="array" ref="R2997">IF(AND(ISNUMBER(INDIRECT("L"&amp;ROW())),INDIRECT("L"&amp;ROW())&lt;INDIRECT("D"&amp;ROW())),1,"")</f>
        <v/>
      </c>
    </row>
    <row r="2998" hidden="1" spans="1:18">
      <c r="A2998" s="56" t="s">
        <v>853</v>
      </c>
      <c r="B2998" s="57" t="s">
        <v>854</v>
      </c>
      <c r="C2998" s="133">
        <v>1181816735</v>
      </c>
      <c r="D2998" s="124">
        <v>45776</v>
      </c>
      <c r="E2998" s="125">
        <v>33.3</v>
      </c>
      <c r="F2998" s="125">
        <v>0.45</v>
      </c>
      <c r="G2998" s="125">
        <v>0.9</v>
      </c>
      <c r="H2998" s="125">
        <v>31.95</v>
      </c>
      <c r="I2998" s="57" t="s">
        <v>855</v>
      </c>
      <c r="J2998" s="126">
        <f>E2998</f>
        <v>33.3</v>
      </c>
      <c r="K2998" s="126">
        <f>J2998</f>
        <v>33.3</v>
      </c>
      <c r="L2998" s="127">
        <f>D2998+10</f>
        <v>45786</v>
      </c>
      <c r="N2998" s="127">
        <v>45584</v>
      </c>
      <c r="O2998" s="147">
        <v>33.3</v>
      </c>
      <c r="R2998" s="56" t="str">
        <f ca="1" t="array" ref="R2998">IF(AND(ISNUMBER(INDIRECT("L"&amp;ROW())),INDIRECT("L"&amp;ROW())&lt;INDIRECT("D"&amp;ROW())),1,"")</f>
        <v/>
      </c>
    </row>
    <row r="2999" hidden="1" spans="1:18">
      <c r="A2999" s="56" t="s">
        <v>853</v>
      </c>
      <c r="B2999" s="57" t="s">
        <v>854</v>
      </c>
      <c r="C2999" s="133">
        <v>4009339642</v>
      </c>
      <c r="D2999" s="124">
        <v>45778</v>
      </c>
      <c r="E2999" s="125">
        <v>882.28</v>
      </c>
      <c r="F2999" s="125">
        <v>0</v>
      </c>
      <c r="G2999" s="125">
        <v>0</v>
      </c>
      <c r="H2999" s="125">
        <v>882.28</v>
      </c>
      <c r="I2999" s="57" t="s">
        <v>855</v>
      </c>
      <c r="J2999" s="126">
        <f>E2999</f>
        <v>882.28</v>
      </c>
      <c r="K2999" s="126">
        <f>J2999</f>
        <v>882.28</v>
      </c>
      <c r="L2999" s="127">
        <f>D2999+10</f>
        <v>45788</v>
      </c>
      <c r="N2999" s="127">
        <v>45584</v>
      </c>
      <c r="O2999" s="147">
        <v>882.28</v>
      </c>
      <c r="R2999" s="56" t="str">
        <f ca="1" t="array" ref="R2999">IF(AND(ISNUMBER(INDIRECT("L"&amp;ROW())),INDIRECT("L"&amp;ROW())&lt;INDIRECT("D"&amp;ROW())),1,"")</f>
        <v/>
      </c>
    </row>
    <row r="3000" hidden="1" spans="1:18">
      <c r="A3000" s="56" t="s">
        <v>200</v>
      </c>
      <c r="B3000" s="57" t="s">
        <v>37</v>
      </c>
      <c r="C3000" s="133">
        <v>21828</v>
      </c>
      <c r="D3000" s="124">
        <v>45743</v>
      </c>
      <c r="E3000" s="125">
        <v>5872.3</v>
      </c>
      <c r="F3000" s="125">
        <v>0</v>
      </c>
      <c r="G3000" s="125">
        <v>0</v>
      </c>
      <c r="H3000" s="125">
        <v>5872.3</v>
      </c>
      <c r="I3000" s="57">
        <v>1214</v>
      </c>
      <c r="J3000" s="126">
        <v>5872.3</v>
      </c>
      <c r="K3000" s="126">
        <v>20146.32</v>
      </c>
      <c r="L3000" s="127">
        <v>45782</v>
      </c>
      <c r="N3000" s="127">
        <v>45778</v>
      </c>
      <c r="R3000" s="56" t="str">
        <f ca="1" t="array" ref="R3000">IF(AND(ISNUMBER(INDIRECT("L"&amp;ROW())),INDIRECT("L"&amp;ROW())&lt;INDIRECT("D"&amp;ROW())),1,"")</f>
        <v/>
      </c>
    </row>
    <row r="3001" hidden="1" spans="1:18">
      <c r="A3001" s="56" t="s">
        <v>104</v>
      </c>
      <c r="B3001" s="132" t="s">
        <v>65</v>
      </c>
      <c r="C3001" s="133">
        <v>59122672843</v>
      </c>
      <c r="D3001" s="124">
        <v>45743</v>
      </c>
      <c r="E3001" s="125">
        <v>-130.68</v>
      </c>
      <c r="F3001" s="125">
        <v>0</v>
      </c>
      <c r="G3001" s="125">
        <v>0</v>
      </c>
      <c r="I3001" s="57">
        <v>1237</v>
      </c>
      <c r="J3001" s="126">
        <v>-130.68</v>
      </c>
      <c r="K3001" s="126">
        <v>31542.79</v>
      </c>
      <c r="L3001" s="127">
        <v>45791</v>
      </c>
      <c r="N3001" s="127">
        <v>45778</v>
      </c>
      <c r="R3001" s="56" t="str">
        <f ca="1" t="array" ref="R3001">IF(AND(ISNUMBER(INDIRECT("L"&amp;ROW())),INDIRECT("L"&amp;ROW())&lt;INDIRECT("D"&amp;ROW())),1,"")</f>
        <v/>
      </c>
    </row>
    <row r="3002" hidden="1" spans="1:18">
      <c r="A3002" s="56" t="s">
        <v>104</v>
      </c>
      <c r="B3002" s="132" t="s">
        <v>65</v>
      </c>
      <c r="C3002" s="133">
        <v>59122555563</v>
      </c>
      <c r="D3002" s="124">
        <v>45743</v>
      </c>
      <c r="E3002" s="125">
        <v>270</v>
      </c>
      <c r="F3002" s="125">
        <v>0</v>
      </c>
      <c r="G3002" s="125">
        <v>0</v>
      </c>
      <c r="I3002" s="57">
        <v>1237</v>
      </c>
      <c r="J3002" s="126">
        <v>270</v>
      </c>
      <c r="K3002" s="126">
        <v>31542.79</v>
      </c>
      <c r="L3002" s="127">
        <v>45791</v>
      </c>
      <c r="N3002" s="127">
        <v>45778</v>
      </c>
      <c r="R3002" s="56" t="str">
        <f ca="1" t="array" ref="R3002">IF(AND(ISNUMBER(INDIRECT("L"&amp;ROW())),INDIRECT("L"&amp;ROW())&lt;INDIRECT("D"&amp;ROW())),1,"")</f>
        <v/>
      </c>
    </row>
    <row r="3003" hidden="1" spans="1:18">
      <c r="A3003" s="56" t="s">
        <v>104</v>
      </c>
      <c r="B3003" s="132" t="s">
        <v>65</v>
      </c>
      <c r="C3003" s="133">
        <v>59122484530</v>
      </c>
      <c r="D3003" s="124">
        <v>45743</v>
      </c>
      <c r="E3003" s="125">
        <v>1720.44</v>
      </c>
      <c r="F3003" s="125">
        <v>0</v>
      </c>
      <c r="G3003" s="125">
        <v>0</v>
      </c>
      <c r="I3003" s="57">
        <v>1237</v>
      </c>
      <c r="J3003" s="126">
        <v>1720.44</v>
      </c>
      <c r="K3003" s="126">
        <v>31542.79</v>
      </c>
      <c r="L3003" s="127">
        <v>45791</v>
      </c>
      <c r="N3003" s="127">
        <v>45778</v>
      </c>
      <c r="R3003" s="56" t="str">
        <f ca="1" t="array" ref="R3003">IF(AND(ISNUMBER(INDIRECT("L"&amp;ROW())),INDIRECT("L"&amp;ROW())&lt;INDIRECT("D"&amp;ROW())),1,"")</f>
        <v/>
      </c>
    </row>
    <row r="3004" hidden="1" spans="1:18">
      <c r="A3004" s="56" t="s">
        <v>104</v>
      </c>
      <c r="B3004" s="132" t="s">
        <v>65</v>
      </c>
      <c r="C3004" s="133">
        <v>59122484513</v>
      </c>
      <c r="D3004" s="124">
        <v>45743</v>
      </c>
      <c r="E3004" s="125">
        <v>-2319.87</v>
      </c>
      <c r="F3004" s="125">
        <v>0</v>
      </c>
      <c r="G3004" s="125">
        <v>0</v>
      </c>
      <c r="I3004" s="57">
        <v>1237</v>
      </c>
      <c r="J3004" s="126">
        <v>-2319.87</v>
      </c>
      <c r="K3004" s="126">
        <v>31542.79</v>
      </c>
      <c r="L3004" s="127">
        <v>45791</v>
      </c>
      <c r="N3004" s="127">
        <v>45778</v>
      </c>
      <c r="R3004" s="56" t="str">
        <f ca="1" t="array" ref="R3004">IF(AND(ISNUMBER(INDIRECT("L"&amp;ROW())),INDIRECT("L"&amp;ROW())&lt;INDIRECT("D"&amp;ROW())),1,"")</f>
        <v/>
      </c>
    </row>
    <row r="3005" hidden="1" spans="1:12">
      <c r="A3005" s="56" t="s">
        <v>104</v>
      </c>
      <c r="B3005" s="132" t="s">
        <v>65</v>
      </c>
      <c r="C3005" s="133">
        <v>59124556883</v>
      </c>
      <c r="D3005" s="124">
        <v>45777</v>
      </c>
      <c r="E3005" s="125">
        <v>1053.69</v>
      </c>
      <c r="F3005" s="125">
        <v>0</v>
      </c>
      <c r="G3005" s="125">
        <v>0</v>
      </c>
      <c r="I3005" s="57">
        <v>3031</v>
      </c>
      <c r="J3005" s="126">
        <f>E3005</f>
        <v>1053.69</v>
      </c>
      <c r="K3005" s="126">
        <v>24573.1</v>
      </c>
      <c r="L3005" s="127">
        <v>45825</v>
      </c>
    </row>
    <row r="3006" hidden="1" spans="1:12">
      <c r="A3006" s="56" t="s">
        <v>104</v>
      </c>
      <c r="B3006" s="132" t="s">
        <v>65</v>
      </c>
      <c r="C3006" s="133">
        <v>59124208351</v>
      </c>
      <c r="D3006" s="124">
        <v>45771</v>
      </c>
      <c r="E3006" s="125">
        <v>215</v>
      </c>
      <c r="F3006" s="125">
        <v>0</v>
      </c>
      <c r="G3006" s="125">
        <v>0</v>
      </c>
      <c r="I3006" s="57">
        <v>3031</v>
      </c>
      <c r="J3006" s="126">
        <f t="shared" ref="J3006:J3022" si="0">E3006</f>
        <v>215</v>
      </c>
      <c r="K3006" s="126">
        <v>24573.1</v>
      </c>
      <c r="L3006" s="127">
        <v>45825</v>
      </c>
    </row>
    <row r="3007" hidden="1" spans="1:12">
      <c r="A3007" s="56" t="s">
        <v>104</v>
      </c>
      <c r="B3007" s="132" t="s">
        <v>65</v>
      </c>
      <c r="C3007" s="133">
        <v>59124133332</v>
      </c>
      <c r="D3007" s="124">
        <v>45771</v>
      </c>
      <c r="E3007" s="125">
        <v>460.53</v>
      </c>
      <c r="F3007" s="125">
        <v>0</v>
      </c>
      <c r="G3007" s="125">
        <v>0</v>
      </c>
      <c r="I3007" s="57">
        <v>3031</v>
      </c>
      <c r="J3007" s="126">
        <f t="shared" si="0"/>
        <v>460.53</v>
      </c>
      <c r="K3007" s="126">
        <v>24573.1</v>
      </c>
      <c r="L3007" s="127">
        <v>45825</v>
      </c>
    </row>
    <row r="3008" hidden="1" spans="1:12">
      <c r="A3008" s="56" t="s">
        <v>104</v>
      </c>
      <c r="B3008" s="132" t="s">
        <v>65</v>
      </c>
      <c r="C3008" s="133">
        <v>59124100664</v>
      </c>
      <c r="D3008" s="124">
        <v>45771</v>
      </c>
      <c r="E3008" s="125">
        <v>4572.28</v>
      </c>
      <c r="F3008" s="125">
        <v>0</v>
      </c>
      <c r="G3008" s="125">
        <v>0</v>
      </c>
      <c r="I3008" s="57">
        <v>3031</v>
      </c>
      <c r="J3008" s="126">
        <f t="shared" si="0"/>
        <v>4572.28</v>
      </c>
      <c r="K3008" s="126">
        <v>24573.1</v>
      </c>
      <c r="L3008" s="127">
        <v>45825</v>
      </c>
    </row>
    <row r="3009" hidden="1" spans="1:12">
      <c r="A3009" s="56" t="s">
        <v>104</v>
      </c>
      <c r="B3009" s="132" t="s">
        <v>65</v>
      </c>
      <c r="C3009" s="133">
        <v>59123931497</v>
      </c>
      <c r="D3009" s="124">
        <v>45771</v>
      </c>
      <c r="E3009" s="125">
        <v>190</v>
      </c>
      <c r="F3009" s="125">
        <v>0</v>
      </c>
      <c r="G3009" s="125">
        <v>0</v>
      </c>
      <c r="I3009" s="57">
        <v>3031</v>
      </c>
      <c r="J3009" s="126">
        <f t="shared" si="0"/>
        <v>190</v>
      </c>
      <c r="K3009" s="126">
        <v>24573.1</v>
      </c>
      <c r="L3009" s="127">
        <v>45825</v>
      </c>
    </row>
    <row r="3010" hidden="1" spans="1:12">
      <c r="A3010" s="56" t="s">
        <v>104</v>
      </c>
      <c r="B3010" s="132" t="s">
        <v>65</v>
      </c>
      <c r="C3010" s="133">
        <v>59124116870</v>
      </c>
      <c r="D3010" s="124">
        <v>45770</v>
      </c>
      <c r="E3010" s="125">
        <v>1853.18</v>
      </c>
      <c r="F3010" s="125">
        <v>0</v>
      </c>
      <c r="G3010" s="125">
        <v>0</v>
      </c>
      <c r="I3010" s="57">
        <v>3031</v>
      </c>
      <c r="J3010" s="126">
        <f t="shared" si="0"/>
        <v>1853.18</v>
      </c>
      <c r="K3010" s="126">
        <v>24573.1</v>
      </c>
      <c r="L3010" s="127">
        <v>45825</v>
      </c>
    </row>
    <row r="3011" hidden="1" spans="1:12">
      <c r="A3011" s="56" t="s">
        <v>104</v>
      </c>
      <c r="B3011" s="132" t="s">
        <v>65</v>
      </c>
      <c r="C3011" s="133">
        <v>59123841774</v>
      </c>
      <c r="D3011" s="124">
        <v>45764</v>
      </c>
      <c r="E3011" s="125">
        <v>1093.6</v>
      </c>
      <c r="F3011" s="125">
        <v>0</v>
      </c>
      <c r="G3011" s="125">
        <v>0</v>
      </c>
      <c r="I3011" s="57">
        <v>3031</v>
      </c>
      <c r="J3011" s="126">
        <f t="shared" si="0"/>
        <v>1093.6</v>
      </c>
      <c r="K3011" s="126">
        <v>24573.1</v>
      </c>
      <c r="L3011" s="127">
        <v>45825</v>
      </c>
    </row>
    <row r="3012" hidden="1" spans="1:12">
      <c r="A3012" s="56" t="s">
        <v>104</v>
      </c>
      <c r="B3012" s="132" t="s">
        <v>65</v>
      </c>
      <c r="C3012" s="133">
        <v>59123661534</v>
      </c>
      <c r="D3012" s="124">
        <v>45764</v>
      </c>
      <c r="E3012" s="125">
        <v>2024.71</v>
      </c>
      <c r="F3012" s="125">
        <v>0</v>
      </c>
      <c r="G3012" s="125">
        <v>0</v>
      </c>
      <c r="I3012" s="57">
        <v>3031</v>
      </c>
      <c r="J3012" s="126">
        <f t="shared" si="0"/>
        <v>2024.71</v>
      </c>
      <c r="K3012" s="126">
        <v>24573.1</v>
      </c>
      <c r="L3012" s="127">
        <v>45825</v>
      </c>
    </row>
    <row r="3013" hidden="1" spans="1:12">
      <c r="A3013" s="56" t="s">
        <v>104</v>
      </c>
      <c r="B3013" s="132" t="s">
        <v>65</v>
      </c>
      <c r="C3013" s="133">
        <v>59123661439</v>
      </c>
      <c r="D3013" s="124">
        <v>45764</v>
      </c>
      <c r="E3013" s="125">
        <v>1800</v>
      </c>
      <c r="F3013" s="125">
        <v>0</v>
      </c>
      <c r="G3013" s="125">
        <v>0</v>
      </c>
      <c r="I3013" s="57">
        <v>3031</v>
      </c>
      <c r="J3013" s="126">
        <f t="shared" si="0"/>
        <v>1800</v>
      </c>
      <c r="K3013" s="126">
        <v>24573.1</v>
      </c>
      <c r="L3013" s="127">
        <v>45825</v>
      </c>
    </row>
    <row r="3014" hidden="1" spans="1:12">
      <c r="A3014" s="56" t="s">
        <v>104</v>
      </c>
      <c r="B3014" s="132" t="s">
        <v>65</v>
      </c>
      <c r="C3014" s="133">
        <v>59123734588</v>
      </c>
      <c r="D3014" s="124">
        <v>45763</v>
      </c>
      <c r="E3014" s="125">
        <v>1594.66</v>
      </c>
      <c r="F3014" s="125">
        <v>0</v>
      </c>
      <c r="G3014" s="125">
        <v>0</v>
      </c>
      <c r="I3014" s="57">
        <v>3031</v>
      </c>
      <c r="J3014" s="126">
        <f t="shared" si="0"/>
        <v>1594.66</v>
      </c>
      <c r="K3014" s="126">
        <v>24573.1</v>
      </c>
      <c r="L3014" s="127">
        <v>45825</v>
      </c>
    </row>
    <row r="3015" hidden="1" spans="1:12">
      <c r="A3015" s="56" t="s">
        <v>104</v>
      </c>
      <c r="B3015" s="132" t="s">
        <v>65</v>
      </c>
      <c r="C3015" s="133">
        <v>59123661360</v>
      </c>
      <c r="D3015" s="124">
        <v>45763</v>
      </c>
      <c r="E3015" s="125">
        <v>243</v>
      </c>
      <c r="F3015" s="125">
        <v>0</v>
      </c>
      <c r="G3015" s="125">
        <v>0</v>
      </c>
      <c r="I3015" s="57">
        <v>3031</v>
      </c>
      <c r="J3015" s="126">
        <f t="shared" si="0"/>
        <v>243</v>
      </c>
      <c r="K3015" s="126">
        <v>24573.1</v>
      </c>
      <c r="L3015" s="127">
        <v>45825</v>
      </c>
    </row>
    <row r="3016" hidden="1" spans="1:12">
      <c r="A3016" s="56" t="s">
        <v>104</v>
      </c>
      <c r="B3016" s="132" t="s">
        <v>65</v>
      </c>
      <c r="C3016" s="133">
        <v>59123388410</v>
      </c>
      <c r="D3016" s="124">
        <v>45757</v>
      </c>
      <c r="E3016" s="125">
        <v>1317.24</v>
      </c>
      <c r="F3016" s="125">
        <v>0</v>
      </c>
      <c r="G3016" s="125">
        <v>0</v>
      </c>
      <c r="I3016" s="57">
        <v>3031</v>
      </c>
      <c r="J3016" s="126">
        <f t="shared" si="0"/>
        <v>1317.24</v>
      </c>
      <c r="K3016" s="126">
        <v>24573.1</v>
      </c>
      <c r="L3016" s="127">
        <v>45825</v>
      </c>
    </row>
    <row r="3017" hidden="1" spans="1:12">
      <c r="A3017" s="56" t="s">
        <v>104</v>
      </c>
      <c r="B3017" s="132" t="s">
        <v>65</v>
      </c>
      <c r="C3017" s="133">
        <v>59123209025</v>
      </c>
      <c r="D3017" s="124">
        <v>45757</v>
      </c>
      <c r="E3017" s="125">
        <v>2398.31</v>
      </c>
      <c r="F3017" s="125">
        <v>0</v>
      </c>
      <c r="G3017" s="125">
        <v>0</v>
      </c>
      <c r="I3017" s="57">
        <v>3031</v>
      </c>
      <c r="J3017" s="126">
        <f t="shared" si="0"/>
        <v>2398.31</v>
      </c>
      <c r="K3017" s="126">
        <v>24573.1</v>
      </c>
      <c r="L3017" s="127">
        <v>45825</v>
      </c>
    </row>
    <row r="3018" hidden="1" spans="1:12">
      <c r="A3018" s="56" t="s">
        <v>104</v>
      </c>
      <c r="B3018" s="132" t="s">
        <v>65</v>
      </c>
      <c r="C3018" s="133">
        <v>58123291754</v>
      </c>
      <c r="D3018" s="124">
        <v>45756</v>
      </c>
      <c r="E3018" s="125">
        <v>1478.57</v>
      </c>
      <c r="F3018" s="125">
        <v>0</v>
      </c>
      <c r="G3018" s="125">
        <v>0</v>
      </c>
      <c r="I3018" s="57">
        <v>3031</v>
      </c>
      <c r="J3018" s="126">
        <f t="shared" si="0"/>
        <v>1478.57</v>
      </c>
      <c r="K3018" s="126">
        <v>24573.1</v>
      </c>
      <c r="L3018" s="127">
        <v>45825</v>
      </c>
    </row>
    <row r="3019" hidden="1" spans="1:12">
      <c r="A3019" s="56" t="s">
        <v>104</v>
      </c>
      <c r="B3019" s="132" t="s">
        <v>65</v>
      </c>
      <c r="C3019" s="133">
        <v>59122900635</v>
      </c>
      <c r="D3019" s="124">
        <v>45750</v>
      </c>
      <c r="E3019" s="125">
        <v>1828.2</v>
      </c>
      <c r="F3019" s="125">
        <v>0</v>
      </c>
      <c r="G3019" s="125">
        <v>0</v>
      </c>
      <c r="I3019" s="57">
        <v>3031</v>
      </c>
      <c r="J3019" s="126">
        <f t="shared" si="0"/>
        <v>1828.2</v>
      </c>
      <c r="K3019" s="126">
        <v>24573.1</v>
      </c>
      <c r="L3019" s="127">
        <v>45825</v>
      </c>
    </row>
    <row r="3020" hidden="1" spans="1:12">
      <c r="A3020" s="56" t="s">
        <v>104</v>
      </c>
      <c r="B3020" s="132" t="s">
        <v>65</v>
      </c>
      <c r="C3020" s="133">
        <v>59122841480</v>
      </c>
      <c r="D3020" s="124">
        <v>45750</v>
      </c>
      <c r="E3020" s="125">
        <v>552</v>
      </c>
      <c r="F3020" s="125">
        <v>0</v>
      </c>
      <c r="G3020" s="125">
        <v>0</v>
      </c>
      <c r="I3020" s="57">
        <v>3031</v>
      </c>
      <c r="J3020" s="126">
        <f t="shared" si="0"/>
        <v>552</v>
      </c>
      <c r="K3020" s="126">
        <v>24573.1</v>
      </c>
      <c r="L3020" s="127">
        <v>45825</v>
      </c>
    </row>
    <row r="3021" hidden="1" spans="1:12">
      <c r="A3021" s="56" t="s">
        <v>104</v>
      </c>
      <c r="B3021" s="132" t="s">
        <v>65</v>
      </c>
      <c r="C3021" s="133">
        <v>59122841366</v>
      </c>
      <c r="D3021" s="124">
        <v>45750</v>
      </c>
      <c r="E3021" s="125">
        <v>264</v>
      </c>
      <c r="F3021" s="125">
        <v>0</v>
      </c>
      <c r="G3021" s="125">
        <v>0</v>
      </c>
      <c r="I3021" s="57">
        <v>3031</v>
      </c>
      <c r="J3021" s="126">
        <f t="shared" si="0"/>
        <v>264</v>
      </c>
      <c r="K3021" s="126">
        <v>24573.1</v>
      </c>
      <c r="L3021" s="127">
        <v>45825</v>
      </c>
    </row>
    <row r="3022" hidden="1" spans="1:12">
      <c r="A3022" s="56" t="s">
        <v>104</v>
      </c>
      <c r="B3022" s="132" t="s">
        <v>65</v>
      </c>
      <c r="C3022" s="133">
        <v>59122905026</v>
      </c>
      <c r="D3022" s="124">
        <v>45749</v>
      </c>
      <c r="E3022" s="125">
        <v>1634.13</v>
      </c>
      <c r="F3022" s="125">
        <v>0</v>
      </c>
      <c r="G3022" s="125">
        <v>0</v>
      </c>
      <c r="I3022" s="57">
        <v>3031</v>
      </c>
      <c r="J3022" s="126">
        <f t="shared" si="0"/>
        <v>1634.13</v>
      </c>
      <c r="K3022" s="126">
        <v>24573.1</v>
      </c>
      <c r="L3022" s="127">
        <v>45825</v>
      </c>
    </row>
    <row r="3023" hidden="1" spans="3:3">
      <c r="C3023" s="133"/>
    </row>
    <row r="3024" hidden="1" spans="3:3">
      <c r="C3024" s="133"/>
    </row>
    <row r="3025" hidden="1" spans="1:18">
      <c r="A3025" s="56" t="s">
        <v>358</v>
      </c>
      <c r="B3025" s="57" t="s">
        <v>110</v>
      </c>
      <c r="C3025" s="133">
        <v>92538</v>
      </c>
      <c r="D3025" s="124">
        <v>45743</v>
      </c>
      <c r="E3025" s="125">
        <v>1588</v>
      </c>
      <c r="F3025" s="125">
        <v>0</v>
      </c>
      <c r="G3025" s="125">
        <v>0</v>
      </c>
      <c r="H3025" s="125">
        <v>1588</v>
      </c>
      <c r="I3025" s="57">
        <v>1248</v>
      </c>
      <c r="J3025" s="126">
        <v>1588</v>
      </c>
      <c r="K3025" s="126">
        <v>17252</v>
      </c>
      <c r="L3025" s="127">
        <v>45793</v>
      </c>
      <c r="P3025" s="56" t="s">
        <v>1039</v>
      </c>
      <c r="Q3025" s="127">
        <v>45792</v>
      </c>
      <c r="R3025" s="56" t="str">
        <f ca="1" t="array" ref="R3025">IF(AND(ISNUMBER(INDIRECT("L"&amp;ROW())),INDIRECT("L"&amp;ROW())&lt;INDIRECT("D"&amp;ROW())),1,"")</f>
        <v/>
      </c>
    </row>
    <row r="3026" hidden="1" spans="1:18">
      <c r="A3026" s="56" t="s">
        <v>146</v>
      </c>
      <c r="B3026" s="57" t="s">
        <v>124</v>
      </c>
      <c r="C3026" s="123">
        <v>203568</v>
      </c>
      <c r="D3026" s="124">
        <v>45744</v>
      </c>
      <c r="E3026" s="125">
        <v>9548.24</v>
      </c>
      <c r="F3026" s="125">
        <v>12.3</v>
      </c>
      <c r="G3026" s="125">
        <v>24.54</v>
      </c>
      <c r="H3026" s="125">
        <v>9511.4</v>
      </c>
      <c r="I3026" s="133">
        <v>1138</v>
      </c>
      <c r="J3026" s="126">
        <v>9548.24</v>
      </c>
      <c r="K3026" s="126">
        <v>45601.27</v>
      </c>
      <c r="L3026" s="127">
        <v>45756</v>
      </c>
      <c r="N3026" s="127">
        <v>45748</v>
      </c>
      <c r="Q3026" s="127">
        <v>45793</v>
      </c>
      <c r="R3026" s="56" t="str">
        <f ca="1" t="array" ref="R3026">IF(AND(ISNUMBER(INDIRECT("L"&amp;ROW())),INDIRECT("L"&amp;ROW())&lt;INDIRECT("D"&amp;ROW())),1,"")</f>
        <v/>
      </c>
    </row>
    <row r="3027" hidden="1" spans="1:18">
      <c r="A3027" s="56" t="s">
        <v>97</v>
      </c>
      <c r="B3027" s="57" t="s">
        <v>19</v>
      </c>
      <c r="C3027" s="133">
        <v>142506</v>
      </c>
      <c r="D3027" s="124">
        <v>45744</v>
      </c>
      <c r="E3027" s="125">
        <v>4263</v>
      </c>
      <c r="R3027" s="56" t="str">
        <f ca="1" t="array" ref="R3027">IF(AND(ISNUMBER(INDIRECT("L"&amp;ROW())),INDIRECT("L"&amp;ROW())&lt;INDIRECT("D"&amp;ROW())),1,"")</f>
        <v/>
      </c>
    </row>
    <row r="3028" hidden="1" spans="1:18">
      <c r="A3028" s="109" t="s">
        <v>394</v>
      </c>
      <c r="B3028" s="138" t="s">
        <v>110</v>
      </c>
      <c r="C3028" s="139">
        <v>2774586</v>
      </c>
      <c r="D3028" s="140">
        <v>45744</v>
      </c>
      <c r="E3028" s="141">
        <v>4376</v>
      </c>
      <c r="F3028" s="141">
        <v>0</v>
      </c>
      <c r="G3028" s="141">
        <v>0</v>
      </c>
      <c r="H3028" s="141">
        <v>4376</v>
      </c>
      <c r="I3028" s="138">
        <v>1027</v>
      </c>
      <c r="J3028" s="145">
        <v>4376</v>
      </c>
      <c r="K3028" s="145">
        <v>28505.5</v>
      </c>
      <c r="L3028" s="146">
        <v>45775</v>
      </c>
      <c r="M3028" s="146"/>
      <c r="N3028" s="146">
        <v>45778</v>
      </c>
      <c r="O3028" s="109"/>
      <c r="P3028" s="109"/>
      <c r="Q3028" s="146">
        <v>45799</v>
      </c>
      <c r="R3028" s="56" t="str">
        <f ca="1" t="array" ref="R3028">IF(AND(ISNUMBER(INDIRECT("L"&amp;ROW())),INDIRECT("L"&amp;ROW())&lt;INDIRECT("D"&amp;ROW())),1,"")</f>
        <v/>
      </c>
    </row>
    <row r="3029" hidden="1" spans="1:18">
      <c r="A3029" s="56" t="s">
        <v>225</v>
      </c>
      <c r="B3029" s="57" t="s">
        <v>65</v>
      </c>
      <c r="C3029" s="133">
        <v>163127</v>
      </c>
      <c r="D3029" s="124">
        <v>45758</v>
      </c>
      <c r="E3029" s="125">
        <v>1009.35</v>
      </c>
      <c r="F3029" s="125">
        <v>0</v>
      </c>
      <c r="G3029" s="125">
        <v>0</v>
      </c>
      <c r="H3029" s="125">
        <v>1009.35</v>
      </c>
      <c r="I3029" s="57">
        <v>1208</v>
      </c>
      <c r="J3029" s="126">
        <v>1009.35</v>
      </c>
      <c r="K3029" s="126">
        <v>3809.91</v>
      </c>
      <c r="L3029" s="127">
        <v>45779</v>
      </c>
      <c r="N3029" s="127">
        <v>45778</v>
      </c>
      <c r="O3029" s="147">
        <v>0</v>
      </c>
      <c r="R3029" s="56" t="str">
        <f ca="1" t="array" ref="R3029">IF(AND(ISNUMBER(INDIRECT("L"&amp;ROW())),INDIRECT("L"&amp;ROW())&lt;INDIRECT("D"&amp;ROW())),1,"")</f>
        <v/>
      </c>
    </row>
    <row r="3030" hidden="1" spans="1:18">
      <c r="A3030" s="56" t="s">
        <v>158</v>
      </c>
      <c r="B3030" s="57" t="s">
        <v>159</v>
      </c>
      <c r="C3030" s="123" t="s">
        <v>1117</v>
      </c>
      <c r="D3030" s="124">
        <v>45744</v>
      </c>
      <c r="E3030" s="125">
        <v>1403.4</v>
      </c>
      <c r="F3030" s="125">
        <v>0</v>
      </c>
      <c r="G3030" s="125">
        <v>0</v>
      </c>
      <c r="H3030" s="125">
        <v>1403.4</v>
      </c>
      <c r="I3030" s="57">
        <v>1110</v>
      </c>
      <c r="J3030" s="126">
        <v>1403.4</v>
      </c>
      <c r="K3030" s="126">
        <v>1403.4</v>
      </c>
      <c r="L3030" s="127">
        <v>45744</v>
      </c>
      <c r="N3030" s="127">
        <v>45748</v>
      </c>
      <c r="O3030" s="56">
        <v>0</v>
      </c>
      <c r="Q3030" s="127">
        <v>45807</v>
      </c>
      <c r="R3030" s="56" t="str">
        <f ca="1" t="array" ref="R3030">IF(AND(ISNUMBER(INDIRECT("L"&amp;ROW())),INDIRECT("L"&amp;ROW())&lt;INDIRECT("D"&amp;ROW())),1,"")</f>
        <v/>
      </c>
    </row>
    <row r="3031" hidden="1" spans="1:18">
      <c r="A3031" s="56" t="s">
        <v>164</v>
      </c>
      <c r="B3031" s="57" t="s">
        <v>110</v>
      </c>
      <c r="C3031" s="133">
        <v>6153523</v>
      </c>
      <c r="D3031" s="124">
        <v>45745</v>
      </c>
      <c r="E3031" s="125">
        <v>3940.5</v>
      </c>
      <c r="F3031" s="125">
        <v>0</v>
      </c>
      <c r="G3031" s="125">
        <v>0</v>
      </c>
      <c r="H3031" s="125">
        <v>3940.5</v>
      </c>
      <c r="I3031" s="57">
        <v>1169</v>
      </c>
      <c r="J3031" s="126">
        <v>3940.5</v>
      </c>
      <c r="K3031" s="126">
        <v>27590.4</v>
      </c>
      <c r="L3031" s="127">
        <v>45768</v>
      </c>
      <c r="N3031" s="127">
        <v>45778</v>
      </c>
      <c r="Q3031" s="127">
        <v>45798</v>
      </c>
      <c r="R3031" s="56" t="str">
        <f ca="1" t="array" ref="R3031">IF(AND(ISNUMBER(INDIRECT("L"&amp;ROW())),INDIRECT("L"&amp;ROW())&lt;INDIRECT("D"&amp;ROW())),1,"")</f>
        <v/>
      </c>
    </row>
    <row r="3032" hidden="1" spans="1:18">
      <c r="A3032" s="56" t="s">
        <v>164</v>
      </c>
      <c r="B3032" s="57" t="s">
        <v>110</v>
      </c>
      <c r="C3032" s="133">
        <v>6154065</v>
      </c>
      <c r="D3032" s="124">
        <v>45745</v>
      </c>
      <c r="E3032" s="125">
        <v>-370</v>
      </c>
      <c r="F3032" s="125">
        <v>0</v>
      </c>
      <c r="G3032" s="125">
        <v>0</v>
      </c>
      <c r="H3032" s="125">
        <v>-370</v>
      </c>
      <c r="I3032" s="57">
        <v>1169</v>
      </c>
      <c r="J3032" s="126">
        <v>-370</v>
      </c>
      <c r="K3032" s="126">
        <v>27590.4</v>
      </c>
      <c r="L3032" s="127">
        <v>45768</v>
      </c>
      <c r="N3032" s="127">
        <v>45778</v>
      </c>
      <c r="Q3032" s="127">
        <v>45798</v>
      </c>
      <c r="R3032" s="56" t="str">
        <f ca="1" t="array" ref="R3032">IF(AND(ISNUMBER(INDIRECT("L"&amp;ROW())),INDIRECT("L"&amp;ROW())&lt;INDIRECT("D"&amp;ROW())),1,"")</f>
        <v/>
      </c>
    </row>
    <row r="3033" hidden="1" spans="1:18">
      <c r="A3033" s="56" t="s">
        <v>164</v>
      </c>
      <c r="B3033" s="57" t="s">
        <v>110</v>
      </c>
      <c r="C3033" s="133">
        <v>6154067</v>
      </c>
      <c r="D3033" s="124">
        <v>45745</v>
      </c>
      <c r="E3033" s="125">
        <v>-124</v>
      </c>
      <c r="F3033" s="125">
        <v>0</v>
      </c>
      <c r="G3033" s="125">
        <v>0</v>
      </c>
      <c r="H3033" s="125">
        <v>-124</v>
      </c>
      <c r="I3033" s="57">
        <v>1169</v>
      </c>
      <c r="J3033" s="126">
        <v>-124</v>
      </c>
      <c r="K3033" s="126">
        <v>27590.4</v>
      </c>
      <c r="L3033" s="127">
        <v>45768</v>
      </c>
      <c r="N3033" s="127">
        <v>45778</v>
      </c>
      <c r="Q3033" s="127">
        <v>45798</v>
      </c>
      <c r="R3033" s="56" t="str">
        <f ca="1" t="array" ref="R3033">IF(AND(ISNUMBER(INDIRECT("L"&amp;ROW())),INDIRECT("L"&amp;ROW())&lt;INDIRECT("D"&amp;ROW())),1,"")</f>
        <v/>
      </c>
    </row>
    <row r="3034" hidden="1" spans="1:18">
      <c r="A3034" s="56" t="s">
        <v>1118</v>
      </c>
      <c r="B3034" s="132" t="s">
        <v>1060</v>
      </c>
      <c r="C3034" s="133">
        <v>3398</v>
      </c>
      <c r="D3034" s="124">
        <v>45747</v>
      </c>
      <c r="E3034" s="125">
        <v>11350</v>
      </c>
      <c r="F3034" s="125">
        <v>540.48</v>
      </c>
      <c r="G3034" s="125">
        <v>0</v>
      </c>
      <c r="I3034" s="57">
        <v>1155</v>
      </c>
      <c r="J3034" s="126">
        <v>11350</v>
      </c>
      <c r="K3034" s="126">
        <v>11350</v>
      </c>
      <c r="L3034" s="127">
        <v>45758</v>
      </c>
      <c r="N3034" s="127">
        <v>45778</v>
      </c>
      <c r="R3034" s="56" t="str">
        <f ca="1" t="array" ref="R3034">IF(AND(ISNUMBER(INDIRECT("L"&amp;ROW())),INDIRECT("L"&amp;ROW())&lt;INDIRECT("D"&amp;ROW())),1,"")</f>
        <v/>
      </c>
    </row>
    <row r="3035" hidden="1" spans="1:18">
      <c r="A3035" s="56" t="s">
        <v>164</v>
      </c>
      <c r="B3035" s="57" t="s">
        <v>110</v>
      </c>
      <c r="C3035" s="133">
        <v>6154092</v>
      </c>
      <c r="D3035" s="124">
        <v>45747</v>
      </c>
      <c r="E3035" s="125">
        <v>2415.5</v>
      </c>
      <c r="F3035" s="125">
        <v>0</v>
      </c>
      <c r="G3035" s="125">
        <v>0</v>
      </c>
      <c r="H3035" s="125">
        <v>2415.5</v>
      </c>
      <c r="I3035" s="57">
        <v>1169</v>
      </c>
      <c r="J3035" s="126">
        <v>2415.5</v>
      </c>
      <c r="K3035" s="126">
        <v>27590.4</v>
      </c>
      <c r="L3035" s="127">
        <v>45768</v>
      </c>
      <c r="N3035" s="127">
        <v>45778</v>
      </c>
      <c r="Q3035" s="127">
        <v>45798</v>
      </c>
      <c r="R3035" s="56" t="str">
        <f ca="1" t="array" ref="R3035">IF(AND(ISNUMBER(INDIRECT("L"&amp;ROW())),INDIRECT("L"&amp;ROW())&lt;INDIRECT("D"&amp;ROW())),1,"")</f>
        <v/>
      </c>
    </row>
    <row r="3036" hidden="1" spans="1:18">
      <c r="A3036" s="56" t="s">
        <v>164</v>
      </c>
      <c r="B3036" s="57" t="s">
        <v>110</v>
      </c>
      <c r="C3036" s="133">
        <v>6155456</v>
      </c>
      <c r="D3036" s="124">
        <v>45747</v>
      </c>
      <c r="E3036" s="125">
        <v>-48</v>
      </c>
      <c r="F3036" s="125">
        <v>0</v>
      </c>
      <c r="G3036" s="125">
        <v>0</v>
      </c>
      <c r="H3036" s="125">
        <v>-48</v>
      </c>
      <c r="I3036" s="57">
        <v>1169</v>
      </c>
      <c r="J3036" s="126">
        <v>-48</v>
      </c>
      <c r="K3036" s="126">
        <v>27590.4</v>
      </c>
      <c r="L3036" s="127">
        <v>45768</v>
      </c>
      <c r="N3036" s="127">
        <v>45778</v>
      </c>
      <c r="Q3036" s="127">
        <v>45798</v>
      </c>
      <c r="R3036" s="56" t="str">
        <f ca="1" t="array" ref="R3036">IF(AND(ISNUMBER(INDIRECT("L"&amp;ROW())),INDIRECT("L"&amp;ROW())&lt;INDIRECT("D"&amp;ROW())),1,"")</f>
        <v/>
      </c>
    </row>
    <row r="3037" hidden="1" spans="1:18">
      <c r="A3037" s="56" t="s">
        <v>1061</v>
      </c>
      <c r="B3037" s="132" t="s">
        <v>19</v>
      </c>
      <c r="C3037" s="133">
        <v>71573</v>
      </c>
      <c r="D3037" s="124">
        <v>45747</v>
      </c>
      <c r="E3037" s="125">
        <v>1048</v>
      </c>
      <c r="F3037" s="125">
        <v>0</v>
      </c>
      <c r="G3037" s="125">
        <v>0</v>
      </c>
      <c r="I3037" s="57">
        <v>1246</v>
      </c>
      <c r="J3037" s="126">
        <v>1048</v>
      </c>
      <c r="K3037" s="126">
        <v>21122.41</v>
      </c>
      <c r="L3037" s="127">
        <v>45793</v>
      </c>
      <c r="N3037" s="127">
        <v>45778</v>
      </c>
      <c r="R3037" s="56" t="str">
        <f ca="1" t="array" ref="R3037">IF(AND(ISNUMBER(INDIRECT("L"&amp;ROW())),INDIRECT("L"&amp;ROW())&lt;INDIRECT("D"&amp;ROW())),1,"")</f>
        <v/>
      </c>
    </row>
    <row r="3038" hidden="1" spans="1:18">
      <c r="A3038" s="56" t="s">
        <v>147</v>
      </c>
      <c r="B3038" s="57" t="s">
        <v>19</v>
      </c>
      <c r="C3038" s="133">
        <v>46147943004</v>
      </c>
      <c r="D3038" s="124">
        <v>45747</v>
      </c>
      <c r="E3038" s="125">
        <v>4995.42</v>
      </c>
      <c r="F3038" s="125">
        <v>178.04</v>
      </c>
      <c r="G3038" s="125">
        <v>355.11</v>
      </c>
      <c r="I3038" s="57">
        <v>1123</v>
      </c>
      <c r="J3038" s="126">
        <v>4995.42</v>
      </c>
      <c r="K3038" s="126">
        <v>4995.42</v>
      </c>
      <c r="L3038" s="127">
        <v>45750</v>
      </c>
      <c r="N3038" s="127">
        <v>45748</v>
      </c>
      <c r="O3038" s="147"/>
      <c r="R3038" s="56" t="str">
        <f ca="1" t="array" ref="R3038">IF(AND(ISNUMBER(INDIRECT("L"&amp;ROW())),INDIRECT("L"&amp;ROW())&lt;INDIRECT("D"&amp;ROW())),1,"")</f>
        <v/>
      </c>
    </row>
    <row r="3039" hidden="1" spans="1:18">
      <c r="A3039" s="109" t="s">
        <v>394</v>
      </c>
      <c r="B3039" s="138" t="s">
        <v>110</v>
      </c>
      <c r="C3039" s="139">
        <v>511759</v>
      </c>
      <c r="D3039" s="140">
        <v>45747</v>
      </c>
      <c r="E3039" s="141">
        <v>-114</v>
      </c>
      <c r="F3039" s="141">
        <v>0</v>
      </c>
      <c r="G3039" s="141">
        <v>0</v>
      </c>
      <c r="H3039" s="141">
        <v>-114</v>
      </c>
      <c r="I3039" s="138">
        <v>1027</v>
      </c>
      <c r="J3039" s="145">
        <v>-114</v>
      </c>
      <c r="K3039" s="145">
        <v>28505.5</v>
      </c>
      <c r="L3039" s="146">
        <v>45775</v>
      </c>
      <c r="M3039" s="146"/>
      <c r="N3039" s="146">
        <v>45778</v>
      </c>
      <c r="O3039" s="109"/>
      <c r="P3039" s="109"/>
      <c r="Q3039" s="146">
        <v>45799</v>
      </c>
      <c r="R3039" s="56" t="str">
        <f ca="1" t="array" ref="R3039">IF(AND(ISNUMBER(INDIRECT("L"&amp;ROW())),INDIRECT("L"&amp;ROW())&lt;INDIRECT("D"&amp;ROW())),1,"")</f>
        <v/>
      </c>
    </row>
    <row r="3040" hidden="1" spans="1:18">
      <c r="A3040" s="56" t="s">
        <v>33</v>
      </c>
      <c r="B3040" s="57" t="s">
        <v>19</v>
      </c>
      <c r="C3040" s="123" t="s">
        <v>1119</v>
      </c>
      <c r="D3040" s="124">
        <v>45747</v>
      </c>
      <c r="E3040" s="125">
        <v>372</v>
      </c>
      <c r="F3040" s="125">
        <v>0</v>
      </c>
      <c r="G3040" s="125">
        <v>0</v>
      </c>
      <c r="I3040" s="57">
        <v>1200</v>
      </c>
      <c r="J3040" s="126">
        <v>372</v>
      </c>
      <c r="K3040" s="126">
        <v>37053.27</v>
      </c>
      <c r="L3040" s="127">
        <v>45777</v>
      </c>
      <c r="N3040" s="127">
        <v>45778</v>
      </c>
      <c r="R3040" s="56" t="str">
        <f ca="1" t="array" ref="R3040">IF(AND(ISNUMBER(INDIRECT("L"&amp;ROW())),INDIRECT("L"&amp;ROW())&lt;INDIRECT("D"&amp;ROW())),1,"")</f>
        <v/>
      </c>
    </row>
    <row r="3041" hidden="1" spans="1:18">
      <c r="A3041" s="56" t="s">
        <v>33</v>
      </c>
      <c r="B3041" s="57" t="s">
        <v>19</v>
      </c>
      <c r="C3041" s="123" t="s">
        <v>1120</v>
      </c>
      <c r="D3041" s="124">
        <v>45747</v>
      </c>
      <c r="E3041" s="125">
        <v>2879</v>
      </c>
      <c r="F3041" s="125">
        <v>0</v>
      </c>
      <c r="G3041" s="125">
        <v>0</v>
      </c>
      <c r="I3041" s="57">
        <v>1200</v>
      </c>
      <c r="J3041" s="126">
        <v>2879</v>
      </c>
      <c r="K3041" s="126">
        <v>37053.27</v>
      </c>
      <c r="L3041" s="127">
        <v>45777</v>
      </c>
      <c r="N3041" s="127">
        <v>45778</v>
      </c>
      <c r="R3041" s="56" t="str">
        <f ca="1" t="array" ref="R3041">IF(AND(ISNUMBER(INDIRECT("L"&amp;ROW())),INDIRECT("L"&amp;ROW())&lt;INDIRECT("D"&amp;ROW())),1,"")</f>
        <v/>
      </c>
    </row>
    <row r="3042" hidden="1" spans="1:18">
      <c r="A3042" s="56" t="s">
        <v>33</v>
      </c>
      <c r="B3042" s="57" t="s">
        <v>19</v>
      </c>
      <c r="C3042" s="123" t="s">
        <v>1121</v>
      </c>
      <c r="D3042" s="124">
        <v>45747</v>
      </c>
      <c r="E3042" s="125">
        <v>540</v>
      </c>
      <c r="F3042" s="125">
        <v>0</v>
      </c>
      <c r="G3042" s="125">
        <v>0</v>
      </c>
      <c r="I3042" s="57">
        <v>1200</v>
      </c>
      <c r="J3042" s="126">
        <v>540</v>
      </c>
      <c r="K3042" s="126">
        <v>37053.27</v>
      </c>
      <c r="L3042" s="127">
        <v>45777</v>
      </c>
      <c r="N3042" s="127">
        <v>45778</v>
      </c>
      <c r="R3042" s="56" t="str">
        <f ca="1" t="array" ref="R3042">IF(AND(ISNUMBER(INDIRECT("L"&amp;ROW())),INDIRECT("L"&amp;ROW())&lt;INDIRECT("D"&amp;ROW())),1,"")</f>
        <v/>
      </c>
    </row>
    <row r="3043" hidden="1" spans="1:18">
      <c r="A3043" s="56" t="s">
        <v>33</v>
      </c>
      <c r="B3043" s="57" t="s">
        <v>19</v>
      </c>
      <c r="C3043" s="123" t="s">
        <v>1122</v>
      </c>
      <c r="D3043" s="124">
        <v>45747</v>
      </c>
      <c r="E3043" s="125">
        <v>7690.74</v>
      </c>
      <c r="F3043" s="125">
        <v>138.94</v>
      </c>
      <c r="G3043" s="125">
        <v>277.16</v>
      </c>
      <c r="I3043" s="57">
        <v>1200</v>
      </c>
      <c r="J3043" s="126">
        <v>7690.74</v>
      </c>
      <c r="K3043" s="126">
        <v>37053.27</v>
      </c>
      <c r="L3043" s="127">
        <v>45777</v>
      </c>
      <c r="N3043" s="127">
        <v>45778</v>
      </c>
      <c r="R3043" s="56" t="str">
        <f ca="1" t="array" ref="R3043">IF(AND(ISNUMBER(INDIRECT("L"&amp;ROW())),INDIRECT("L"&amp;ROW())&lt;INDIRECT("D"&amp;ROW())),1,"")</f>
        <v/>
      </c>
    </row>
    <row r="3044" hidden="1" spans="1:18">
      <c r="A3044" s="56" t="s">
        <v>33</v>
      </c>
      <c r="B3044" s="57" t="s">
        <v>19</v>
      </c>
      <c r="C3044" s="123" t="s">
        <v>1123</v>
      </c>
      <c r="D3044" s="124">
        <v>45747</v>
      </c>
      <c r="E3044" s="125">
        <v>1441.05</v>
      </c>
      <c r="F3044" s="125">
        <v>19.49</v>
      </c>
      <c r="G3044" s="125">
        <v>38.88</v>
      </c>
      <c r="I3044" s="57">
        <v>1200</v>
      </c>
      <c r="J3044" s="126">
        <v>1441.05</v>
      </c>
      <c r="K3044" s="126">
        <v>37053.27</v>
      </c>
      <c r="L3044" s="127">
        <v>45777</v>
      </c>
      <c r="N3044" s="127">
        <v>45778</v>
      </c>
      <c r="R3044" s="56" t="str">
        <f ca="1" t="array" ref="R3044">IF(AND(ISNUMBER(INDIRECT("L"&amp;ROW())),INDIRECT("L"&amp;ROW())&lt;INDIRECT("D"&amp;ROW())),1,"")</f>
        <v/>
      </c>
    </row>
    <row r="3045" hidden="1" spans="1:18">
      <c r="A3045" s="56" t="s">
        <v>287</v>
      </c>
      <c r="B3045" s="57" t="s">
        <v>19</v>
      </c>
      <c r="C3045" s="133">
        <v>5361</v>
      </c>
      <c r="D3045" s="124">
        <v>45747</v>
      </c>
      <c r="E3045" s="125">
        <v>844</v>
      </c>
      <c r="F3045" s="125">
        <v>0</v>
      </c>
      <c r="G3045" s="125">
        <v>0</v>
      </c>
      <c r="H3045" s="125">
        <v>844</v>
      </c>
      <c r="I3045" s="57">
        <v>1207</v>
      </c>
      <c r="J3045" s="126">
        <v>844</v>
      </c>
      <c r="K3045" s="126">
        <v>5935.5</v>
      </c>
      <c r="L3045" s="127">
        <v>45779</v>
      </c>
      <c r="N3045" s="127">
        <v>45778</v>
      </c>
      <c r="O3045" s="147">
        <v>0</v>
      </c>
      <c r="R3045" s="56" t="str">
        <f ca="1" t="array" ref="R3045">IF(AND(ISNUMBER(INDIRECT("L"&amp;ROW())),INDIRECT("L"&amp;ROW())&lt;INDIRECT("D"&amp;ROW())),1,"")</f>
        <v/>
      </c>
    </row>
    <row r="3046" hidden="1" spans="1:18">
      <c r="A3046" s="56" t="s">
        <v>31</v>
      </c>
      <c r="B3046" s="57" t="s">
        <v>19</v>
      </c>
      <c r="C3046" s="133">
        <v>366409</v>
      </c>
      <c r="D3046" s="124">
        <v>45747</v>
      </c>
      <c r="E3046" s="125">
        <v>2078.71</v>
      </c>
      <c r="F3046" s="125">
        <v>20</v>
      </c>
      <c r="G3046" s="125">
        <v>39.9</v>
      </c>
      <c r="I3046" s="57">
        <v>3001</v>
      </c>
      <c r="J3046" s="126">
        <v>2078.71</v>
      </c>
      <c r="K3046" s="126">
        <v>18392.43</v>
      </c>
      <c r="L3046" s="127">
        <v>45814</v>
      </c>
      <c r="R3046" s="56" t="str">
        <f ca="1" t="array" ref="R3046">IF(AND(ISNUMBER(INDIRECT("L"&amp;ROW())),INDIRECT("L"&amp;ROW())&lt;INDIRECT("D"&amp;ROW())),1,"")</f>
        <v/>
      </c>
    </row>
    <row r="3047" hidden="1" spans="1:18">
      <c r="A3047" s="56" t="s">
        <v>386</v>
      </c>
      <c r="B3047" s="57" t="s">
        <v>110</v>
      </c>
      <c r="C3047" s="133">
        <v>6058</v>
      </c>
      <c r="D3047" s="124">
        <v>45747</v>
      </c>
      <c r="E3047" s="125">
        <v>2295.5</v>
      </c>
      <c r="F3047" s="125">
        <v>0</v>
      </c>
      <c r="G3047" s="125">
        <v>0</v>
      </c>
      <c r="H3047" s="125">
        <v>2295.5</v>
      </c>
      <c r="I3047" s="57">
        <v>1236</v>
      </c>
      <c r="J3047" s="126">
        <v>2295.5</v>
      </c>
      <c r="K3047" s="126">
        <v>5060.5</v>
      </c>
      <c r="L3047" s="127">
        <v>45791</v>
      </c>
      <c r="N3047" s="127">
        <v>45778</v>
      </c>
      <c r="Q3047" s="127">
        <v>45789</v>
      </c>
      <c r="R3047" s="56" t="str">
        <f ca="1" t="array" ref="R3047">IF(AND(ISNUMBER(INDIRECT("L"&amp;ROW())),INDIRECT("L"&amp;ROW())&lt;INDIRECT("D"&amp;ROW())),1,"")</f>
        <v/>
      </c>
    </row>
    <row r="3048" hidden="1" spans="1:18">
      <c r="A3048" s="56" t="s">
        <v>63</v>
      </c>
      <c r="B3048" s="57" t="s">
        <v>19</v>
      </c>
      <c r="C3048" s="133">
        <v>1341687</v>
      </c>
      <c r="D3048" s="124">
        <v>45747</v>
      </c>
      <c r="E3048" s="125">
        <v>1973.55</v>
      </c>
      <c r="F3048" s="125">
        <v>54.45</v>
      </c>
      <c r="G3048" s="125">
        <v>0</v>
      </c>
      <c r="I3048" s="57">
        <v>3029</v>
      </c>
      <c r="J3048" s="126">
        <f>E3048</f>
        <v>1973.55</v>
      </c>
      <c r="K3048" s="126">
        <v>9785.54</v>
      </c>
      <c r="L3048" s="127">
        <v>45824</v>
      </c>
      <c r="R3048" s="56" t="str">
        <f ca="1" t="array" ref="R3048">IF(AND(ISNUMBER(INDIRECT("L"&amp;ROW())),INDIRECT("L"&amp;ROW())&lt;INDIRECT("D"&amp;ROW())),1,"")</f>
        <v/>
      </c>
    </row>
    <row r="3049" hidden="1" spans="1:18">
      <c r="A3049" s="56" t="s">
        <v>376</v>
      </c>
      <c r="B3049" s="57" t="s">
        <v>124</v>
      </c>
      <c r="C3049" s="133">
        <v>883578</v>
      </c>
      <c r="D3049" s="124">
        <v>45747</v>
      </c>
      <c r="E3049" s="125">
        <v>15115.9</v>
      </c>
      <c r="F3049" s="125">
        <v>0</v>
      </c>
      <c r="G3049" s="125">
        <v>0</v>
      </c>
      <c r="I3049" s="57">
        <v>1179</v>
      </c>
      <c r="J3049" s="126">
        <v>15115.9</v>
      </c>
      <c r="K3049" s="126">
        <v>27765.61</v>
      </c>
      <c r="L3049" s="127">
        <v>45770</v>
      </c>
      <c r="N3049" s="127">
        <v>45778</v>
      </c>
      <c r="R3049" s="56" t="str">
        <f ca="1" t="array" ref="R3049">IF(AND(ISNUMBER(INDIRECT("L"&amp;ROW())),INDIRECT("L"&amp;ROW())&lt;INDIRECT("D"&amp;ROW())),1,"")</f>
        <v/>
      </c>
    </row>
    <row r="3050" hidden="1" spans="1:18">
      <c r="A3050" s="56" t="s">
        <v>318</v>
      </c>
      <c r="B3050" s="57" t="s">
        <v>19</v>
      </c>
      <c r="C3050" s="133">
        <v>1000978944</v>
      </c>
      <c r="D3050" s="124">
        <v>45748</v>
      </c>
      <c r="E3050" s="125">
        <v>4380</v>
      </c>
      <c r="F3050" s="125">
        <v>0</v>
      </c>
      <c r="G3050" s="125">
        <v>0</v>
      </c>
      <c r="I3050" s="133">
        <v>1115</v>
      </c>
      <c r="J3050" s="126">
        <v>4380</v>
      </c>
      <c r="K3050" s="126">
        <v>4248.22</v>
      </c>
      <c r="L3050" s="127">
        <v>45749</v>
      </c>
      <c r="N3050" s="127">
        <v>45748</v>
      </c>
      <c r="R3050" s="56" t="str">
        <f ca="1" t="array" ref="R3050">IF(AND(ISNUMBER(INDIRECT("L"&amp;ROW())),INDIRECT("L"&amp;ROW())&lt;INDIRECT("D"&amp;ROW())),1,"")</f>
        <v/>
      </c>
    </row>
    <row r="3051" hidden="1" spans="1:18">
      <c r="A3051" s="56" t="s">
        <v>777</v>
      </c>
      <c r="B3051" s="132" t="s">
        <v>37</v>
      </c>
      <c r="C3051" s="123" t="s">
        <v>1124</v>
      </c>
      <c r="D3051" s="124">
        <v>45748</v>
      </c>
      <c r="E3051" s="125">
        <v>3531.7</v>
      </c>
      <c r="F3051" s="125">
        <v>0</v>
      </c>
      <c r="G3051" s="125">
        <v>0</v>
      </c>
      <c r="I3051" s="57">
        <v>1234</v>
      </c>
      <c r="J3051" s="126">
        <v>3531.7</v>
      </c>
      <c r="K3051" s="126">
        <v>8020.5</v>
      </c>
      <c r="L3051" s="127">
        <v>45791</v>
      </c>
      <c r="N3051" s="127">
        <v>45778</v>
      </c>
      <c r="R3051" s="56" t="str">
        <f ca="1" t="array" ref="R3051">IF(AND(ISNUMBER(INDIRECT("L"&amp;ROW())),INDIRECT("L"&amp;ROW())&lt;INDIRECT("D"&amp;ROW())),1,"")</f>
        <v/>
      </c>
    </row>
    <row r="3052" hidden="1" spans="1:18">
      <c r="A3052" s="56" t="s">
        <v>237</v>
      </c>
      <c r="B3052" s="57" t="s">
        <v>110</v>
      </c>
      <c r="C3052" s="133">
        <v>276540</v>
      </c>
      <c r="D3052" s="124">
        <v>45748</v>
      </c>
      <c r="E3052" s="125">
        <v>1406.71</v>
      </c>
      <c r="F3052" s="125">
        <v>0</v>
      </c>
      <c r="G3052" s="125">
        <v>0</v>
      </c>
      <c r="I3052" s="57">
        <v>1273</v>
      </c>
      <c r="J3052" s="126">
        <v>1406.71</v>
      </c>
      <c r="K3052" s="126">
        <v>13673.29</v>
      </c>
      <c r="L3052" s="127">
        <v>45800</v>
      </c>
      <c r="O3052" s="147"/>
      <c r="R3052" s="56" t="str">
        <f ca="1" t="array" ref="R3052">IF(AND(ISNUMBER(INDIRECT("L"&amp;ROW())),INDIRECT("L"&amp;ROW())&lt;INDIRECT("D"&amp;ROW())),1,"")</f>
        <v/>
      </c>
    </row>
    <row r="3053" hidden="1" spans="1:18">
      <c r="A3053" s="109" t="s">
        <v>21</v>
      </c>
      <c r="B3053" s="138" t="s">
        <v>19</v>
      </c>
      <c r="C3053" s="139">
        <v>46224</v>
      </c>
      <c r="D3053" s="140">
        <v>45748</v>
      </c>
      <c r="E3053" s="141">
        <v>1857.72</v>
      </c>
      <c r="F3053" s="141">
        <v>213.73</v>
      </c>
      <c r="G3053" s="141">
        <v>0</v>
      </c>
      <c r="H3053" s="141"/>
      <c r="I3053" s="138">
        <v>3047</v>
      </c>
      <c r="J3053" s="145">
        <f>E3053</f>
        <v>1857.72</v>
      </c>
      <c r="K3053" s="145">
        <v>20233.06</v>
      </c>
      <c r="L3053" s="146">
        <v>45833</v>
      </c>
      <c r="M3053" s="146"/>
      <c r="O3053" s="147"/>
      <c r="P3053" s="109"/>
      <c r="Q3053" s="146"/>
      <c r="R3053" s="56" t="str">
        <f ca="1" t="array" ref="R3053">IF(AND(ISNUMBER(INDIRECT("L"&amp;ROW())),INDIRECT("L"&amp;ROW())&lt;INDIRECT("D"&amp;ROW())),1,"")</f>
        <v/>
      </c>
    </row>
    <row r="3054" hidden="1" spans="1:18">
      <c r="A3054" s="56" t="s">
        <v>165</v>
      </c>
      <c r="B3054" s="132" t="s">
        <v>110</v>
      </c>
      <c r="C3054" s="123">
        <v>367562</v>
      </c>
      <c r="D3054" s="124">
        <v>45748</v>
      </c>
      <c r="E3054" s="125">
        <v>-485</v>
      </c>
      <c r="F3054" s="125">
        <v>0</v>
      </c>
      <c r="G3054" s="125">
        <v>0</v>
      </c>
      <c r="I3054" s="57">
        <v>1189</v>
      </c>
      <c r="J3054" s="126">
        <v>-485</v>
      </c>
      <c r="K3054" s="126">
        <v>25719</v>
      </c>
      <c r="L3054" s="127">
        <v>45772</v>
      </c>
      <c r="N3054" s="127">
        <v>45778</v>
      </c>
      <c r="R3054" s="56" t="str">
        <f ca="1" t="array" ref="R3054">IF(AND(ISNUMBER(INDIRECT("L"&amp;ROW())),INDIRECT("L"&amp;ROW())&lt;INDIRECT("D"&amp;ROW())),1,"")</f>
        <v/>
      </c>
    </row>
    <row r="3055" hidden="1" spans="1:18">
      <c r="A3055" s="56" t="s">
        <v>165</v>
      </c>
      <c r="B3055" s="132" t="s">
        <v>110</v>
      </c>
      <c r="C3055" s="123">
        <v>368212</v>
      </c>
      <c r="D3055" s="124">
        <v>45748</v>
      </c>
      <c r="E3055" s="125">
        <v>-216</v>
      </c>
      <c r="F3055" s="125">
        <v>0</v>
      </c>
      <c r="G3055" s="125">
        <v>0</v>
      </c>
      <c r="I3055" s="57">
        <v>1189</v>
      </c>
      <c r="J3055" s="126">
        <v>-216</v>
      </c>
      <c r="K3055" s="126">
        <v>25719</v>
      </c>
      <c r="L3055" s="127">
        <v>45772</v>
      </c>
      <c r="N3055" s="127">
        <v>45778</v>
      </c>
      <c r="R3055" s="56" t="str">
        <f ca="1" t="array" ref="R3055">IF(AND(ISNUMBER(INDIRECT("L"&amp;ROW())),INDIRECT("L"&amp;ROW())&lt;INDIRECT("D"&amp;ROW())),1,"")</f>
        <v/>
      </c>
    </row>
    <row r="3056" hidden="1" spans="1:18">
      <c r="A3056" s="56" t="s">
        <v>165</v>
      </c>
      <c r="B3056" s="132" t="s">
        <v>110</v>
      </c>
      <c r="C3056" s="123">
        <v>368211</v>
      </c>
      <c r="D3056" s="124">
        <v>45748</v>
      </c>
      <c r="E3056" s="125">
        <v>-100</v>
      </c>
      <c r="F3056" s="125">
        <v>0</v>
      </c>
      <c r="G3056" s="125">
        <v>0</v>
      </c>
      <c r="I3056" s="57">
        <v>1189</v>
      </c>
      <c r="J3056" s="126">
        <v>-100</v>
      </c>
      <c r="K3056" s="126">
        <v>25719</v>
      </c>
      <c r="L3056" s="127">
        <v>45772</v>
      </c>
      <c r="N3056" s="127">
        <v>45778</v>
      </c>
      <c r="R3056" s="56" t="str">
        <f ca="1" t="array" ref="R3056">IF(AND(ISNUMBER(INDIRECT("L"&amp;ROW())),INDIRECT("L"&amp;ROW())&lt;INDIRECT("D"&amp;ROW())),1,"")</f>
        <v/>
      </c>
    </row>
    <row r="3057" hidden="1" spans="1:18">
      <c r="A3057" s="56" t="s">
        <v>165</v>
      </c>
      <c r="B3057" s="132" t="s">
        <v>110</v>
      </c>
      <c r="C3057" s="123">
        <v>1670406</v>
      </c>
      <c r="D3057" s="124">
        <v>45748</v>
      </c>
      <c r="E3057" s="125">
        <v>5831</v>
      </c>
      <c r="F3057" s="125">
        <v>0</v>
      </c>
      <c r="G3057" s="125">
        <v>0</v>
      </c>
      <c r="I3057" s="57">
        <v>1189</v>
      </c>
      <c r="J3057" s="126">
        <v>5831</v>
      </c>
      <c r="K3057" s="126">
        <v>25719</v>
      </c>
      <c r="L3057" s="127">
        <v>45772</v>
      </c>
      <c r="N3057" s="127">
        <v>45778</v>
      </c>
      <c r="R3057" s="56" t="str">
        <f ca="1" t="array" ref="R3057">IF(AND(ISNUMBER(INDIRECT("L"&amp;ROW())),INDIRECT("L"&amp;ROW())&lt;INDIRECT("D"&amp;ROW())),1,"")</f>
        <v/>
      </c>
    </row>
    <row r="3058" hidden="1" spans="1:18">
      <c r="A3058" s="56" t="s">
        <v>148</v>
      </c>
      <c r="B3058" s="57" t="s">
        <v>110</v>
      </c>
      <c r="C3058" s="133">
        <v>25225936</v>
      </c>
      <c r="D3058" s="124">
        <v>45748</v>
      </c>
      <c r="E3058" s="141">
        <v>2510</v>
      </c>
      <c r="R3058" s="56" t="str">
        <f ca="1" t="array" ref="R3058">IF(AND(ISNUMBER(INDIRECT("L"&amp;ROW())),INDIRECT("L"&amp;ROW())&lt;INDIRECT("D"&amp;ROW())),1,"")</f>
        <v/>
      </c>
    </row>
    <row r="3059" hidden="1" spans="1:18">
      <c r="A3059" s="56" t="s">
        <v>349</v>
      </c>
      <c r="B3059" s="57" t="s">
        <v>37</v>
      </c>
      <c r="C3059" s="133">
        <v>3159</v>
      </c>
      <c r="D3059" s="124">
        <v>45748</v>
      </c>
      <c r="E3059" s="125">
        <v>2355</v>
      </c>
      <c r="F3059" s="125">
        <v>0</v>
      </c>
      <c r="G3059" s="125">
        <v>0</v>
      </c>
      <c r="H3059" s="125">
        <v>2355</v>
      </c>
      <c r="I3059" s="133">
        <v>1131</v>
      </c>
      <c r="J3059" s="126">
        <v>2355</v>
      </c>
      <c r="K3059" s="126">
        <v>2355</v>
      </c>
      <c r="L3059" s="127">
        <v>45754</v>
      </c>
      <c r="N3059" s="127">
        <v>45748</v>
      </c>
      <c r="O3059" s="56">
        <v>0</v>
      </c>
      <c r="Q3059" s="127">
        <v>45792</v>
      </c>
      <c r="R3059" s="56" t="str">
        <f ca="1" t="array" ref="R3059">IF(AND(ISNUMBER(INDIRECT("L"&amp;ROW())),INDIRECT("L"&amp;ROW())&lt;INDIRECT("D"&amp;ROW())),1,"")</f>
        <v/>
      </c>
    </row>
    <row r="3060" hidden="1" spans="1:18">
      <c r="A3060" s="219" t="s">
        <v>349</v>
      </c>
      <c r="B3060" s="220" t="s">
        <v>37</v>
      </c>
      <c r="C3060" s="221">
        <v>3154</v>
      </c>
      <c r="D3060" s="222">
        <v>45748</v>
      </c>
      <c r="E3060" s="223">
        <v>5495</v>
      </c>
      <c r="F3060" s="223">
        <v>0</v>
      </c>
      <c r="G3060" s="223">
        <v>0</v>
      </c>
      <c r="H3060" s="223">
        <v>5495</v>
      </c>
      <c r="I3060" s="220">
        <v>1113</v>
      </c>
      <c r="J3060" s="228">
        <v>5495</v>
      </c>
      <c r="K3060" s="228">
        <v>5495</v>
      </c>
      <c r="L3060" s="229">
        <v>45749</v>
      </c>
      <c r="M3060" s="229"/>
      <c r="N3060" s="229">
        <v>45748</v>
      </c>
      <c r="O3060" s="219"/>
      <c r="P3060" s="219" t="s">
        <v>1125</v>
      </c>
      <c r="Q3060" s="229">
        <v>45792</v>
      </c>
      <c r="R3060" s="56" t="str">
        <f ca="1" t="array" ref="R3060">IF(AND(ISNUMBER(INDIRECT("L"&amp;ROW())),INDIRECT("L"&amp;ROW())&lt;INDIRECT("D"&amp;ROW())),1,"")</f>
        <v/>
      </c>
    </row>
    <row r="3061" hidden="1" spans="1:18">
      <c r="A3061" s="115" t="s">
        <v>349</v>
      </c>
      <c r="B3061" s="224" t="s">
        <v>37</v>
      </c>
      <c r="C3061" s="225">
        <v>3154</v>
      </c>
      <c r="D3061" s="226">
        <v>45748</v>
      </c>
      <c r="E3061" s="227">
        <v>0</v>
      </c>
      <c r="F3061" s="227">
        <v>0</v>
      </c>
      <c r="G3061" s="227">
        <v>0</v>
      </c>
      <c r="H3061" s="227">
        <v>5495</v>
      </c>
      <c r="I3061" s="225">
        <v>1113</v>
      </c>
      <c r="J3061" s="230">
        <v>5495</v>
      </c>
      <c r="K3061" s="230">
        <v>5495</v>
      </c>
      <c r="L3061" s="231">
        <v>45749</v>
      </c>
      <c r="M3061" s="231"/>
      <c r="N3061" s="231">
        <v>45778</v>
      </c>
      <c r="O3061" s="115"/>
      <c r="P3061" s="115" t="s">
        <v>1125</v>
      </c>
      <c r="Q3061" s="231">
        <v>45792</v>
      </c>
      <c r="R3061" s="56" t="str">
        <f ca="1" t="array" ref="R3061">IF(AND(ISNUMBER(INDIRECT("L"&amp;ROW())),INDIRECT("L"&amp;ROW())&lt;INDIRECT("D"&amp;ROW())),1,"")</f>
        <v/>
      </c>
    </row>
    <row r="3062" hidden="1" spans="1:18">
      <c r="A3062" s="115" t="s">
        <v>349</v>
      </c>
      <c r="B3062" s="224" t="s">
        <v>37</v>
      </c>
      <c r="C3062" s="225">
        <v>3154</v>
      </c>
      <c r="D3062" s="226">
        <v>45748</v>
      </c>
      <c r="E3062" s="227">
        <v>0</v>
      </c>
      <c r="F3062" s="227">
        <v>0</v>
      </c>
      <c r="G3062" s="227">
        <v>0</v>
      </c>
      <c r="H3062" s="227"/>
      <c r="I3062" s="225">
        <v>1113</v>
      </c>
      <c r="J3062" s="230">
        <v>-5495</v>
      </c>
      <c r="K3062" s="230">
        <v>-5495</v>
      </c>
      <c r="L3062" s="231">
        <v>45749</v>
      </c>
      <c r="M3062" s="231"/>
      <c r="N3062" s="231">
        <v>45778</v>
      </c>
      <c r="O3062" s="115"/>
      <c r="P3062" s="115" t="s">
        <v>1126</v>
      </c>
      <c r="Q3062" s="231"/>
      <c r="R3062" s="56" t="str">
        <f ca="1" t="array" ref="R3062">IF(AND(ISNUMBER(INDIRECT("L"&amp;ROW())),INDIRECT("L"&amp;ROW())&lt;INDIRECT("D"&amp;ROW())),1,"")</f>
        <v/>
      </c>
    </row>
    <row r="3063" hidden="1" spans="1:18">
      <c r="A3063" s="56" t="s">
        <v>853</v>
      </c>
      <c r="B3063" s="57" t="s">
        <v>854</v>
      </c>
      <c r="C3063" s="133">
        <v>1181816744</v>
      </c>
      <c r="D3063" s="124">
        <v>45778</v>
      </c>
      <c r="E3063" s="125">
        <v>176.67</v>
      </c>
      <c r="F3063" s="125">
        <v>5.7</v>
      </c>
      <c r="G3063" s="125">
        <v>11.38</v>
      </c>
      <c r="H3063" s="125">
        <v>159.59</v>
      </c>
      <c r="I3063" s="57" t="s">
        <v>855</v>
      </c>
      <c r="J3063" s="126">
        <f>E3063</f>
        <v>176.67</v>
      </c>
      <c r="K3063" s="126">
        <f>J3063</f>
        <v>176.67</v>
      </c>
      <c r="L3063" s="127">
        <f>D3063+10</f>
        <v>45788</v>
      </c>
      <c r="N3063" s="127">
        <v>45584</v>
      </c>
      <c r="O3063" s="147">
        <v>176.67</v>
      </c>
      <c r="R3063" s="56" t="str">
        <f ca="1" t="array" ref="R3063">IF(AND(ISNUMBER(INDIRECT("L"&amp;ROW())),INDIRECT("L"&amp;ROW())&lt;INDIRECT("D"&amp;ROW())),1,"")</f>
        <v/>
      </c>
    </row>
    <row r="3064" hidden="1" spans="1:18">
      <c r="A3064" s="56" t="s">
        <v>202</v>
      </c>
      <c r="B3064" s="57" t="s">
        <v>65</v>
      </c>
      <c r="C3064" s="133">
        <v>13829</v>
      </c>
      <c r="D3064" s="124">
        <v>45748</v>
      </c>
      <c r="E3064" s="125">
        <v>2646.31</v>
      </c>
      <c r="F3064" s="125">
        <v>0</v>
      </c>
      <c r="G3064" s="125">
        <v>0</v>
      </c>
      <c r="H3064" s="125">
        <v>2646.31</v>
      </c>
      <c r="I3064" s="57">
        <v>1221</v>
      </c>
      <c r="J3064" s="126">
        <v>2646.31</v>
      </c>
      <c r="K3064" s="126">
        <v>13500.63</v>
      </c>
      <c r="L3064" s="127">
        <v>45784</v>
      </c>
      <c r="N3064" s="127">
        <v>45778</v>
      </c>
      <c r="R3064" s="56" t="str">
        <f ca="1" t="array" ref="R3064">IF(AND(ISNUMBER(INDIRECT("L"&amp;ROW())),INDIRECT("L"&amp;ROW())&lt;INDIRECT("D"&amp;ROW())),1,"")</f>
        <v/>
      </c>
    </row>
    <row r="3065" hidden="1" spans="1:18">
      <c r="A3065" s="56" t="s">
        <v>962</v>
      </c>
      <c r="B3065" s="57" t="s">
        <v>37</v>
      </c>
      <c r="C3065" s="133">
        <v>16147</v>
      </c>
      <c r="D3065" s="124">
        <v>45748</v>
      </c>
      <c r="E3065" s="125">
        <v>136.8</v>
      </c>
      <c r="R3065" s="56" t="str">
        <f ca="1" t="array" ref="R3065">IF(AND(ISNUMBER(INDIRECT("L"&amp;ROW())),INDIRECT("L"&amp;ROW())&lt;INDIRECT("D"&amp;ROW())),1,"")</f>
        <v/>
      </c>
    </row>
    <row r="3066" hidden="1" spans="1:18">
      <c r="A3066" s="56" t="s">
        <v>358</v>
      </c>
      <c r="B3066" s="57" t="s">
        <v>110</v>
      </c>
      <c r="C3066" s="133">
        <v>92603</v>
      </c>
      <c r="D3066" s="124">
        <v>45748</v>
      </c>
      <c r="E3066" s="125">
        <v>536</v>
      </c>
      <c r="F3066" s="125">
        <v>0</v>
      </c>
      <c r="G3066" s="125">
        <v>0</v>
      </c>
      <c r="H3066" s="125">
        <v>536</v>
      </c>
      <c r="I3066" s="57">
        <v>1248</v>
      </c>
      <c r="J3066" s="126">
        <v>536</v>
      </c>
      <c r="K3066" s="126">
        <v>17252</v>
      </c>
      <c r="L3066" s="127">
        <v>45793</v>
      </c>
      <c r="P3066" s="56" t="s">
        <v>1039</v>
      </c>
      <c r="Q3066" s="127">
        <v>45792</v>
      </c>
      <c r="R3066" s="56" t="str">
        <f ca="1" t="array" ref="R3066">IF(AND(ISNUMBER(INDIRECT("L"&amp;ROW())),INDIRECT("L"&amp;ROW())&lt;INDIRECT("D"&amp;ROW())),1,"")</f>
        <v/>
      </c>
    </row>
    <row r="3067" hidden="1" spans="1:18">
      <c r="A3067" s="56" t="s">
        <v>853</v>
      </c>
      <c r="B3067" s="57" t="s">
        <v>854</v>
      </c>
      <c r="C3067" s="133">
        <v>4009372592</v>
      </c>
      <c r="D3067" s="124">
        <v>45783</v>
      </c>
      <c r="E3067" s="125">
        <v>1464.67</v>
      </c>
      <c r="F3067" s="125">
        <v>5.7</v>
      </c>
      <c r="G3067" s="125">
        <v>11.38</v>
      </c>
      <c r="H3067" s="125">
        <v>1447.59</v>
      </c>
      <c r="I3067" s="57" t="s">
        <v>855</v>
      </c>
      <c r="J3067" s="126">
        <f>E3067</f>
        <v>1464.67</v>
      </c>
      <c r="K3067" s="126">
        <f>J3067</f>
        <v>1464.67</v>
      </c>
      <c r="L3067" s="127">
        <f>D3067+10</f>
        <v>45793</v>
      </c>
      <c r="N3067" s="127">
        <v>45584</v>
      </c>
      <c r="O3067" s="56">
        <v>1464.67</v>
      </c>
      <c r="Q3067" s="127">
        <v>45784</v>
      </c>
      <c r="R3067" s="56" t="str">
        <f ca="1" t="array" ref="R3067">IF(AND(ISNUMBER(INDIRECT("L"&amp;ROW())),INDIRECT("L"&amp;ROW())&lt;INDIRECT("D"&amp;ROW())),1,"")</f>
        <v/>
      </c>
    </row>
    <row r="3068" hidden="1" spans="1:18">
      <c r="A3068" s="56" t="s">
        <v>164</v>
      </c>
      <c r="B3068" s="57" t="s">
        <v>110</v>
      </c>
      <c r="C3068" s="133">
        <v>6154928</v>
      </c>
      <c r="D3068" s="124">
        <v>45749</v>
      </c>
      <c r="E3068" s="125">
        <v>5807.5</v>
      </c>
      <c r="F3068" s="125">
        <v>0</v>
      </c>
      <c r="G3068" s="125">
        <v>0</v>
      </c>
      <c r="H3068" s="125">
        <v>5807.5</v>
      </c>
      <c r="I3068" s="57">
        <v>1169</v>
      </c>
      <c r="J3068" s="126">
        <v>5807.5</v>
      </c>
      <c r="K3068" s="126">
        <v>27590.4</v>
      </c>
      <c r="L3068" s="127">
        <v>45768</v>
      </c>
      <c r="N3068" s="127">
        <v>45778</v>
      </c>
      <c r="Q3068" s="127">
        <v>45798</v>
      </c>
      <c r="R3068" s="56" t="str">
        <f ca="1" t="array" ref="R3068">IF(AND(ISNUMBER(INDIRECT("L"&amp;ROW())),INDIRECT("L"&amp;ROW())&lt;INDIRECT("D"&amp;ROW())),1,"")</f>
        <v/>
      </c>
    </row>
    <row r="3069" hidden="1" spans="1:18">
      <c r="A3069" s="56" t="s">
        <v>453</v>
      </c>
      <c r="B3069" s="132" t="s">
        <v>37</v>
      </c>
      <c r="C3069" s="133">
        <v>85091</v>
      </c>
      <c r="D3069" s="124">
        <v>45749</v>
      </c>
      <c r="E3069" s="125">
        <v>1134</v>
      </c>
      <c r="F3069" s="125">
        <v>0</v>
      </c>
      <c r="G3069" s="125">
        <v>0</v>
      </c>
      <c r="I3069" s="57">
        <v>1166</v>
      </c>
      <c r="J3069" s="126">
        <v>1134</v>
      </c>
      <c r="K3069" s="126">
        <v>1134</v>
      </c>
      <c r="L3069" s="127">
        <v>45777</v>
      </c>
      <c r="N3069" s="127">
        <v>45778</v>
      </c>
      <c r="R3069" s="56" t="str">
        <f ca="1" t="array" ref="R3069">IF(AND(ISNUMBER(INDIRECT("L"&amp;ROW())),INDIRECT("L"&amp;ROW())&lt;INDIRECT("D"&amp;ROW())),1,"")</f>
        <v/>
      </c>
    </row>
    <row r="3070" hidden="1" spans="1:18">
      <c r="A3070" s="56" t="s">
        <v>141</v>
      </c>
      <c r="B3070" s="57" t="s">
        <v>59</v>
      </c>
      <c r="C3070" s="133">
        <v>53032938</v>
      </c>
      <c r="D3070" s="124">
        <v>45749</v>
      </c>
      <c r="E3070" s="125">
        <v>2431.37</v>
      </c>
      <c r="R3070" s="56" t="str">
        <f ca="1" t="array" ref="R3070">IF(AND(ISNUMBER(INDIRECT("L"&amp;ROW())),INDIRECT("L"&amp;ROW())&lt;INDIRECT("D"&amp;ROW())),1,"")</f>
        <v/>
      </c>
    </row>
    <row r="3071" hidden="1" spans="1:18">
      <c r="A3071" s="114" t="s">
        <v>349</v>
      </c>
      <c r="B3071" s="132" t="s">
        <v>37</v>
      </c>
      <c r="C3071" s="142">
        <v>3154</v>
      </c>
      <c r="D3071" s="136">
        <v>45749</v>
      </c>
      <c r="E3071" s="137">
        <v>0</v>
      </c>
      <c r="F3071" s="137">
        <v>0</v>
      </c>
      <c r="G3071" s="137">
        <v>0</v>
      </c>
      <c r="H3071" s="137"/>
      <c r="I3071" s="134">
        <v>1247</v>
      </c>
      <c r="J3071" s="143">
        <v>5495</v>
      </c>
      <c r="K3071" s="143">
        <v>6681.5</v>
      </c>
      <c r="L3071" s="144">
        <v>45793</v>
      </c>
      <c r="M3071" s="144"/>
      <c r="N3071" s="144">
        <v>45778</v>
      </c>
      <c r="O3071" s="114"/>
      <c r="P3071" s="114" t="s">
        <v>1127</v>
      </c>
      <c r="Q3071" s="144"/>
      <c r="R3071" s="56" t="str">
        <f ca="1" t="array" ref="R3071">IF(AND(ISNUMBER(INDIRECT("L"&amp;ROW())),INDIRECT("L"&amp;ROW())&lt;INDIRECT("D"&amp;ROW())),1,"")</f>
        <v/>
      </c>
    </row>
    <row r="3072" hidden="1" spans="1:18">
      <c r="A3072" s="56" t="s">
        <v>1009</v>
      </c>
      <c r="B3072" s="132" t="s">
        <v>95</v>
      </c>
      <c r="C3072" s="133">
        <v>137452</v>
      </c>
      <c r="D3072" s="124">
        <v>45749</v>
      </c>
      <c r="E3072" s="125">
        <v>-114.98</v>
      </c>
      <c r="F3072" s="125">
        <v>-5</v>
      </c>
      <c r="G3072" s="125">
        <v>-9.98</v>
      </c>
      <c r="I3072" s="57">
        <v>1018</v>
      </c>
      <c r="J3072" s="126">
        <v>-114.98</v>
      </c>
      <c r="K3072" s="126">
        <v>793.32</v>
      </c>
      <c r="L3072" s="127">
        <v>45749</v>
      </c>
      <c r="R3072" s="56" t="str">
        <f ca="1" t="array" ref="R3072">IF(AND(ISNUMBER(INDIRECT("L"&amp;ROW())),INDIRECT("L"&amp;ROW())&lt;INDIRECT("D"&amp;ROW())),1,"")</f>
        <v/>
      </c>
    </row>
    <row r="3073" hidden="1" spans="1:18">
      <c r="A3073" s="56" t="s">
        <v>406</v>
      </c>
      <c r="B3073" s="132" t="s">
        <v>407</v>
      </c>
      <c r="C3073" s="133">
        <v>504252</v>
      </c>
      <c r="D3073" s="124">
        <v>45749</v>
      </c>
      <c r="E3073" s="125">
        <v>2529.45</v>
      </c>
      <c r="F3073" s="125">
        <v>110</v>
      </c>
      <c r="G3073" s="125">
        <v>219.45</v>
      </c>
      <c r="I3073" s="57">
        <v>1020</v>
      </c>
      <c r="J3073" s="126">
        <v>2529.45</v>
      </c>
      <c r="K3073" s="126">
        <v>2529.45</v>
      </c>
      <c r="L3073" s="127">
        <v>45749</v>
      </c>
      <c r="R3073" s="56" t="str">
        <f ca="1" t="array" ref="R3073">IF(AND(ISNUMBER(INDIRECT("L"&amp;ROW())),INDIRECT("L"&amp;ROW())&lt;INDIRECT("D"&amp;ROW())),1,"")</f>
        <v/>
      </c>
    </row>
    <row r="3074" hidden="1" spans="1:18">
      <c r="A3074" s="56" t="s">
        <v>173</v>
      </c>
      <c r="B3074" s="57" t="s">
        <v>163</v>
      </c>
      <c r="C3074" s="133">
        <v>5429</v>
      </c>
      <c r="D3074" s="124">
        <v>45749</v>
      </c>
      <c r="E3074" s="125">
        <v>4486.5</v>
      </c>
      <c r="F3074" s="125">
        <v>0</v>
      </c>
      <c r="G3074" s="125">
        <v>0</v>
      </c>
      <c r="H3074" s="125">
        <v>4486.5</v>
      </c>
      <c r="I3074" s="57">
        <v>1295</v>
      </c>
      <c r="J3074" s="126">
        <v>4486.5</v>
      </c>
      <c r="K3074" s="126">
        <v>26280.84</v>
      </c>
      <c r="L3074" s="127">
        <v>45812</v>
      </c>
      <c r="O3074" s="56">
        <v>4486.5</v>
      </c>
      <c r="Q3074" s="127">
        <v>45785</v>
      </c>
      <c r="R3074" s="56" t="str">
        <f ca="1" t="array" ref="R3074">IF(AND(ISNUMBER(INDIRECT("L"&amp;ROW())),INDIRECT("L"&amp;ROW())&lt;INDIRECT("D"&amp;ROW())),1,"")</f>
        <v/>
      </c>
    </row>
    <row r="3075" hidden="1" spans="1:18">
      <c r="A3075" s="56" t="s">
        <v>173</v>
      </c>
      <c r="B3075" s="57" t="s">
        <v>1060</v>
      </c>
      <c r="C3075" s="133">
        <v>5432</v>
      </c>
      <c r="D3075" s="124">
        <v>45749</v>
      </c>
      <c r="E3075" s="125">
        <v>459.9</v>
      </c>
      <c r="F3075" s="125">
        <v>20</v>
      </c>
      <c r="G3075" s="125">
        <v>39.9</v>
      </c>
      <c r="H3075" s="125">
        <v>400</v>
      </c>
      <c r="I3075" s="57">
        <v>1295</v>
      </c>
      <c r="J3075" s="126">
        <v>459.9</v>
      </c>
      <c r="K3075" s="126">
        <v>26280.84</v>
      </c>
      <c r="L3075" s="127">
        <v>45812</v>
      </c>
      <c r="O3075" s="56">
        <v>459.9</v>
      </c>
      <c r="Q3075" s="127">
        <v>45785</v>
      </c>
      <c r="R3075" s="56" t="str">
        <f ca="1" t="array" ref="R3075">IF(AND(ISNUMBER(INDIRECT("L"&amp;ROW())),INDIRECT("L"&amp;ROW())&lt;INDIRECT("D"&amp;ROW())),1,"")</f>
        <v/>
      </c>
    </row>
    <row r="3076" hidden="1" spans="1:18">
      <c r="A3076" s="56" t="s">
        <v>52</v>
      </c>
      <c r="B3076" s="57" t="s">
        <v>37</v>
      </c>
      <c r="C3076" s="133">
        <v>290210</v>
      </c>
      <c r="D3076" s="124">
        <v>45749</v>
      </c>
      <c r="E3076" s="210">
        <v>5659.3</v>
      </c>
      <c r="F3076" s="125">
        <v>94.9</v>
      </c>
      <c r="G3076" s="125">
        <v>0</v>
      </c>
      <c r="I3076" s="57">
        <v>1298</v>
      </c>
      <c r="J3076" s="126">
        <f>E3076</f>
        <v>5659.3</v>
      </c>
      <c r="K3076" s="126">
        <v>21871.02</v>
      </c>
      <c r="L3076" s="127">
        <v>45811</v>
      </c>
      <c r="Q3076" s="127">
        <v>45791</v>
      </c>
      <c r="R3076" s="56" t="str">
        <f ca="1" t="array" ref="R3076">IF(AND(ISNUMBER(INDIRECT("L"&amp;ROW())),INDIRECT("L"&amp;ROW())&lt;INDIRECT("D"&amp;ROW())),1,"")</f>
        <v/>
      </c>
    </row>
    <row r="3077" hidden="1" spans="1:18">
      <c r="A3077" s="56" t="s">
        <v>52</v>
      </c>
      <c r="B3077" s="57" t="s">
        <v>37</v>
      </c>
      <c r="C3077" s="133">
        <v>290215</v>
      </c>
      <c r="D3077" s="124">
        <v>45749</v>
      </c>
      <c r="E3077" s="210">
        <v>300</v>
      </c>
      <c r="F3077" s="125">
        <v>0</v>
      </c>
      <c r="G3077" s="125">
        <v>0</v>
      </c>
      <c r="I3077" s="57">
        <v>1298</v>
      </c>
      <c r="J3077" s="126">
        <f>E3077</f>
        <v>300</v>
      </c>
      <c r="K3077" s="126">
        <v>21871.02</v>
      </c>
      <c r="L3077" s="127">
        <v>45811</v>
      </c>
      <c r="Q3077" s="127">
        <v>45791</v>
      </c>
      <c r="R3077" s="56" t="str">
        <f ca="1" t="array" ref="R3077">IF(AND(ISNUMBER(INDIRECT("L"&amp;ROW())),INDIRECT("L"&amp;ROW())&lt;INDIRECT("D"&amp;ROW())),1,"")</f>
        <v/>
      </c>
    </row>
    <row r="3078" spans="1:18">
      <c r="A3078" s="56" t="s">
        <v>42</v>
      </c>
      <c r="B3078" s="132" t="s">
        <v>37</v>
      </c>
      <c r="C3078" s="133">
        <v>124237</v>
      </c>
      <c r="D3078" s="124">
        <v>45749</v>
      </c>
      <c r="E3078" s="125">
        <v>10419</v>
      </c>
      <c r="F3078" s="125">
        <v>0</v>
      </c>
      <c r="G3078" s="125">
        <v>0</v>
      </c>
      <c r="I3078" s="57">
        <v>1173</v>
      </c>
      <c r="J3078" s="126">
        <v>10419</v>
      </c>
      <c r="K3078" s="126">
        <v>12341</v>
      </c>
      <c r="L3078" s="127">
        <v>45769</v>
      </c>
      <c r="N3078" s="127">
        <v>45778</v>
      </c>
      <c r="R3078" s="56" t="str">
        <f ca="1" t="array" ref="R3078">IF(AND(ISNUMBER(INDIRECT("L"&amp;ROW())),INDIRECT("L"&amp;ROW())&lt;INDIRECT("D"&amp;ROW())),1,"")</f>
        <v/>
      </c>
    </row>
    <row r="3079" spans="1:18">
      <c r="A3079" s="56" t="s">
        <v>42</v>
      </c>
      <c r="B3079" s="132" t="s">
        <v>37</v>
      </c>
      <c r="C3079" s="133">
        <v>124461</v>
      </c>
      <c r="D3079" s="124">
        <v>45749</v>
      </c>
      <c r="E3079" s="125">
        <v>1108</v>
      </c>
      <c r="F3079" s="125">
        <v>0</v>
      </c>
      <c r="G3079" s="125">
        <v>0</v>
      </c>
      <c r="I3079" s="57">
        <v>1173</v>
      </c>
      <c r="J3079" s="126">
        <v>1108</v>
      </c>
      <c r="K3079" s="126">
        <v>12341</v>
      </c>
      <c r="L3079" s="127">
        <v>45769</v>
      </c>
      <c r="N3079" s="127">
        <v>45778</v>
      </c>
      <c r="R3079" s="56" t="str">
        <f ca="1" t="array" ref="R3079">IF(AND(ISNUMBER(INDIRECT("L"&amp;ROW())),INDIRECT("L"&amp;ROW())&lt;INDIRECT("D"&amp;ROW())),1,"")</f>
        <v/>
      </c>
    </row>
    <row r="3080" hidden="1" spans="1:18">
      <c r="A3080" s="56" t="s">
        <v>962</v>
      </c>
      <c r="B3080" s="57" t="s">
        <v>37</v>
      </c>
      <c r="C3080" s="133">
        <v>9793003152</v>
      </c>
      <c r="D3080" s="124">
        <v>45749</v>
      </c>
      <c r="E3080" s="125">
        <v>796.17</v>
      </c>
      <c r="R3080" s="56" t="str">
        <f ca="1" t="array" ref="R3080">IF(AND(ISNUMBER(INDIRECT("L"&amp;ROW())),INDIRECT("L"&amp;ROW())&lt;INDIRECT("D"&amp;ROW())),1,"")</f>
        <v/>
      </c>
    </row>
    <row r="3081" hidden="1" spans="1:18">
      <c r="A3081" s="56" t="s">
        <v>962</v>
      </c>
      <c r="B3081" s="57" t="s">
        <v>37</v>
      </c>
      <c r="C3081" s="133">
        <v>16132</v>
      </c>
      <c r="D3081" s="124">
        <v>45749</v>
      </c>
      <c r="E3081" s="125">
        <v>1489.6</v>
      </c>
      <c r="R3081" s="56" t="str">
        <f ca="1" t="array" ref="R3081">IF(AND(ISNUMBER(INDIRECT("L"&amp;ROW())),INDIRECT("L"&amp;ROW())&lt;INDIRECT("D"&amp;ROW())),1,"")</f>
        <v/>
      </c>
    </row>
    <row r="3082" hidden="1" spans="1:18">
      <c r="A3082" s="56" t="s">
        <v>853</v>
      </c>
      <c r="B3082" s="57" t="s">
        <v>854</v>
      </c>
      <c r="C3082" s="133">
        <v>1181816752</v>
      </c>
      <c r="D3082" s="124">
        <v>45783</v>
      </c>
      <c r="E3082" s="125">
        <v>11.37</v>
      </c>
      <c r="F3082" s="125">
        <v>0.15</v>
      </c>
      <c r="G3082" s="125">
        <v>0.3</v>
      </c>
      <c r="H3082" s="125">
        <v>10.92</v>
      </c>
      <c r="I3082" s="57" t="s">
        <v>855</v>
      </c>
      <c r="J3082" s="126">
        <f>E3082</f>
        <v>11.37</v>
      </c>
      <c r="K3082" s="126">
        <f>J3082</f>
        <v>11.37</v>
      </c>
      <c r="L3082" s="127">
        <f>D3082+10</f>
        <v>45793</v>
      </c>
      <c r="N3082" s="127">
        <v>45584</v>
      </c>
      <c r="O3082" s="56">
        <v>11.37</v>
      </c>
      <c r="Q3082" s="127">
        <v>45784</v>
      </c>
      <c r="R3082" s="56" t="str">
        <f ca="1" t="array" ref="R3082">IF(AND(ISNUMBER(INDIRECT("L"&amp;ROW())),INDIRECT("L"&amp;ROW())&lt;INDIRECT("D"&amp;ROW())),1,"")</f>
        <v/>
      </c>
    </row>
    <row r="3083" hidden="1" spans="1:18">
      <c r="A3083" s="56" t="s">
        <v>285</v>
      </c>
      <c r="B3083" s="57" t="s">
        <v>19</v>
      </c>
      <c r="C3083" s="133">
        <v>1063482</v>
      </c>
      <c r="D3083" s="124">
        <v>45750</v>
      </c>
      <c r="E3083" s="125">
        <v>405</v>
      </c>
      <c r="F3083" s="125">
        <v>0</v>
      </c>
      <c r="G3083" s="125">
        <v>0</v>
      </c>
      <c r="I3083" s="57">
        <v>3019</v>
      </c>
      <c r="J3083" s="126">
        <v>405</v>
      </c>
      <c r="K3083" s="126">
        <v>5253.48</v>
      </c>
      <c r="L3083" s="127">
        <v>45819</v>
      </c>
      <c r="R3083" s="56" t="str">
        <f ca="1" t="array" ref="R3083">IF(AND(ISNUMBER(INDIRECT("L"&amp;ROW())),INDIRECT("L"&amp;ROW())&lt;INDIRECT("D"&amp;ROW())),1,"")</f>
        <v/>
      </c>
    </row>
    <row r="3084" hidden="1" spans="1:18">
      <c r="A3084" s="56" t="s">
        <v>285</v>
      </c>
      <c r="B3084" s="57" t="s">
        <v>19</v>
      </c>
      <c r="C3084" s="133">
        <v>1063483</v>
      </c>
      <c r="D3084" s="124">
        <v>45750</v>
      </c>
      <c r="E3084" s="125">
        <v>4848.48</v>
      </c>
      <c r="F3084" s="125">
        <v>0</v>
      </c>
      <c r="G3084" s="125">
        <v>0</v>
      </c>
      <c r="I3084" s="57">
        <v>3019</v>
      </c>
      <c r="J3084" s="126">
        <v>4848.48</v>
      </c>
      <c r="K3084" s="126">
        <v>5253.48</v>
      </c>
      <c r="L3084" s="127">
        <v>45819</v>
      </c>
      <c r="R3084" s="56" t="str">
        <f ca="1" t="array" ref="R3084">IF(AND(ISNUMBER(INDIRECT("L"&amp;ROW())),INDIRECT("L"&amp;ROW())&lt;INDIRECT("D"&amp;ROW())),1,"")</f>
        <v/>
      </c>
    </row>
    <row r="3085" hidden="1" spans="1:18">
      <c r="A3085" s="56" t="s">
        <v>853</v>
      </c>
      <c r="B3085" s="57" t="s">
        <v>854</v>
      </c>
      <c r="C3085" s="133">
        <v>1181816753</v>
      </c>
      <c r="D3085" s="124">
        <v>45783</v>
      </c>
      <c r="E3085" s="125">
        <v>18.64</v>
      </c>
      <c r="F3085" s="125">
        <v>0</v>
      </c>
      <c r="G3085" s="125">
        <v>0</v>
      </c>
      <c r="H3085" s="125">
        <v>18.64</v>
      </c>
      <c r="I3085" s="57" t="s">
        <v>855</v>
      </c>
      <c r="J3085" s="126">
        <f>E3085</f>
        <v>18.64</v>
      </c>
      <c r="K3085" s="126">
        <f>J3085</f>
        <v>18.64</v>
      </c>
      <c r="L3085" s="127">
        <f>D3085+10</f>
        <v>45793</v>
      </c>
      <c r="N3085" s="127">
        <v>45584</v>
      </c>
      <c r="O3085" s="56">
        <v>18.64</v>
      </c>
      <c r="Q3085" s="127">
        <v>45784</v>
      </c>
      <c r="R3085" s="56" t="str">
        <f ca="1" t="array" ref="R3085">IF(AND(ISNUMBER(INDIRECT("L"&amp;ROW())),INDIRECT("L"&amp;ROW())&lt;INDIRECT("D"&amp;ROW())),1,"")</f>
        <v/>
      </c>
    </row>
    <row r="3086" hidden="1" spans="1:18">
      <c r="A3086" s="56" t="s">
        <v>853</v>
      </c>
      <c r="B3086" s="57" t="s">
        <v>854</v>
      </c>
      <c r="C3086" s="133">
        <v>4009390414</v>
      </c>
      <c r="D3086" s="124">
        <v>45785</v>
      </c>
      <c r="E3086" s="125">
        <v>1203.03</v>
      </c>
      <c r="F3086" s="125">
        <v>0</v>
      </c>
      <c r="G3086" s="125">
        <v>0</v>
      </c>
      <c r="H3086" s="125">
        <v>1203.03</v>
      </c>
      <c r="I3086" s="57" t="s">
        <v>855</v>
      </c>
      <c r="J3086" s="126">
        <f>E3086</f>
        <v>1203.03</v>
      </c>
      <c r="K3086" s="126">
        <f>J3086</f>
        <v>1203.03</v>
      </c>
      <c r="L3086" s="127">
        <f>D3086+10</f>
        <v>45795</v>
      </c>
      <c r="N3086" s="127">
        <v>45584</v>
      </c>
      <c r="Q3086" s="127">
        <v>45789</v>
      </c>
      <c r="R3086" s="56" t="str">
        <f ca="1" t="array" ref="R3086">IF(AND(ISNUMBER(INDIRECT("L"&amp;ROW())),INDIRECT("L"&amp;ROW())&lt;INDIRECT("D"&amp;ROW())),1,"")</f>
        <v/>
      </c>
    </row>
    <row r="3087" hidden="1" spans="1:18">
      <c r="A3087" s="56" t="s">
        <v>164</v>
      </c>
      <c r="B3087" s="57" t="s">
        <v>110</v>
      </c>
      <c r="C3087" s="133">
        <v>6155454</v>
      </c>
      <c r="D3087" s="124">
        <v>45750</v>
      </c>
      <c r="E3087" s="125">
        <v>-173</v>
      </c>
      <c r="F3087" s="125">
        <v>0</v>
      </c>
      <c r="G3087" s="125">
        <v>0</v>
      </c>
      <c r="H3087" s="125">
        <v>-173</v>
      </c>
      <c r="I3087" s="57">
        <v>1169</v>
      </c>
      <c r="J3087" s="126">
        <v>-173</v>
      </c>
      <c r="K3087" s="126">
        <v>27590.4</v>
      </c>
      <c r="L3087" s="127">
        <v>45768</v>
      </c>
      <c r="N3087" s="127">
        <v>45778</v>
      </c>
      <c r="Q3087" s="127">
        <v>45798</v>
      </c>
      <c r="R3087" s="56" t="str">
        <f ca="1" t="array" ref="R3087">IF(AND(ISNUMBER(INDIRECT("L"&amp;ROW())),INDIRECT("L"&amp;ROW())&lt;INDIRECT("D"&amp;ROW())),1,"")</f>
        <v/>
      </c>
    </row>
    <row r="3088" hidden="1" spans="1:18">
      <c r="A3088" s="56" t="s">
        <v>1128</v>
      </c>
      <c r="B3088" s="57" t="s">
        <v>65</v>
      </c>
      <c r="C3088" s="133">
        <v>165985</v>
      </c>
      <c r="D3088" s="124">
        <v>45779</v>
      </c>
      <c r="E3088" s="125">
        <v>734.93</v>
      </c>
      <c r="F3088" s="125">
        <v>0</v>
      </c>
      <c r="G3088" s="125">
        <v>0</v>
      </c>
      <c r="H3088" s="125">
        <v>734.93</v>
      </c>
      <c r="I3088" s="57">
        <v>3035</v>
      </c>
      <c r="J3088" s="126">
        <f>E3088</f>
        <v>734.93</v>
      </c>
      <c r="K3088" s="126">
        <v>3625.6</v>
      </c>
      <c r="L3088" s="127">
        <v>45826</v>
      </c>
      <c r="N3088" s="127" t="str">
        <f t="array" ref="N3088">_xlfn.XLOOKUP(INDEX(I:I,ROW())&amp;"-"&amp;INDEX(K:K,ROW()),银行对账信息!J:J,银行对账信息!H:H,"")</f>
        <v/>
      </c>
      <c r="O3088" s="147">
        <v>734.93</v>
      </c>
      <c r="R3088" s="56" t="str">
        <f ca="1" t="array" ref="R3088">IF(AND(ISNUMBER(INDIRECT("L"&amp;ROW())),INDIRECT("L"&amp;ROW())&lt;INDIRECT("D"&amp;ROW())),1,"")</f>
        <v/>
      </c>
    </row>
    <row r="3089" hidden="1" spans="1:18">
      <c r="A3089" s="56" t="s">
        <v>879</v>
      </c>
      <c r="B3089" s="57" t="s">
        <v>37</v>
      </c>
      <c r="C3089" s="133">
        <v>55002</v>
      </c>
      <c r="D3089" s="124">
        <v>45750</v>
      </c>
      <c r="E3089" s="125">
        <v>5154.05</v>
      </c>
      <c r="F3089" s="125">
        <v>0</v>
      </c>
      <c r="G3089" s="125">
        <v>0</v>
      </c>
      <c r="I3089" s="57">
        <v>3010</v>
      </c>
      <c r="J3089" s="126">
        <v>5154.05</v>
      </c>
      <c r="K3089" s="126">
        <v>12019.01</v>
      </c>
      <c r="L3089" s="127">
        <v>45814</v>
      </c>
      <c r="R3089" s="56" t="str">
        <f ca="1" t="array" ref="R3089">IF(AND(ISNUMBER(INDIRECT("L"&amp;ROW())),INDIRECT("L"&amp;ROW())&lt;INDIRECT("D"&amp;ROW())),1,"")</f>
        <v/>
      </c>
    </row>
    <row r="3090" hidden="1" spans="1:18">
      <c r="A3090" s="56" t="s">
        <v>148</v>
      </c>
      <c r="B3090" s="57" t="s">
        <v>110</v>
      </c>
      <c r="C3090" s="133">
        <v>25225980</v>
      </c>
      <c r="D3090" s="124">
        <v>45750</v>
      </c>
      <c r="E3090" s="141">
        <v>4789</v>
      </c>
      <c r="R3090" s="56" t="str">
        <f ca="1" t="array" ref="R3090">IF(AND(ISNUMBER(INDIRECT("L"&amp;ROW())),INDIRECT("L"&amp;ROW())&lt;INDIRECT("D"&amp;ROW())),1,"")</f>
        <v/>
      </c>
    </row>
    <row r="3091" hidden="1" spans="1:18">
      <c r="A3091" s="56" t="s">
        <v>149</v>
      </c>
      <c r="B3091" s="57" t="s">
        <v>110</v>
      </c>
      <c r="C3091" s="133">
        <v>113186</v>
      </c>
      <c r="D3091" s="124">
        <v>45750</v>
      </c>
      <c r="E3091" s="125">
        <v>4002.5</v>
      </c>
      <c r="F3091" s="125">
        <v>0</v>
      </c>
      <c r="G3091" s="125">
        <v>0</v>
      </c>
      <c r="R3091" s="56" t="str">
        <f ca="1" t="array" ref="R3091">IF(AND(ISNUMBER(INDIRECT("L"&amp;ROW())),INDIRECT("L"&amp;ROW())&lt;INDIRECT("D"&amp;ROW())),1,"")</f>
        <v/>
      </c>
    </row>
    <row r="3092" hidden="1" spans="1:18">
      <c r="A3092" s="56" t="s">
        <v>325</v>
      </c>
      <c r="B3092" s="57" t="s">
        <v>37</v>
      </c>
      <c r="C3092" s="123" t="s">
        <v>1129</v>
      </c>
      <c r="D3092" s="124">
        <v>45750</v>
      </c>
      <c r="E3092" s="125">
        <v>5613.2</v>
      </c>
      <c r="F3092" s="125">
        <v>0</v>
      </c>
      <c r="G3092" s="125">
        <v>0</v>
      </c>
      <c r="I3092" s="133">
        <v>1278</v>
      </c>
      <c r="J3092" s="126">
        <f>E3092</f>
        <v>5613.2</v>
      </c>
      <c r="K3092" s="126">
        <v>12295.2</v>
      </c>
      <c r="L3092" s="127">
        <v>45803</v>
      </c>
      <c r="R3092" s="56" t="str">
        <f ca="1" t="array" ref="R3092">IF(AND(ISNUMBER(INDIRECT("L"&amp;ROW())),INDIRECT("L"&amp;ROW())&lt;INDIRECT("D"&amp;ROW())),1,"")</f>
        <v/>
      </c>
    </row>
    <row r="3093" hidden="1" spans="1:18">
      <c r="A3093" s="109" t="s">
        <v>151</v>
      </c>
      <c r="B3093" s="138" t="s">
        <v>110</v>
      </c>
      <c r="C3093" s="155">
        <v>177520</v>
      </c>
      <c r="D3093" s="140">
        <v>45750</v>
      </c>
      <c r="E3093" s="141">
        <v>6652</v>
      </c>
      <c r="F3093" s="141"/>
      <c r="G3093" s="141"/>
      <c r="H3093" s="141"/>
      <c r="I3093" s="138"/>
      <c r="J3093" s="145"/>
      <c r="K3093" s="145"/>
      <c r="L3093" s="146"/>
      <c r="M3093" s="146"/>
      <c r="O3093" s="109"/>
      <c r="P3093" s="109"/>
      <c r="Q3093" s="146"/>
      <c r="R3093" s="56" t="str">
        <f ca="1" t="array" ref="R3093">IF(AND(ISNUMBER(INDIRECT("L"&amp;ROW())),INDIRECT("L"&amp;ROW())&lt;INDIRECT("D"&amp;ROW())),1,"")</f>
        <v/>
      </c>
    </row>
    <row r="3094" hidden="1" spans="1:18">
      <c r="A3094" s="56" t="s">
        <v>173</v>
      </c>
      <c r="B3094" s="57" t="s">
        <v>163</v>
      </c>
      <c r="C3094" s="123" t="s">
        <v>1130</v>
      </c>
      <c r="D3094" s="124">
        <v>45750</v>
      </c>
      <c r="E3094" s="125">
        <v>-130</v>
      </c>
      <c r="F3094" s="125">
        <v>0</v>
      </c>
      <c r="G3094" s="125">
        <v>0</v>
      </c>
      <c r="H3094" s="125">
        <v>-130</v>
      </c>
      <c r="I3094" s="57">
        <v>1295</v>
      </c>
      <c r="J3094" s="126">
        <v>-130</v>
      </c>
      <c r="K3094" s="126">
        <v>26280.84</v>
      </c>
      <c r="L3094" s="127">
        <v>45812</v>
      </c>
      <c r="R3094" s="56" t="str">
        <f ca="1" t="array" ref="R3094">IF(AND(ISNUMBER(INDIRECT("L"&amp;ROW())),INDIRECT("L"&amp;ROW())&lt;INDIRECT("D"&amp;ROW())),1,"")</f>
        <v/>
      </c>
    </row>
    <row r="3095" hidden="1" spans="1:18">
      <c r="A3095" s="56" t="s">
        <v>82</v>
      </c>
      <c r="B3095" s="57" t="s">
        <v>37</v>
      </c>
      <c r="C3095" s="123" t="s">
        <v>1131</v>
      </c>
      <c r="D3095" s="124">
        <v>45750</v>
      </c>
      <c r="E3095" s="125">
        <v>2427.06</v>
      </c>
      <c r="F3095" s="125">
        <v>0</v>
      </c>
      <c r="G3095" s="125">
        <v>0</v>
      </c>
      <c r="I3095" s="57">
        <v>1287</v>
      </c>
      <c r="J3095" s="126">
        <f>E3095</f>
        <v>2427.06</v>
      </c>
      <c r="K3095" s="126">
        <v>5636.06</v>
      </c>
      <c r="L3095" s="127">
        <v>45807</v>
      </c>
      <c r="R3095" s="56" t="str">
        <f ca="1" t="array" ref="R3095">IF(AND(ISNUMBER(INDIRECT("L"&amp;ROW())),INDIRECT("L"&amp;ROW())&lt;INDIRECT("D"&amp;ROW())),1,"")</f>
        <v/>
      </c>
    </row>
    <row r="3096" hidden="1" spans="1:18">
      <c r="A3096" s="56" t="s">
        <v>82</v>
      </c>
      <c r="B3096" s="57" t="s">
        <v>37</v>
      </c>
      <c r="C3096" s="123" t="s">
        <v>1132</v>
      </c>
      <c r="D3096" s="124">
        <v>45750</v>
      </c>
      <c r="E3096" s="125">
        <v>3359</v>
      </c>
      <c r="F3096" s="125">
        <v>0</v>
      </c>
      <c r="G3096" s="125">
        <v>0</v>
      </c>
      <c r="I3096" s="57">
        <v>1287</v>
      </c>
      <c r="J3096" s="126">
        <f>E3096</f>
        <v>3359</v>
      </c>
      <c r="K3096" s="126">
        <v>5636.06</v>
      </c>
      <c r="L3096" s="127">
        <v>45807</v>
      </c>
      <c r="R3096" s="56" t="str">
        <f ca="1" t="array" ref="R3096">IF(AND(ISNUMBER(INDIRECT("L"&amp;ROW())),INDIRECT("L"&amp;ROW())&lt;INDIRECT("D"&amp;ROW())),1,"")</f>
        <v/>
      </c>
    </row>
    <row r="3097" hidden="1" spans="1:18">
      <c r="A3097" s="56" t="s">
        <v>82</v>
      </c>
      <c r="B3097" s="57" t="s">
        <v>37</v>
      </c>
      <c r="C3097" s="123" t="s">
        <v>1133</v>
      </c>
      <c r="D3097" s="124">
        <v>45750</v>
      </c>
      <c r="E3097" s="125">
        <v>-150</v>
      </c>
      <c r="F3097" s="125">
        <v>0</v>
      </c>
      <c r="G3097" s="125">
        <v>0</v>
      </c>
      <c r="I3097" s="57">
        <v>1287</v>
      </c>
      <c r="J3097" s="126">
        <f>E3097</f>
        <v>-150</v>
      </c>
      <c r="K3097" s="126">
        <v>5636.06</v>
      </c>
      <c r="L3097" s="127">
        <v>45807</v>
      </c>
      <c r="R3097" s="56" t="str">
        <f ca="1" t="array" ref="R3097">IF(AND(ISNUMBER(INDIRECT("L"&amp;ROW())),INDIRECT("L"&amp;ROW())&lt;INDIRECT("D"&amp;ROW())),1,"")</f>
        <v/>
      </c>
    </row>
    <row r="3098" hidden="1" spans="1:18">
      <c r="A3098" s="56" t="s">
        <v>853</v>
      </c>
      <c r="B3098" s="57" t="s">
        <v>854</v>
      </c>
      <c r="C3098" s="123">
        <v>1181816763</v>
      </c>
      <c r="D3098" s="124">
        <v>45785</v>
      </c>
      <c r="E3098" s="125">
        <v>153.86</v>
      </c>
      <c r="F3098" s="125">
        <v>5.85</v>
      </c>
      <c r="G3098" s="125">
        <v>11.68</v>
      </c>
      <c r="H3098" s="125">
        <v>136.33</v>
      </c>
      <c r="I3098" s="57" t="s">
        <v>855</v>
      </c>
      <c r="J3098" s="126">
        <f>E3098</f>
        <v>153.86</v>
      </c>
      <c r="K3098" s="126">
        <f>J3098</f>
        <v>153.86</v>
      </c>
      <c r="L3098" s="127">
        <f>D3098+10</f>
        <v>45795</v>
      </c>
      <c r="N3098" s="127">
        <v>45584</v>
      </c>
      <c r="Q3098" s="127">
        <v>45789</v>
      </c>
      <c r="R3098" s="56" t="str">
        <f ca="1" t="array" ref="R3098">IF(AND(ISNUMBER(INDIRECT("L"&amp;ROW())),INDIRECT("L"&amp;ROW())&lt;INDIRECT("D"&amp;ROW())),1,"")</f>
        <v/>
      </c>
    </row>
    <row r="3099" hidden="1" spans="1:18">
      <c r="A3099" s="56" t="s">
        <v>158</v>
      </c>
      <c r="B3099" s="57" t="s">
        <v>159</v>
      </c>
      <c r="C3099" s="123" t="s">
        <v>1134</v>
      </c>
      <c r="D3099" s="124">
        <v>45750</v>
      </c>
      <c r="E3099" s="125">
        <v>4515.18</v>
      </c>
      <c r="F3099" s="125">
        <v>0</v>
      </c>
      <c r="G3099" s="125">
        <v>0</v>
      </c>
      <c r="H3099" s="125">
        <v>4515.18</v>
      </c>
      <c r="I3099" s="57">
        <v>1125</v>
      </c>
      <c r="J3099" s="126">
        <v>4515.18</v>
      </c>
      <c r="K3099" s="126">
        <v>4515.18</v>
      </c>
      <c r="L3099" s="127">
        <v>45750</v>
      </c>
      <c r="N3099" s="127">
        <v>45748</v>
      </c>
      <c r="O3099" s="56">
        <v>0</v>
      </c>
      <c r="Q3099" s="127">
        <v>45807</v>
      </c>
      <c r="R3099" s="56" t="str">
        <f ca="1" t="array" ref="R3099">IF(AND(ISNUMBER(INDIRECT("L"&amp;ROW())),INDIRECT("L"&amp;ROW())&lt;INDIRECT("D"&amp;ROW())),1,"")</f>
        <v/>
      </c>
    </row>
    <row r="3100" hidden="1" spans="1:18">
      <c r="A3100" s="56" t="s">
        <v>358</v>
      </c>
      <c r="B3100" s="57" t="s">
        <v>110</v>
      </c>
      <c r="C3100" s="133">
        <v>92629</v>
      </c>
      <c r="D3100" s="124">
        <v>45750</v>
      </c>
      <c r="E3100" s="125">
        <v>1454</v>
      </c>
      <c r="F3100" s="125">
        <v>0</v>
      </c>
      <c r="G3100" s="125">
        <v>0</v>
      </c>
      <c r="H3100" s="125">
        <v>1454</v>
      </c>
      <c r="I3100" s="57">
        <v>1248</v>
      </c>
      <c r="J3100" s="126">
        <v>1454</v>
      </c>
      <c r="K3100" s="126">
        <v>17252</v>
      </c>
      <c r="L3100" s="127">
        <v>45793</v>
      </c>
      <c r="P3100" s="56" t="s">
        <v>1039</v>
      </c>
      <c r="Q3100" s="127">
        <v>45792</v>
      </c>
      <c r="R3100" s="56" t="str">
        <f ca="1" t="array" ref="R3100">IF(AND(ISNUMBER(INDIRECT("L"&amp;ROW())),INDIRECT("L"&amp;ROW())&lt;INDIRECT("D"&amp;ROW())),1,"")</f>
        <v/>
      </c>
    </row>
    <row r="3101" hidden="1" spans="1:18">
      <c r="A3101" s="56" t="s">
        <v>146</v>
      </c>
      <c r="B3101" s="57" t="s">
        <v>124</v>
      </c>
      <c r="C3101" s="133">
        <v>203781</v>
      </c>
      <c r="D3101" s="124">
        <v>45751</v>
      </c>
      <c r="E3101" s="125">
        <v>11259.4</v>
      </c>
      <c r="F3101" s="125">
        <v>16.4</v>
      </c>
      <c r="G3101" s="125">
        <v>32.72</v>
      </c>
      <c r="H3101" s="125">
        <v>11259.49</v>
      </c>
      <c r="I3101" s="57">
        <v>1244</v>
      </c>
      <c r="J3101" s="126">
        <v>11259.4</v>
      </c>
      <c r="K3101" s="126">
        <v>41784.86</v>
      </c>
      <c r="L3101" s="127">
        <v>45792</v>
      </c>
      <c r="N3101" s="127">
        <v>45778</v>
      </c>
      <c r="P3101" s="56" t="s">
        <v>1135</v>
      </c>
      <c r="Q3101" s="127">
        <v>45793</v>
      </c>
      <c r="R3101" s="56" t="str">
        <f ca="1" t="array" ref="R3101">IF(AND(ISNUMBER(INDIRECT("L"&amp;ROW())),INDIRECT("L"&amp;ROW())&lt;INDIRECT("D"&amp;ROW())),1,"")</f>
        <v/>
      </c>
    </row>
    <row r="3102" hidden="1" spans="1:18">
      <c r="A3102" s="56" t="s">
        <v>164</v>
      </c>
      <c r="B3102" s="57" t="s">
        <v>110</v>
      </c>
      <c r="C3102" s="133">
        <v>6155657</v>
      </c>
      <c r="D3102" s="124">
        <v>45751</v>
      </c>
      <c r="E3102" s="125">
        <v>7462</v>
      </c>
      <c r="F3102" s="125">
        <v>0</v>
      </c>
      <c r="G3102" s="125">
        <v>0</v>
      </c>
      <c r="H3102" s="125">
        <v>7462</v>
      </c>
      <c r="I3102" s="57">
        <v>1169</v>
      </c>
      <c r="J3102" s="126">
        <v>7462</v>
      </c>
      <c r="K3102" s="126">
        <v>27590.4</v>
      </c>
      <c r="L3102" s="127">
        <v>45768</v>
      </c>
      <c r="N3102" s="127">
        <v>45778</v>
      </c>
      <c r="Q3102" s="127">
        <v>45798</v>
      </c>
      <c r="R3102" s="56" t="str">
        <f ca="1" t="array" ref="R3102">IF(AND(ISNUMBER(INDIRECT("L"&amp;ROW())),INDIRECT("L"&amp;ROW())&lt;INDIRECT("D"&amp;ROW())),1,"")</f>
        <v/>
      </c>
    </row>
    <row r="3103" hidden="1" spans="1:18">
      <c r="A3103" s="56" t="s">
        <v>165</v>
      </c>
      <c r="B3103" s="132" t="s">
        <v>110</v>
      </c>
      <c r="C3103" s="123">
        <v>1670941</v>
      </c>
      <c r="D3103" s="124">
        <v>45751</v>
      </c>
      <c r="E3103" s="125">
        <v>2717</v>
      </c>
      <c r="F3103" s="125">
        <v>0</v>
      </c>
      <c r="G3103" s="125">
        <v>0</v>
      </c>
      <c r="I3103" s="57">
        <v>1189</v>
      </c>
      <c r="J3103" s="126">
        <v>2717</v>
      </c>
      <c r="K3103" s="126">
        <v>25719</v>
      </c>
      <c r="L3103" s="127">
        <v>45772</v>
      </c>
      <c r="N3103" s="127">
        <v>45778</v>
      </c>
      <c r="R3103" s="56" t="str">
        <f ca="1" t="array" ref="R3103">IF(AND(ISNUMBER(INDIRECT("L"&amp;ROW())),INDIRECT("L"&amp;ROW())&lt;INDIRECT("D"&amp;ROW())),1,"")</f>
        <v/>
      </c>
    </row>
    <row r="3104" hidden="1" spans="1:18">
      <c r="A3104" s="109" t="s">
        <v>394</v>
      </c>
      <c r="B3104" s="138" t="s">
        <v>110</v>
      </c>
      <c r="C3104" s="139">
        <v>2783180</v>
      </c>
      <c r="D3104" s="140">
        <v>45751</v>
      </c>
      <c r="E3104" s="141">
        <v>6376.5</v>
      </c>
      <c r="F3104" s="141">
        <v>0</v>
      </c>
      <c r="G3104" s="141">
        <v>0</v>
      </c>
      <c r="H3104" s="141"/>
      <c r="I3104" s="138">
        <v>1027</v>
      </c>
      <c r="J3104" s="145">
        <v>6376.5</v>
      </c>
      <c r="K3104" s="145">
        <v>28505.5</v>
      </c>
      <c r="L3104" s="146">
        <v>45775</v>
      </c>
      <c r="M3104" s="146"/>
      <c r="N3104" s="146">
        <v>45778</v>
      </c>
      <c r="O3104" s="147"/>
      <c r="P3104" s="109"/>
      <c r="Q3104" s="146"/>
      <c r="R3104" s="56" t="str">
        <f ca="1" t="array" ref="R3104">IF(AND(ISNUMBER(INDIRECT("L"&amp;ROW())),INDIRECT("L"&amp;ROW())&lt;INDIRECT("D"&amp;ROW())),1,"")</f>
        <v/>
      </c>
    </row>
    <row r="3105" hidden="1" spans="1:18">
      <c r="A3105" s="56" t="s">
        <v>225</v>
      </c>
      <c r="B3105" s="57" t="s">
        <v>65</v>
      </c>
      <c r="C3105" s="133">
        <v>167000</v>
      </c>
      <c r="D3105" s="124">
        <v>45786</v>
      </c>
      <c r="E3105" s="125">
        <v>1053.7</v>
      </c>
      <c r="F3105" s="125">
        <v>0</v>
      </c>
      <c r="G3105" s="125">
        <v>0</v>
      </c>
      <c r="H3105" s="125">
        <v>1053.7</v>
      </c>
      <c r="I3105" s="57">
        <v>3035</v>
      </c>
      <c r="J3105" s="126">
        <f>E3105</f>
        <v>1053.7</v>
      </c>
      <c r="K3105" s="126">
        <v>3625.6</v>
      </c>
      <c r="L3105" s="127">
        <v>45826</v>
      </c>
      <c r="Q3105" s="127">
        <v>45790</v>
      </c>
      <c r="R3105" s="56" t="str">
        <f ca="1" t="array" ref="R3105">IF(AND(ISNUMBER(INDIRECT("L"&amp;ROW())),INDIRECT("L"&amp;ROW())&lt;INDIRECT("D"&amp;ROW())),1,"")</f>
        <v/>
      </c>
    </row>
    <row r="3106" hidden="1" spans="1:18">
      <c r="A3106" s="56" t="s">
        <v>167</v>
      </c>
      <c r="B3106" s="57" t="s">
        <v>59</v>
      </c>
      <c r="C3106" s="123" t="s">
        <v>1136</v>
      </c>
      <c r="D3106" s="124">
        <v>45751</v>
      </c>
      <c r="E3106" s="125">
        <v>2054.44</v>
      </c>
      <c r="R3106" s="56" t="str">
        <f ca="1" t="array" ref="R3106">IF(AND(ISNUMBER(INDIRECT("L"&amp;ROW())),INDIRECT("L"&amp;ROW())&lt;INDIRECT("D"&amp;ROW())),1,"")</f>
        <v/>
      </c>
    </row>
    <row r="3107" hidden="1" spans="1:18">
      <c r="A3107" s="56" t="s">
        <v>167</v>
      </c>
      <c r="B3107" s="57" t="s">
        <v>59</v>
      </c>
      <c r="C3107" s="123" t="s">
        <v>1137</v>
      </c>
      <c r="D3107" s="124">
        <v>45751</v>
      </c>
      <c r="E3107" s="125">
        <v>-162.06</v>
      </c>
      <c r="R3107" s="56" t="str">
        <f ca="1" t="array" ref="R3107">IF(AND(ISNUMBER(INDIRECT("L"&amp;ROW())),INDIRECT("L"&amp;ROW())&lt;INDIRECT("D"&amp;ROW())),1,"")</f>
        <v/>
      </c>
    </row>
    <row r="3108" hidden="1" spans="1:18">
      <c r="A3108" s="56" t="s">
        <v>164</v>
      </c>
      <c r="B3108" s="57" t="s">
        <v>110</v>
      </c>
      <c r="C3108" s="133">
        <v>6156181</v>
      </c>
      <c r="D3108" s="124">
        <v>45752</v>
      </c>
      <c r="E3108" s="125">
        <v>-296</v>
      </c>
      <c r="F3108" s="125">
        <v>0</v>
      </c>
      <c r="G3108" s="125">
        <v>0</v>
      </c>
      <c r="H3108" s="125">
        <v>-296</v>
      </c>
      <c r="I3108" s="57">
        <v>1169</v>
      </c>
      <c r="J3108" s="126">
        <v>-296</v>
      </c>
      <c r="K3108" s="126">
        <v>27590.4</v>
      </c>
      <c r="L3108" s="127">
        <v>45768</v>
      </c>
      <c r="N3108" s="127">
        <v>45778</v>
      </c>
      <c r="Q3108" s="127">
        <v>45798</v>
      </c>
      <c r="R3108" s="56" t="str">
        <f ca="1" t="array" ref="R3108">IF(AND(ISNUMBER(INDIRECT("L"&amp;ROW())),INDIRECT("L"&amp;ROW())&lt;INDIRECT("D"&amp;ROW())),1,"")</f>
        <v/>
      </c>
    </row>
    <row r="3109" hidden="1" spans="1:18">
      <c r="A3109" s="109" t="s">
        <v>394</v>
      </c>
      <c r="B3109" s="138" t="s">
        <v>110</v>
      </c>
      <c r="C3109" s="139">
        <v>512762</v>
      </c>
      <c r="D3109" s="140">
        <v>45754</v>
      </c>
      <c r="E3109" s="141">
        <v>-196</v>
      </c>
      <c r="F3109" s="141">
        <v>0</v>
      </c>
      <c r="G3109" s="141">
        <v>0</v>
      </c>
      <c r="H3109" s="141"/>
      <c r="I3109" s="138">
        <v>1027</v>
      </c>
      <c r="J3109" s="145">
        <v>-196</v>
      </c>
      <c r="K3109" s="145">
        <v>28505.5</v>
      </c>
      <c r="L3109" s="146">
        <v>45775</v>
      </c>
      <c r="M3109" s="146"/>
      <c r="N3109" s="146">
        <v>45778</v>
      </c>
      <c r="O3109" s="147"/>
      <c r="P3109" s="109"/>
      <c r="Q3109" s="146"/>
      <c r="R3109" s="56" t="str">
        <f ca="1" t="array" ref="R3109">IF(AND(ISNUMBER(INDIRECT("L"&amp;ROW())),INDIRECT("L"&amp;ROW())&lt;INDIRECT("D"&amp;ROW())),1,"")</f>
        <v/>
      </c>
    </row>
    <row r="3110" hidden="1" spans="1:18">
      <c r="A3110" s="109" t="s">
        <v>394</v>
      </c>
      <c r="B3110" s="138" t="s">
        <v>110</v>
      </c>
      <c r="C3110" s="139">
        <v>2783181</v>
      </c>
      <c r="D3110" s="140">
        <v>45754</v>
      </c>
      <c r="E3110" s="141">
        <v>3602</v>
      </c>
      <c r="F3110" s="141">
        <v>0</v>
      </c>
      <c r="G3110" s="141">
        <v>0</v>
      </c>
      <c r="H3110" s="141"/>
      <c r="I3110" s="138">
        <v>1027</v>
      </c>
      <c r="J3110" s="145">
        <v>3602</v>
      </c>
      <c r="K3110" s="145">
        <v>28505.5</v>
      </c>
      <c r="L3110" s="146">
        <v>45775</v>
      </c>
      <c r="M3110" s="146"/>
      <c r="N3110" s="146">
        <v>45778</v>
      </c>
      <c r="O3110" s="147"/>
      <c r="P3110" s="109"/>
      <c r="Q3110" s="146"/>
      <c r="R3110" s="56" t="str">
        <f ca="1" t="array" ref="R3110">IF(AND(ISNUMBER(INDIRECT("L"&amp;ROW())),INDIRECT("L"&amp;ROW())&lt;INDIRECT("D"&amp;ROW())),1,"")</f>
        <v/>
      </c>
    </row>
    <row r="3111" hidden="1" spans="1:18">
      <c r="A3111" s="56" t="s">
        <v>538</v>
      </c>
      <c r="B3111" s="57" t="s">
        <v>37</v>
      </c>
      <c r="C3111" s="133">
        <v>927174</v>
      </c>
      <c r="D3111" s="124">
        <v>45754</v>
      </c>
      <c r="E3111" s="125">
        <v>871.49</v>
      </c>
      <c r="F3111" s="125">
        <v>0</v>
      </c>
      <c r="G3111" s="125">
        <v>0</v>
      </c>
      <c r="I3111" s="57">
        <v>1266</v>
      </c>
      <c r="J3111" s="126">
        <f>E3111</f>
        <v>871.49</v>
      </c>
      <c r="K3111" s="126">
        <v>2471.18</v>
      </c>
      <c r="L3111" s="127">
        <v>45799</v>
      </c>
      <c r="R3111" s="56" t="str">
        <f ca="1" t="array" ref="R3111">IF(AND(ISNUMBER(INDIRECT("L"&amp;ROW())),INDIRECT("L"&amp;ROW())&lt;INDIRECT("D"&amp;ROW())),1,"")</f>
        <v/>
      </c>
    </row>
    <row r="3112" hidden="1" spans="1:18">
      <c r="A3112" s="56" t="s">
        <v>853</v>
      </c>
      <c r="B3112" s="57" t="s">
        <v>854</v>
      </c>
      <c r="C3112" s="133">
        <v>1181816775</v>
      </c>
      <c r="D3112" s="124">
        <v>45790</v>
      </c>
      <c r="E3112" s="125">
        <v>53.49</v>
      </c>
      <c r="F3112" s="125">
        <v>0</v>
      </c>
      <c r="G3112" s="125">
        <v>0</v>
      </c>
      <c r="H3112" s="125">
        <v>53.49</v>
      </c>
      <c r="I3112" s="57" t="s">
        <v>855</v>
      </c>
      <c r="J3112" s="126">
        <f>E3112</f>
        <v>53.49</v>
      </c>
      <c r="K3112" s="126">
        <f>J3112</f>
        <v>53.49</v>
      </c>
      <c r="L3112" s="127">
        <f>D3112+10</f>
        <v>45800</v>
      </c>
      <c r="N3112" s="127">
        <v>45584</v>
      </c>
      <c r="Q3112" s="127">
        <v>45791</v>
      </c>
      <c r="R3112" s="56" t="str">
        <f ca="1" t="array" ref="R3112">IF(AND(ISNUMBER(INDIRECT("L"&amp;ROW())),INDIRECT("L"&amp;ROW())&lt;INDIRECT("D"&amp;ROW())),1,"")</f>
        <v/>
      </c>
    </row>
    <row r="3113" hidden="1" spans="1:18">
      <c r="A3113" s="56" t="s">
        <v>33</v>
      </c>
      <c r="B3113" s="57" t="s">
        <v>19</v>
      </c>
      <c r="C3113" s="123" t="s">
        <v>1138</v>
      </c>
      <c r="D3113" s="124">
        <v>45754</v>
      </c>
      <c r="E3113" s="125">
        <v>372</v>
      </c>
      <c r="F3113" s="125">
        <v>0</v>
      </c>
      <c r="G3113" s="125">
        <v>0</v>
      </c>
      <c r="I3113" s="57">
        <v>1274</v>
      </c>
      <c r="J3113" s="126">
        <v>372</v>
      </c>
      <c r="K3113" s="126">
        <v>29712.07</v>
      </c>
      <c r="L3113" s="127">
        <v>45800</v>
      </c>
      <c r="R3113" s="56" t="str">
        <f ca="1" t="array" ref="R3113">IF(AND(ISNUMBER(INDIRECT("L"&amp;ROW())),INDIRECT("L"&amp;ROW())&lt;INDIRECT("D"&amp;ROW())),1,"")</f>
        <v/>
      </c>
    </row>
    <row r="3114" hidden="1" spans="1:18">
      <c r="A3114" s="56" t="s">
        <v>31</v>
      </c>
      <c r="B3114" s="57" t="s">
        <v>19</v>
      </c>
      <c r="C3114" s="133">
        <v>367199</v>
      </c>
      <c r="D3114" s="124">
        <v>45754</v>
      </c>
      <c r="E3114" s="125">
        <v>3251.53</v>
      </c>
      <c r="F3114" s="125">
        <v>52.31</v>
      </c>
      <c r="G3114" s="125">
        <v>104.35</v>
      </c>
      <c r="I3114" s="57">
        <v>3001</v>
      </c>
      <c r="J3114" s="126">
        <v>3251.53</v>
      </c>
      <c r="K3114" s="126">
        <v>18392.43</v>
      </c>
      <c r="L3114" s="127">
        <v>45814</v>
      </c>
      <c r="R3114" s="56" t="str">
        <f ca="1" t="array" ref="R3114">IF(AND(ISNUMBER(INDIRECT("L"&amp;ROW())),INDIRECT("L"&amp;ROW())&lt;INDIRECT("D"&amp;ROW())),1,"")</f>
        <v/>
      </c>
    </row>
    <row r="3115" hidden="1" spans="1:18">
      <c r="A3115" s="56" t="s">
        <v>192</v>
      </c>
      <c r="B3115" s="57" t="s">
        <v>19</v>
      </c>
      <c r="C3115" s="133">
        <v>1583649</v>
      </c>
      <c r="D3115" s="124">
        <v>45754</v>
      </c>
      <c r="E3115" s="125">
        <v>366</v>
      </c>
      <c r="F3115" s="125">
        <v>0</v>
      </c>
      <c r="G3115" s="125">
        <v>0</v>
      </c>
      <c r="H3115" s="125">
        <v>366</v>
      </c>
      <c r="I3115" s="57">
        <v>1222</v>
      </c>
      <c r="J3115" s="126">
        <v>366</v>
      </c>
      <c r="K3115" s="126">
        <v>1192</v>
      </c>
      <c r="L3115" s="127">
        <v>45784</v>
      </c>
      <c r="N3115" s="127">
        <v>45778</v>
      </c>
      <c r="R3115" s="56" t="str">
        <f ca="1" t="array" ref="R3115">IF(AND(ISNUMBER(INDIRECT("L"&amp;ROW())),INDIRECT("L"&amp;ROW())&lt;INDIRECT("D"&amp;ROW())),1,"")</f>
        <v/>
      </c>
    </row>
    <row r="3116" hidden="1" spans="1:18">
      <c r="A3116" s="56" t="s">
        <v>358</v>
      </c>
      <c r="B3116" s="57" t="s">
        <v>110</v>
      </c>
      <c r="C3116" s="133">
        <v>92689</v>
      </c>
      <c r="D3116" s="124">
        <v>45754</v>
      </c>
      <c r="E3116" s="125">
        <v>660</v>
      </c>
      <c r="F3116" s="125">
        <v>0</v>
      </c>
      <c r="G3116" s="125">
        <v>0</v>
      </c>
      <c r="H3116" s="125">
        <v>660</v>
      </c>
      <c r="I3116" s="57">
        <v>1248</v>
      </c>
      <c r="J3116" s="126">
        <v>660</v>
      </c>
      <c r="K3116" s="126">
        <v>17252</v>
      </c>
      <c r="L3116" s="127">
        <v>45793</v>
      </c>
      <c r="P3116" s="56" t="s">
        <v>1039</v>
      </c>
      <c r="Q3116" s="127">
        <v>45792</v>
      </c>
      <c r="R3116" s="56" t="str">
        <f ca="1" t="array" ref="R3116">IF(AND(ISNUMBER(INDIRECT("L"&amp;ROW())),INDIRECT("L"&amp;ROW())&lt;INDIRECT("D"&amp;ROW())),1,"")</f>
        <v/>
      </c>
    </row>
    <row r="3117" hidden="1" spans="1:18">
      <c r="A3117" s="56" t="s">
        <v>256</v>
      </c>
      <c r="B3117" s="57" t="s">
        <v>124</v>
      </c>
      <c r="C3117" s="123" t="s">
        <v>1139</v>
      </c>
      <c r="D3117" s="124">
        <v>45755</v>
      </c>
      <c r="E3117" s="125">
        <v>853.2</v>
      </c>
      <c r="F3117" s="125">
        <v>0</v>
      </c>
      <c r="G3117" s="125">
        <v>0</v>
      </c>
      <c r="I3117" s="57">
        <v>1158</v>
      </c>
      <c r="J3117" s="126">
        <v>853.2</v>
      </c>
      <c r="K3117" s="126">
        <v>4191.37</v>
      </c>
      <c r="L3117" s="127">
        <v>45762</v>
      </c>
      <c r="N3117" s="127">
        <v>45748</v>
      </c>
      <c r="R3117" s="56" t="str">
        <f ca="1" t="array" ref="R3117">IF(AND(ISNUMBER(INDIRECT("L"&amp;ROW())),INDIRECT("L"&amp;ROW())&lt;INDIRECT("D"&amp;ROW())),1,"")</f>
        <v/>
      </c>
    </row>
    <row r="3118" hidden="1" spans="1:18">
      <c r="A3118" s="56" t="s">
        <v>164</v>
      </c>
      <c r="B3118" s="57" t="s">
        <v>110</v>
      </c>
      <c r="C3118" s="123" t="s">
        <v>1140</v>
      </c>
      <c r="D3118" s="124">
        <v>45755</v>
      </c>
      <c r="E3118" s="125">
        <v>-456</v>
      </c>
      <c r="F3118" s="125">
        <v>0</v>
      </c>
      <c r="G3118" s="125">
        <v>0</v>
      </c>
      <c r="H3118" s="125">
        <v>-456</v>
      </c>
      <c r="I3118" s="57">
        <v>1209</v>
      </c>
      <c r="J3118" s="126">
        <v>-456</v>
      </c>
      <c r="K3118" s="126">
        <v>24365</v>
      </c>
      <c r="L3118" s="127">
        <v>45779</v>
      </c>
      <c r="N3118" s="127">
        <v>45778</v>
      </c>
      <c r="O3118" s="56">
        <v>0</v>
      </c>
      <c r="R3118" s="56" t="str">
        <f ca="1" t="array" ref="R3118">IF(AND(ISNUMBER(INDIRECT("L"&amp;ROW())),INDIRECT("L"&amp;ROW())&lt;INDIRECT("D"&amp;ROW())),1,"")</f>
        <v/>
      </c>
    </row>
    <row r="3119" hidden="1" spans="1:18">
      <c r="A3119" s="56" t="s">
        <v>164</v>
      </c>
      <c r="B3119" s="57" t="s">
        <v>110</v>
      </c>
      <c r="C3119" s="133">
        <v>6156253</v>
      </c>
      <c r="D3119" s="124">
        <v>45755</v>
      </c>
      <c r="E3119" s="125">
        <v>3232</v>
      </c>
      <c r="F3119" s="125">
        <v>0</v>
      </c>
      <c r="G3119" s="125">
        <v>0</v>
      </c>
      <c r="H3119" s="125">
        <v>3232</v>
      </c>
      <c r="I3119" s="57">
        <v>1209</v>
      </c>
      <c r="J3119" s="126">
        <v>3232</v>
      </c>
      <c r="K3119" s="126">
        <v>24365</v>
      </c>
      <c r="L3119" s="127">
        <v>45779</v>
      </c>
      <c r="N3119" s="127">
        <v>45778</v>
      </c>
      <c r="O3119" s="56">
        <v>0</v>
      </c>
      <c r="R3119" s="56" t="str">
        <f ca="1" t="array" ref="R3119">IF(AND(ISNUMBER(INDIRECT("L"&amp;ROW())),INDIRECT("L"&amp;ROW())&lt;INDIRECT("D"&amp;ROW())),1,"")</f>
        <v/>
      </c>
    </row>
    <row r="3120" hidden="1" spans="1:18">
      <c r="A3120" s="56" t="s">
        <v>237</v>
      </c>
      <c r="B3120" s="57" t="s">
        <v>110</v>
      </c>
      <c r="C3120" s="133">
        <v>276789</v>
      </c>
      <c r="D3120" s="124">
        <v>45755</v>
      </c>
      <c r="E3120" s="125">
        <v>1216.33</v>
      </c>
      <c r="F3120" s="125">
        <v>0</v>
      </c>
      <c r="G3120" s="125">
        <v>0</v>
      </c>
      <c r="I3120" s="57">
        <v>1273</v>
      </c>
      <c r="J3120" s="126">
        <v>1216.33</v>
      </c>
      <c r="K3120" s="126">
        <v>13673.29</v>
      </c>
      <c r="L3120" s="127">
        <v>45800</v>
      </c>
      <c r="O3120" s="147"/>
      <c r="R3120" s="56" t="str">
        <f ca="1" t="array" ref="R3120">IF(AND(ISNUMBER(INDIRECT("L"&amp;ROW())),INDIRECT("L"&amp;ROW())&lt;INDIRECT("D"&amp;ROW())),1,"")</f>
        <v/>
      </c>
    </row>
    <row r="3121" hidden="1" spans="1:18">
      <c r="A3121" s="56" t="s">
        <v>853</v>
      </c>
      <c r="B3121" s="57" t="s">
        <v>854</v>
      </c>
      <c r="C3121" s="133">
        <v>4009423707</v>
      </c>
      <c r="D3121" s="124">
        <v>45790</v>
      </c>
      <c r="E3121" s="125">
        <v>1673.05</v>
      </c>
      <c r="F3121" s="125">
        <v>6.44</v>
      </c>
      <c r="G3121" s="125">
        <v>12.84</v>
      </c>
      <c r="H3121" s="125">
        <v>1653.77</v>
      </c>
      <c r="I3121" s="57" t="s">
        <v>855</v>
      </c>
      <c r="J3121" s="126">
        <f>E3121</f>
        <v>1673.05</v>
      </c>
      <c r="K3121" s="126">
        <f>J3121</f>
        <v>1673.05</v>
      </c>
      <c r="L3121" s="127">
        <f>D3121+10</f>
        <v>45800</v>
      </c>
      <c r="N3121" s="127">
        <v>45584</v>
      </c>
      <c r="Q3121" s="127">
        <v>45791</v>
      </c>
      <c r="R3121" s="56" t="str">
        <f ca="1" t="array" ref="R3121">IF(AND(ISNUMBER(INDIRECT("L"&amp;ROW())),INDIRECT("L"&amp;ROW())&lt;INDIRECT("D"&amp;ROW())),1,"")</f>
        <v/>
      </c>
    </row>
    <row r="3122" hidden="1" spans="1:18">
      <c r="A3122" s="56" t="s">
        <v>225</v>
      </c>
      <c r="B3122" s="57" t="s">
        <v>65</v>
      </c>
      <c r="C3122" s="133">
        <v>167968</v>
      </c>
      <c r="D3122" s="124">
        <v>45793</v>
      </c>
      <c r="E3122" s="125">
        <v>345</v>
      </c>
      <c r="F3122" s="125">
        <v>0</v>
      </c>
      <c r="G3122" s="125">
        <v>0</v>
      </c>
      <c r="H3122" s="125">
        <v>345</v>
      </c>
      <c r="I3122" s="57">
        <v>3035</v>
      </c>
      <c r="J3122" s="126">
        <f>E3122</f>
        <v>345</v>
      </c>
      <c r="K3122" s="126">
        <v>3625.6</v>
      </c>
      <c r="L3122" s="127">
        <v>45826</v>
      </c>
      <c r="Q3122" s="127">
        <v>45799</v>
      </c>
      <c r="R3122" s="56" t="str">
        <f ca="1" t="array" ref="R3122">IF(AND(ISNUMBER(INDIRECT("L"&amp;ROW())),INDIRECT("L"&amp;ROW())&lt;INDIRECT("D"&amp;ROW())),1,"")</f>
        <v/>
      </c>
    </row>
    <row r="3123" hidden="1" spans="1:18">
      <c r="A3123" s="109" t="s">
        <v>151</v>
      </c>
      <c r="B3123" s="138" t="s">
        <v>110</v>
      </c>
      <c r="C3123" s="155">
        <v>177655</v>
      </c>
      <c r="D3123" s="140">
        <v>45755</v>
      </c>
      <c r="E3123" s="141">
        <v>2010</v>
      </c>
      <c r="F3123" s="141"/>
      <c r="G3123" s="141"/>
      <c r="H3123" s="141"/>
      <c r="I3123" s="138"/>
      <c r="J3123" s="145"/>
      <c r="K3123" s="145"/>
      <c r="L3123" s="146"/>
      <c r="M3123" s="146"/>
      <c r="O3123" s="109"/>
      <c r="P3123" s="109"/>
      <c r="Q3123" s="146"/>
      <c r="R3123" s="56" t="str">
        <f ca="1" t="array" ref="R3123">IF(AND(ISNUMBER(INDIRECT("L"&amp;ROW())),INDIRECT("L"&amp;ROW())&lt;INDIRECT("D"&amp;ROW())),1,"")</f>
        <v/>
      </c>
    </row>
    <row r="3124" hidden="1" spans="1:18">
      <c r="A3124" s="56" t="s">
        <v>853</v>
      </c>
      <c r="B3124" s="57" t="s">
        <v>854</v>
      </c>
      <c r="C3124" s="133">
        <v>1181816778</v>
      </c>
      <c r="D3124" s="124">
        <v>45792</v>
      </c>
      <c r="E3124" s="125">
        <v>159.99</v>
      </c>
      <c r="F3124" s="125">
        <v>6.75</v>
      </c>
      <c r="G3124" s="125">
        <v>13.47</v>
      </c>
      <c r="H3124" s="125">
        <v>139.77</v>
      </c>
      <c r="I3124" s="57" t="s">
        <v>855</v>
      </c>
      <c r="J3124" s="126">
        <f>E3124</f>
        <v>159.99</v>
      </c>
      <c r="K3124" s="126">
        <f>J3124</f>
        <v>159.99</v>
      </c>
      <c r="L3124" s="127">
        <f>D3124+10</f>
        <v>45802</v>
      </c>
      <c r="N3124" s="127">
        <v>45584</v>
      </c>
      <c r="Q3124" s="127">
        <v>45793</v>
      </c>
      <c r="R3124" s="56" t="str">
        <f ca="1" t="array" ref="R3124">IF(AND(ISNUMBER(INDIRECT("L"&amp;ROW())),INDIRECT("L"&amp;ROW())&lt;INDIRECT("D"&amp;ROW())),1,"")</f>
        <v/>
      </c>
    </row>
    <row r="3125" hidden="1" spans="1:18">
      <c r="A3125" s="56" t="s">
        <v>157</v>
      </c>
      <c r="B3125" s="57" t="s">
        <v>59</v>
      </c>
      <c r="C3125" s="133">
        <v>63587554</v>
      </c>
      <c r="D3125" s="124">
        <v>45755</v>
      </c>
      <c r="E3125" s="125">
        <v>1782.99</v>
      </c>
      <c r="F3125" s="125">
        <v>74.62</v>
      </c>
      <c r="G3125" s="125">
        <v>148.85</v>
      </c>
      <c r="H3125" s="125">
        <v>1559.52</v>
      </c>
      <c r="I3125" s="57" t="s">
        <v>265</v>
      </c>
      <c r="J3125" s="126">
        <v>1782.99</v>
      </c>
      <c r="K3125" s="126">
        <v>1782.99</v>
      </c>
      <c r="L3125" s="127">
        <v>45755</v>
      </c>
      <c r="N3125" s="127">
        <v>45748</v>
      </c>
      <c r="P3125" s="56" t="s">
        <v>266</v>
      </c>
      <c r="Q3125" s="127">
        <v>45798</v>
      </c>
      <c r="R3125" s="56" t="str">
        <f ca="1" t="array" ref="R3125">IF(AND(ISNUMBER(INDIRECT("L"&amp;ROW())),INDIRECT("L"&amp;ROW())&lt;INDIRECT("D"&amp;ROW())),1,"")</f>
        <v/>
      </c>
    </row>
    <row r="3126" hidden="1" spans="1:18">
      <c r="A3126" s="56" t="s">
        <v>202</v>
      </c>
      <c r="B3126" s="57" t="s">
        <v>65</v>
      </c>
      <c r="C3126" s="133">
        <v>13943</v>
      </c>
      <c r="D3126" s="124">
        <v>45755</v>
      </c>
      <c r="E3126" s="125">
        <v>2570.25</v>
      </c>
      <c r="F3126" s="125">
        <v>0</v>
      </c>
      <c r="G3126" s="125">
        <v>0</v>
      </c>
      <c r="H3126" s="125">
        <v>2570.25</v>
      </c>
      <c r="I3126" s="57">
        <v>1221</v>
      </c>
      <c r="J3126" s="126">
        <v>2570.25</v>
      </c>
      <c r="K3126" s="126">
        <v>13500.63</v>
      </c>
      <c r="L3126" s="127">
        <v>45784</v>
      </c>
      <c r="N3126" s="127">
        <v>45778</v>
      </c>
      <c r="R3126" s="56" t="str">
        <f ca="1" t="array" ref="R3126">IF(AND(ISNUMBER(INDIRECT("L"&amp;ROW())),INDIRECT("L"&amp;ROW())&lt;INDIRECT("D"&amp;ROW())),1,"")</f>
        <v/>
      </c>
    </row>
    <row r="3127" hidden="1" spans="1:18">
      <c r="A3127" s="56" t="s">
        <v>202</v>
      </c>
      <c r="B3127" s="57" t="s">
        <v>65</v>
      </c>
      <c r="C3127" s="133">
        <v>13944</v>
      </c>
      <c r="D3127" s="124">
        <v>45755</v>
      </c>
      <c r="E3127" s="125">
        <v>438.85</v>
      </c>
      <c r="F3127" s="125">
        <v>0</v>
      </c>
      <c r="G3127" s="125">
        <v>0</v>
      </c>
      <c r="H3127" s="125">
        <v>438.85</v>
      </c>
      <c r="I3127" s="57">
        <v>1221</v>
      </c>
      <c r="J3127" s="126">
        <v>438.85</v>
      </c>
      <c r="K3127" s="126">
        <v>13500.63</v>
      </c>
      <c r="L3127" s="127">
        <v>45784</v>
      </c>
      <c r="N3127" s="127">
        <v>45778</v>
      </c>
      <c r="R3127" s="56" t="str">
        <f ca="1" t="array" ref="R3127">IF(AND(ISNUMBER(INDIRECT("L"&amp;ROW())),INDIRECT("L"&amp;ROW())&lt;INDIRECT("D"&amp;ROW())),1,"")</f>
        <v/>
      </c>
    </row>
    <row r="3128" hidden="1" spans="1:18">
      <c r="A3128" s="56" t="s">
        <v>376</v>
      </c>
      <c r="B3128" s="57" t="s">
        <v>124</v>
      </c>
      <c r="C3128" s="133">
        <v>884346</v>
      </c>
      <c r="D3128" s="124">
        <v>45755</v>
      </c>
      <c r="E3128" s="125">
        <v>3435.53</v>
      </c>
      <c r="F3128" s="125">
        <v>0</v>
      </c>
      <c r="G3128" s="125">
        <v>0</v>
      </c>
      <c r="I3128" s="57">
        <v>1179</v>
      </c>
      <c r="J3128" s="126">
        <v>3435.53</v>
      </c>
      <c r="K3128" s="126">
        <v>27765.61</v>
      </c>
      <c r="L3128" s="127">
        <v>45770</v>
      </c>
      <c r="N3128" s="127">
        <v>45778</v>
      </c>
      <c r="R3128" s="56" t="str">
        <f ca="1" t="array" ref="R3128">IF(AND(ISNUMBER(INDIRECT("L"&amp;ROW())),INDIRECT("L"&amp;ROW())&lt;INDIRECT("D"&amp;ROW())),1,"")</f>
        <v/>
      </c>
    </row>
    <row r="3129" s="114" customFormat="1" hidden="1" spans="1:18">
      <c r="A3129" s="56" t="s">
        <v>256</v>
      </c>
      <c r="B3129" s="57" t="s">
        <v>124</v>
      </c>
      <c r="C3129" s="123" t="s">
        <v>1141</v>
      </c>
      <c r="D3129" s="124">
        <v>45756</v>
      </c>
      <c r="E3129" s="125">
        <v>1580</v>
      </c>
      <c r="F3129" s="125">
        <v>0</v>
      </c>
      <c r="G3129" s="125">
        <v>0</v>
      </c>
      <c r="H3129" s="125"/>
      <c r="I3129" s="57">
        <v>1158</v>
      </c>
      <c r="J3129" s="126">
        <v>1580</v>
      </c>
      <c r="K3129" s="126">
        <v>4191.37</v>
      </c>
      <c r="L3129" s="127">
        <v>45762</v>
      </c>
      <c r="M3129" s="127"/>
      <c r="N3129" s="127">
        <v>45748</v>
      </c>
      <c r="O3129" s="56"/>
      <c r="P3129" s="56"/>
      <c r="Q3129" s="127"/>
      <c r="R3129" s="56" t="str">
        <f ca="1" t="array" ref="R3129">IF(AND(ISNUMBER(INDIRECT("L"&amp;ROW())),INDIRECT("L"&amp;ROW())&lt;INDIRECT("D"&amp;ROW())),1,"")</f>
        <v/>
      </c>
    </row>
    <row r="3130" hidden="1" spans="1:18">
      <c r="A3130" s="56" t="s">
        <v>69</v>
      </c>
      <c r="B3130" s="132" t="s">
        <v>19</v>
      </c>
      <c r="C3130" s="123" t="s">
        <v>1142</v>
      </c>
      <c r="D3130" s="124">
        <v>45756</v>
      </c>
      <c r="E3130" s="125">
        <v>6110.87</v>
      </c>
      <c r="R3130" s="56" t="str">
        <f ca="1" t="array" ref="R3130">IF(AND(ISNUMBER(INDIRECT("L"&amp;ROW())),INDIRECT("L"&amp;ROW())&lt;INDIRECT("D"&amp;ROW())),1,"")</f>
        <v/>
      </c>
    </row>
    <row r="3131" hidden="1" spans="1:18">
      <c r="A3131" s="56" t="s">
        <v>69</v>
      </c>
      <c r="B3131" s="132" t="s">
        <v>19</v>
      </c>
      <c r="C3131" s="123" t="s">
        <v>1143</v>
      </c>
      <c r="D3131" s="124">
        <v>45756</v>
      </c>
      <c r="E3131" s="125">
        <v>1495.38</v>
      </c>
      <c r="R3131" s="56" t="str">
        <f ca="1" t="array" ref="R3131">IF(AND(ISNUMBER(INDIRECT("L"&amp;ROW())),INDIRECT("L"&amp;ROW())&lt;INDIRECT("D"&amp;ROW())),1,"")</f>
        <v/>
      </c>
    </row>
    <row r="3132" hidden="1" spans="1:18">
      <c r="A3132" s="56" t="s">
        <v>69</v>
      </c>
      <c r="B3132" s="132" t="s">
        <v>19</v>
      </c>
      <c r="C3132" s="123" t="s">
        <v>1144</v>
      </c>
      <c r="D3132" s="124">
        <v>45756</v>
      </c>
      <c r="E3132" s="125">
        <v>13051</v>
      </c>
      <c r="R3132" s="56" t="str">
        <f ca="1" t="array" ref="R3132">IF(AND(ISNUMBER(INDIRECT("L"&amp;ROW())),INDIRECT("L"&amp;ROW())&lt;INDIRECT("D"&amp;ROW())),1,"")</f>
        <v/>
      </c>
    </row>
    <row r="3133" hidden="1" spans="1:18">
      <c r="A3133" s="109" t="s">
        <v>40</v>
      </c>
      <c r="B3133" s="138" t="s">
        <v>19</v>
      </c>
      <c r="C3133" s="155" t="s">
        <v>1145</v>
      </c>
      <c r="D3133" s="140">
        <v>45756</v>
      </c>
      <c r="E3133" s="141">
        <v>10370</v>
      </c>
      <c r="F3133" s="141">
        <v>0</v>
      </c>
      <c r="G3133" s="141">
        <v>0</v>
      </c>
      <c r="H3133" s="141">
        <v>10370</v>
      </c>
      <c r="I3133" s="138">
        <v>1260</v>
      </c>
      <c r="J3133" s="145">
        <v>10370</v>
      </c>
      <c r="K3133" s="145">
        <v>21098.2</v>
      </c>
      <c r="L3133" s="146">
        <v>45807</v>
      </c>
      <c r="M3133" s="146"/>
      <c r="O3133" s="109"/>
      <c r="P3133" s="109"/>
      <c r="Q3133" s="146"/>
      <c r="R3133" s="56" t="str">
        <f ca="1" t="array" ref="R3133">IF(AND(ISNUMBER(INDIRECT("L"&amp;ROW())),INDIRECT("L"&amp;ROW())&lt;INDIRECT("D"&amp;ROW())),1,"")</f>
        <v/>
      </c>
    </row>
    <row r="3134" hidden="1" spans="1:18">
      <c r="A3134" s="56" t="s">
        <v>369</v>
      </c>
      <c r="B3134" s="57" t="s">
        <v>37</v>
      </c>
      <c r="C3134" s="123" t="s">
        <v>1146</v>
      </c>
      <c r="D3134" s="124">
        <v>45756</v>
      </c>
      <c r="E3134" s="125">
        <v>3015</v>
      </c>
      <c r="F3134" s="125">
        <v>0</v>
      </c>
      <c r="G3134" s="125">
        <v>0</v>
      </c>
      <c r="H3134" s="125">
        <v>3015</v>
      </c>
      <c r="I3134" s="57">
        <v>1226</v>
      </c>
      <c r="J3134" s="126">
        <v>3015</v>
      </c>
      <c r="K3134" s="126">
        <v>8874</v>
      </c>
      <c r="L3134" s="127">
        <v>45807</v>
      </c>
      <c r="O3134" s="147">
        <v>0</v>
      </c>
      <c r="R3134" s="56" t="str">
        <f ca="1" t="array" ref="R3134">IF(AND(ISNUMBER(INDIRECT("L"&amp;ROW())),INDIRECT("L"&amp;ROW())&lt;INDIRECT("D"&amp;ROW())),1,"")</f>
        <v/>
      </c>
    </row>
    <row r="3135" hidden="1" spans="1:18">
      <c r="A3135" s="56" t="s">
        <v>369</v>
      </c>
      <c r="B3135" s="57" t="s">
        <v>37</v>
      </c>
      <c r="C3135" s="123" t="s">
        <v>1147</v>
      </c>
      <c r="D3135" s="124">
        <v>45756</v>
      </c>
      <c r="E3135" s="125">
        <v>70</v>
      </c>
      <c r="F3135" s="125">
        <v>0</v>
      </c>
      <c r="G3135" s="125">
        <v>0</v>
      </c>
      <c r="H3135" s="125">
        <v>70</v>
      </c>
      <c r="I3135" s="57">
        <v>1226</v>
      </c>
      <c r="J3135" s="126">
        <v>70</v>
      </c>
      <c r="K3135" s="126">
        <v>8874</v>
      </c>
      <c r="L3135" s="127">
        <v>45807</v>
      </c>
      <c r="O3135" s="147">
        <v>0</v>
      </c>
      <c r="R3135" s="56" t="str">
        <f ca="1" t="array" ref="R3135">IF(AND(ISNUMBER(INDIRECT("L"&amp;ROW())),INDIRECT("L"&amp;ROW())&lt;INDIRECT("D"&amp;ROW())),1,"")</f>
        <v/>
      </c>
    </row>
    <row r="3136" hidden="1" spans="1:18">
      <c r="A3136" s="56" t="s">
        <v>369</v>
      </c>
      <c r="B3136" s="57" t="s">
        <v>37</v>
      </c>
      <c r="C3136" s="123" t="s">
        <v>1148</v>
      </c>
      <c r="D3136" s="124">
        <v>45756</v>
      </c>
      <c r="E3136" s="125">
        <v>2854.75</v>
      </c>
      <c r="F3136" s="125">
        <v>0</v>
      </c>
      <c r="G3136" s="125">
        <v>0</v>
      </c>
      <c r="H3136" s="125">
        <v>2854.75</v>
      </c>
      <c r="I3136" s="57">
        <v>1226</v>
      </c>
      <c r="J3136" s="126">
        <v>2854.75</v>
      </c>
      <c r="K3136" s="126">
        <v>8874</v>
      </c>
      <c r="L3136" s="127">
        <v>45807</v>
      </c>
      <c r="O3136" s="147">
        <v>0</v>
      </c>
      <c r="R3136" s="56" t="str">
        <f ca="1" t="array" ref="R3136">IF(AND(ISNUMBER(INDIRECT("L"&amp;ROW())),INDIRECT("L"&amp;ROW())&lt;INDIRECT("D"&amp;ROW())),1,"")</f>
        <v/>
      </c>
    </row>
    <row r="3137" hidden="1" spans="1:18">
      <c r="A3137" s="56" t="s">
        <v>374</v>
      </c>
      <c r="B3137" s="57" t="s">
        <v>110</v>
      </c>
      <c r="C3137" s="133">
        <v>384464</v>
      </c>
      <c r="D3137" s="124">
        <v>45756</v>
      </c>
      <c r="E3137" s="125">
        <v>688.5</v>
      </c>
      <c r="F3137" s="125">
        <v>0</v>
      </c>
      <c r="G3137" s="125">
        <v>0</v>
      </c>
      <c r="H3137" s="125">
        <v>688.5</v>
      </c>
      <c r="I3137" s="57">
        <v>1164</v>
      </c>
      <c r="J3137" s="126">
        <v>688.5</v>
      </c>
      <c r="K3137" s="126">
        <v>688.5</v>
      </c>
      <c r="L3137" s="127">
        <v>45763</v>
      </c>
      <c r="N3137" s="127">
        <v>45748</v>
      </c>
      <c r="O3137" s="147">
        <v>0</v>
      </c>
      <c r="R3137" s="56" t="str">
        <f ca="1" t="array" ref="R3137">IF(AND(ISNUMBER(INDIRECT("L"&amp;ROW())),INDIRECT("L"&amp;ROW())&lt;INDIRECT("D"&amp;ROW())),1,"")</f>
        <v/>
      </c>
    </row>
    <row r="3138" hidden="1" spans="1:18">
      <c r="A3138" s="56" t="s">
        <v>1149</v>
      </c>
      <c r="B3138" s="57" t="s">
        <v>19</v>
      </c>
      <c r="C3138" s="123" t="s">
        <v>1150</v>
      </c>
      <c r="D3138" s="124">
        <v>45756</v>
      </c>
      <c r="E3138" s="125">
        <v>6983.25</v>
      </c>
      <c r="I3138" s="57">
        <v>1293</v>
      </c>
      <c r="J3138" s="126">
        <v>6983.25</v>
      </c>
      <c r="K3138" s="126">
        <v>6983.25</v>
      </c>
      <c r="L3138" s="127">
        <v>45811</v>
      </c>
      <c r="R3138" s="56" t="str">
        <f ca="1" t="array" ref="R3138">IF(AND(ISNUMBER(INDIRECT("L"&amp;ROW())),INDIRECT("L"&amp;ROW())&lt;INDIRECT("D"&amp;ROW())),1,"")</f>
        <v/>
      </c>
    </row>
    <row r="3139" hidden="1" spans="1:18">
      <c r="A3139" s="56" t="s">
        <v>173</v>
      </c>
      <c r="B3139" s="57" t="s">
        <v>163</v>
      </c>
      <c r="C3139" s="133">
        <v>5619</v>
      </c>
      <c r="D3139" s="124">
        <v>45756</v>
      </c>
      <c r="E3139" s="125">
        <v>5230.97</v>
      </c>
      <c r="F3139" s="125">
        <v>0</v>
      </c>
      <c r="G3139" s="125">
        <v>26.26</v>
      </c>
      <c r="H3139" s="125">
        <v>5204.71</v>
      </c>
      <c r="I3139" s="57">
        <v>1295</v>
      </c>
      <c r="J3139" s="126">
        <v>5230.97</v>
      </c>
      <c r="K3139" s="126">
        <v>26280.84</v>
      </c>
      <c r="L3139" s="127">
        <v>45812</v>
      </c>
      <c r="O3139" s="56">
        <v>5230.97</v>
      </c>
      <c r="Q3139" s="127">
        <v>45785</v>
      </c>
      <c r="R3139" s="56" t="str">
        <f ca="1" t="array" ref="R3139">IF(AND(ISNUMBER(INDIRECT("L"&amp;ROW())),INDIRECT("L"&amp;ROW())&lt;INDIRECT("D"&amp;ROW())),1,"")</f>
        <v/>
      </c>
    </row>
    <row r="3140" hidden="1" spans="1:18">
      <c r="A3140" s="56" t="s">
        <v>173</v>
      </c>
      <c r="B3140" s="57" t="s">
        <v>1060</v>
      </c>
      <c r="C3140" s="133">
        <v>5620</v>
      </c>
      <c r="D3140" s="124">
        <v>45756</v>
      </c>
      <c r="E3140" s="125">
        <v>689.85</v>
      </c>
      <c r="F3140" s="125">
        <v>30</v>
      </c>
      <c r="G3140" s="125">
        <v>59.85</v>
      </c>
      <c r="H3140" s="125">
        <v>600</v>
      </c>
      <c r="I3140" s="57">
        <v>1295</v>
      </c>
      <c r="J3140" s="126">
        <v>689.85</v>
      </c>
      <c r="K3140" s="126">
        <v>26280.84</v>
      </c>
      <c r="L3140" s="127">
        <v>45812</v>
      </c>
      <c r="O3140" s="56">
        <v>689.85</v>
      </c>
      <c r="Q3140" s="127">
        <v>45785</v>
      </c>
      <c r="R3140" s="56" t="str">
        <f ca="1" t="array" ref="R3140">IF(AND(ISNUMBER(INDIRECT("L"&amp;ROW())),INDIRECT("L"&amp;ROW())&lt;INDIRECT("D"&amp;ROW())),1,"")</f>
        <v/>
      </c>
    </row>
    <row r="3141" hidden="1" spans="1:18">
      <c r="A3141" s="56" t="s">
        <v>881</v>
      </c>
      <c r="B3141" s="57" t="s">
        <v>882</v>
      </c>
      <c r="C3141" s="123" t="s">
        <v>1151</v>
      </c>
      <c r="D3141" s="124">
        <v>45757</v>
      </c>
      <c r="E3141" s="125">
        <v>86.18</v>
      </c>
      <c r="F3141" s="125">
        <v>3.75</v>
      </c>
      <c r="G3141" s="125">
        <v>7.48</v>
      </c>
      <c r="H3141" s="125">
        <v>74.95</v>
      </c>
      <c r="I3141" s="57">
        <v>1024</v>
      </c>
      <c r="J3141" s="126">
        <v>86.18</v>
      </c>
      <c r="K3141" s="126">
        <v>86.18</v>
      </c>
      <c r="L3141" s="127">
        <v>45763</v>
      </c>
      <c r="Q3141" s="127">
        <v>45800</v>
      </c>
      <c r="R3141" s="56" t="str">
        <f ca="1" t="array" ref="R3141">IF(AND(ISNUMBER(INDIRECT("L"&amp;ROW())),INDIRECT("L"&amp;ROW())&lt;INDIRECT("D"&amp;ROW())),1,"")</f>
        <v/>
      </c>
    </row>
    <row r="3142" hidden="1" spans="1:18">
      <c r="A3142" s="56" t="s">
        <v>213</v>
      </c>
      <c r="B3142" s="57" t="s">
        <v>124</v>
      </c>
      <c r="C3142" s="133">
        <v>26931</v>
      </c>
      <c r="D3142" s="124">
        <v>45757</v>
      </c>
      <c r="E3142" s="125">
        <v>2616.71</v>
      </c>
      <c r="F3142" s="125">
        <v>0</v>
      </c>
      <c r="G3142" s="125">
        <v>0</v>
      </c>
      <c r="H3142" s="125">
        <v>2616.71</v>
      </c>
      <c r="I3142" s="57">
        <v>1203</v>
      </c>
      <c r="J3142" s="126">
        <v>2616.71</v>
      </c>
      <c r="K3142" s="126">
        <v>11202.43</v>
      </c>
      <c r="L3142" s="127">
        <v>45778</v>
      </c>
      <c r="N3142" s="127">
        <v>45778</v>
      </c>
      <c r="R3142" s="56" t="str">
        <f ca="1" t="array" ref="R3142">IF(AND(ISNUMBER(INDIRECT("L"&amp;ROW())),INDIRECT("L"&amp;ROW())&lt;INDIRECT("D"&amp;ROW())),1,"")</f>
        <v/>
      </c>
    </row>
    <row r="3143" hidden="1" spans="1:18">
      <c r="A3143" s="56" t="s">
        <v>853</v>
      </c>
      <c r="B3143" s="57" t="s">
        <v>854</v>
      </c>
      <c r="C3143" s="133">
        <v>4009441423</v>
      </c>
      <c r="D3143" s="124">
        <v>45792</v>
      </c>
      <c r="E3143" s="125">
        <v>610.84</v>
      </c>
      <c r="F3143" s="125">
        <v>0</v>
      </c>
      <c r="G3143" s="125">
        <v>0</v>
      </c>
      <c r="H3143" s="125">
        <v>610.84</v>
      </c>
      <c r="I3143" s="57" t="s">
        <v>855</v>
      </c>
      <c r="J3143" s="126">
        <f>E3143</f>
        <v>610.84</v>
      </c>
      <c r="K3143" s="126">
        <f>J3143</f>
        <v>610.84</v>
      </c>
      <c r="L3143" s="127">
        <f>D3143+10</f>
        <v>45802</v>
      </c>
      <c r="N3143" s="127">
        <v>45584</v>
      </c>
      <c r="Q3143" s="127">
        <v>45793</v>
      </c>
      <c r="R3143" s="56" t="str">
        <f ca="1" t="array" ref="R3143">IF(AND(ISNUMBER(INDIRECT("L"&amp;ROW())),INDIRECT("L"&amp;ROW())&lt;INDIRECT("D"&amp;ROW())),1,"")</f>
        <v/>
      </c>
    </row>
    <row r="3144" hidden="1" spans="1:18">
      <c r="A3144" s="56" t="s">
        <v>853</v>
      </c>
      <c r="B3144" s="57" t="s">
        <v>854</v>
      </c>
      <c r="C3144" s="133">
        <v>1181816789</v>
      </c>
      <c r="D3144" s="124">
        <v>45797</v>
      </c>
      <c r="E3144" s="125">
        <v>7.58</v>
      </c>
      <c r="F3144" s="125">
        <v>0</v>
      </c>
      <c r="G3144" s="125">
        <v>0</v>
      </c>
      <c r="H3144" s="125">
        <v>7.58</v>
      </c>
      <c r="I3144" s="57" t="s">
        <v>855</v>
      </c>
      <c r="J3144" s="126">
        <f>E3144</f>
        <v>7.58</v>
      </c>
      <c r="K3144" s="126">
        <f>J3144</f>
        <v>7.58</v>
      </c>
      <c r="L3144" s="127">
        <f>D3144+10</f>
        <v>45807</v>
      </c>
      <c r="N3144" s="127">
        <v>45584</v>
      </c>
      <c r="Q3144" s="127">
        <v>45799</v>
      </c>
      <c r="R3144" s="56" t="str">
        <f ca="1" t="array" ref="R3144">IF(AND(ISNUMBER(INDIRECT("L"&amp;ROW())),INDIRECT("L"&amp;ROW())&lt;INDIRECT("D"&amp;ROW())),1,"")</f>
        <v/>
      </c>
    </row>
    <row r="3145" hidden="1" spans="1:18">
      <c r="A3145" s="109" t="s">
        <v>21</v>
      </c>
      <c r="B3145" s="138" t="s">
        <v>19</v>
      </c>
      <c r="C3145" s="139">
        <v>46395</v>
      </c>
      <c r="D3145" s="140">
        <v>45757</v>
      </c>
      <c r="E3145" s="141">
        <v>18375.34</v>
      </c>
      <c r="F3145" s="141">
        <v>2113.98</v>
      </c>
      <c r="G3145" s="141">
        <v>0</v>
      </c>
      <c r="H3145" s="141"/>
      <c r="I3145" s="138">
        <v>3047</v>
      </c>
      <c r="J3145" s="145">
        <f>E3145</f>
        <v>18375.34</v>
      </c>
      <c r="K3145" s="145">
        <v>20233.06</v>
      </c>
      <c r="L3145" s="146">
        <v>45833</v>
      </c>
      <c r="M3145" s="146"/>
      <c r="O3145" s="147"/>
      <c r="P3145" s="109"/>
      <c r="Q3145" s="146"/>
      <c r="R3145" s="56" t="str">
        <f ca="1" t="array" ref="R3145">IF(AND(ISNUMBER(INDIRECT("L"&amp;ROW())),INDIRECT("L"&amp;ROW())&lt;INDIRECT("D"&amp;ROW())),1,"")</f>
        <v/>
      </c>
    </row>
    <row r="3146" hidden="1" spans="1:18">
      <c r="A3146" s="56" t="s">
        <v>1061</v>
      </c>
      <c r="B3146" s="132" t="s">
        <v>19</v>
      </c>
      <c r="C3146" s="133">
        <v>71816</v>
      </c>
      <c r="D3146" s="124">
        <v>45757</v>
      </c>
      <c r="E3146" s="125">
        <v>17155.24</v>
      </c>
      <c r="F3146" s="125">
        <v>196.01</v>
      </c>
      <c r="G3146" s="125">
        <v>390.98</v>
      </c>
      <c r="I3146" s="57">
        <v>1246</v>
      </c>
      <c r="J3146" s="126">
        <v>17155.24</v>
      </c>
      <c r="K3146" s="126">
        <v>21122.41</v>
      </c>
      <c r="L3146" s="127">
        <v>45793</v>
      </c>
      <c r="N3146" s="127">
        <v>45778</v>
      </c>
      <c r="R3146" s="56" t="str">
        <f ca="1" t="array" ref="R3146">IF(AND(ISNUMBER(INDIRECT("L"&amp;ROW())),INDIRECT("L"&amp;ROW())&lt;INDIRECT("D"&amp;ROW())),1,"")</f>
        <v/>
      </c>
    </row>
    <row r="3147" hidden="1" spans="1:18">
      <c r="A3147" s="56" t="s">
        <v>97</v>
      </c>
      <c r="B3147" s="57" t="s">
        <v>19</v>
      </c>
      <c r="C3147" s="133">
        <v>142858</v>
      </c>
      <c r="D3147" s="124">
        <v>45757</v>
      </c>
      <c r="E3147" s="125">
        <v>2227</v>
      </c>
      <c r="R3147" s="56" t="str">
        <f ca="1" t="array" ref="R3147">IF(AND(ISNUMBER(INDIRECT("L"&amp;ROW())),INDIRECT("L"&amp;ROW())&lt;INDIRECT("D"&amp;ROW())),1,"")</f>
        <v/>
      </c>
    </row>
    <row r="3148" hidden="1" spans="1:18">
      <c r="A3148" s="56" t="s">
        <v>225</v>
      </c>
      <c r="B3148" s="57" t="s">
        <v>65</v>
      </c>
      <c r="C3148" s="133">
        <v>168961</v>
      </c>
      <c r="D3148" s="124">
        <v>45800</v>
      </c>
      <c r="E3148" s="125">
        <v>570</v>
      </c>
      <c r="F3148" s="125">
        <v>0</v>
      </c>
      <c r="G3148" s="125">
        <v>0</v>
      </c>
      <c r="H3148" s="125">
        <v>570</v>
      </c>
      <c r="I3148" s="57">
        <v>3035</v>
      </c>
      <c r="J3148" s="126">
        <f>E3148</f>
        <v>570</v>
      </c>
      <c r="K3148" s="126">
        <v>3625.6</v>
      </c>
      <c r="L3148" s="127">
        <v>45826</v>
      </c>
      <c r="Q3148" s="127">
        <v>45804</v>
      </c>
      <c r="R3148" s="56" t="str">
        <f ca="1" t="array" ref="R3148">IF(AND(ISNUMBER(INDIRECT("L"&amp;ROW())),INDIRECT("L"&amp;ROW())&lt;INDIRECT("D"&amp;ROW())),1,"")</f>
        <v/>
      </c>
    </row>
    <row r="3149" hidden="1" spans="1:12">
      <c r="A3149" s="56" t="s">
        <v>225</v>
      </c>
      <c r="B3149" s="57" t="s">
        <v>65</v>
      </c>
      <c r="C3149" s="133">
        <v>169917</v>
      </c>
      <c r="D3149" s="124">
        <v>45807</v>
      </c>
      <c r="E3149" s="141">
        <v>921.97</v>
      </c>
      <c r="F3149" s="125">
        <v>0</v>
      </c>
      <c r="G3149" s="125">
        <v>0</v>
      </c>
      <c r="I3149" s="57">
        <v>3035</v>
      </c>
      <c r="J3149" s="126">
        <f>E3149</f>
        <v>921.97</v>
      </c>
      <c r="K3149" s="126">
        <v>3625.6</v>
      </c>
      <c r="L3149" s="127">
        <v>45826</v>
      </c>
    </row>
    <row r="3150" hidden="1" spans="1:18">
      <c r="A3150" s="56" t="s">
        <v>148</v>
      </c>
      <c r="B3150" s="57" t="s">
        <v>110</v>
      </c>
      <c r="C3150" s="133">
        <v>25226225</v>
      </c>
      <c r="D3150" s="124">
        <v>45757</v>
      </c>
      <c r="E3150" s="141">
        <v>4907</v>
      </c>
      <c r="R3150" s="56" t="str">
        <f ca="1" t="array" ref="R3150">IF(AND(ISNUMBER(INDIRECT("L"&amp;ROW())),INDIRECT("L"&amp;ROW())&lt;INDIRECT("D"&amp;ROW())),1,"")</f>
        <v/>
      </c>
    </row>
    <row r="3151" hidden="1" spans="1:18">
      <c r="A3151" s="56" t="s">
        <v>98</v>
      </c>
      <c r="B3151" s="57" t="s">
        <v>37</v>
      </c>
      <c r="C3151" s="133">
        <v>132122</v>
      </c>
      <c r="D3151" s="124">
        <v>45757</v>
      </c>
      <c r="E3151" s="125">
        <v>3153.25</v>
      </c>
      <c r="F3151" s="125">
        <v>0</v>
      </c>
      <c r="G3151" s="125">
        <v>0</v>
      </c>
      <c r="O3151" s="147"/>
      <c r="R3151" s="56" t="str">
        <f ca="1" t="array" ref="R3151">IF(AND(ISNUMBER(INDIRECT("L"&amp;ROW())),INDIRECT("L"&amp;ROW())&lt;INDIRECT("D"&amp;ROW())),1,"")</f>
        <v/>
      </c>
    </row>
    <row r="3152" hidden="1" spans="1:18">
      <c r="A3152" s="56" t="s">
        <v>98</v>
      </c>
      <c r="B3152" s="57" t="s">
        <v>37</v>
      </c>
      <c r="C3152" s="133">
        <v>132123</v>
      </c>
      <c r="D3152" s="124">
        <v>45757</v>
      </c>
      <c r="E3152" s="125">
        <v>1453.75</v>
      </c>
      <c r="F3152" s="125">
        <v>0</v>
      </c>
      <c r="G3152" s="125">
        <v>0</v>
      </c>
      <c r="O3152" s="147"/>
      <c r="R3152" s="56" t="str">
        <f ca="1" t="array" ref="R3152">IF(AND(ISNUMBER(INDIRECT("L"&amp;ROW())),INDIRECT("L"&amp;ROW())&lt;INDIRECT("D"&amp;ROW())),1,"")</f>
        <v/>
      </c>
    </row>
    <row r="3153" hidden="1" spans="1:18">
      <c r="A3153" s="56" t="s">
        <v>98</v>
      </c>
      <c r="B3153" s="57" t="s">
        <v>37</v>
      </c>
      <c r="C3153" s="133">
        <v>132124</v>
      </c>
      <c r="D3153" s="124">
        <v>45757</v>
      </c>
      <c r="E3153" s="125">
        <v>1100</v>
      </c>
      <c r="F3153" s="125">
        <v>0</v>
      </c>
      <c r="G3153" s="125">
        <v>0</v>
      </c>
      <c r="O3153" s="147"/>
      <c r="R3153" s="56" t="str">
        <f ca="1" t="array" ref="R3153">IF(AND(ISNUMBER(INDIRECT("L"&amp;ROW())),INDIRECT("L"&amp;ROW())&lt;INDIRECT("D"&amp;ROW())),1,"")</f>
        <v/>
      </c>
    </row>
    <row r="3154" hidden="1" spans="1:18">
      <c r="A3154" s="56" t="s">
        <v>149</v>
      </c>
      <c r="B3154" s="57" t="s">
        <v>110</v>
      </c>
      <c r="C3154" s="133">
        <v>113352</v>
      </c>
      <c r="D3154" s="124">
        <v>45757</v>
      </c>
      <c r="E3154" s="125">
        <v>3714.5</v>
      </c>
      <c r="F3154" s="125">
        <v>0</v>
      </c>
      <c r="G3154" s="125">
        <v>0</v>
      </c>
      <c r="R3154" s="56" t="str">
        <f ca="1" t="array" ref="R3154">IF(AND(ISNUMBER(INDIRECT("L"&amp;ROW())),INDIRECT("L"&amp;ROW())&lt;INDIRECT("D"&amp;ROW())),1,"")</f>
        <v/>
      </c>
    </row>
    <row r="3155" hidden="1" spans="1:18">
      <c r="A3155" s="56" t="s">
        <v>208</v>
      </c>
      <c r="B3155" s="57" t="s">
        <v>19</v>
      </c>
      <c r="C3155" s="133">
        <v>76851</v>
      </c>
      <c r="D3155" s="124">
        <v>45757</v>
      </c>
      <c r="E3155" s="125">
        <v>203.4</v>
      </c>
      <c r="R3155" s="56" t="str">
        <f ca="1" t="array" ref="R3155">IF(AND(ISNUMBER(INDIRECT("L"&amp;ROW())),INDIRECT("L"&amp;ROW())&lt;INDIRECT("D"&amp;ROW())),1,"")</f>
        <v/>
      </c>
    </row>
    <row r="3156" hidden="1" spans="1:18">
      <c r="A3156" s="56" t="s">
        <v>252</v>
      </c>
      <c r="B3156" s="57" t="s">
        <v>19</v>
      </c>
      <c r="C3156" s="133">
        <v>250410063</v>
      </c>
      <c r="D3156" s="124">
        <v>45757</v>
      </c>
      <c r="E3156" s="125">
        <v>977.31</v>
      </c>
      <c r="F3156" s="125">
        <v>28.91</v>
      </c>
      <c r="G3156" s="125">
        <v>0</v>
      </c>
      <c r="J3156" s="126" t="s">
        <v>1094</v>
      </c>
      <c r="R3156" s="56" t="str">
        <f ca="1" t="array" ref="R3156">IF(AND(ISNUMBER(INDIRECT("L"&amp;ROW())),INDIRECT("L"&amp;ROW())&lt;INDIRECT("D"&amp;ROW())),1,"")</f>
        <v/>
      </c>
    </row>
    <row r="3157" hidden="1" spans="1:18">
      <c r="A3157" s="56" t="s">
        <v>252</v>
      </c>
      <c r="B3157" s="57" t="s">
        <v>19</v>
      </c>
      <c r="C3157" s="133">
        <v>250410061</v>
      </c>
      <c r="D3157" s="124">
        <v>45757</v>
      </c>
      <c r="E3157" s="125">
        <v>880</v>
      </c>
      <c r="F3157" s="125">
        <v>0</v>
      </c>
      <c r="G3157" s="125">
        <v>0</v>
      </c>
      <c r="J3157" s="126" t="s">
        <v>1094</v>
      </c>
      <c r="R3157" s="56" t="str">
        <f ca="1" t="array" ref="R3157">IF(AND(ISNUMBER(INDIRECT("L"&amp;ROW())),INDIRECT("L"&amp;ROW())&lt;INDIRECT("D"&amp;ROW())),1,"")</f>
        <v/>
      </c>
    </row>
    <row r="3158" hidden="1" spans="1:18">
      <c r="A3158" s="56" t="s">
        <v>252</v>
      </c>
      <c r="B3158" s="57" t="s">
        <v>19</v>
      </c>
      <c r="C3158" s="133">
        <v>250410062</v>
      </c>
      <c r="D3158" s="124">
        <v>45757</v>
      </c>
      <c r="E3158" s="125">
        <v>3335</v>
      </c>
      <c r="F3158" s="125">
        <v>0</v>
      </c>
      <c r="G3158" s="125">
        <v>0</v>
      </c>
      <c r="J3158" s="126" t="s">
        <v>1094</v>
      </c>
      <c r="R3158" s="56" t="str">
        <f ca="1" t="array" ref="R3158">IF(AND(ISNUMBER(INDIRECT("L"&amp;ROW())),INDIRECT("L"&amp;ROW())&lt;INDIRECT("D"&amp;ROW())),1,"")</f>
        <v/>
      </c>
    </row>
    <row r="3159" hidden="1" spans="1:18">
      <c r="A3159" s="109" t="s">
        <v>151</v>
      </c>
      <c r="B3159" s="138" t="s">
        <v>110</v>
      </c>
      <c r="C3159" s="155">
        <v>177818</v>
      </c>
      <c r="D3159" s="140">
        <v>45757</v>
      </c>
      <c r="E3159" s="141">
        <v>4798.8</v>
      </c>
      <c r="F3159" s="141"/>
      <c r="G3159" s="141"/>
      <c r="H3159" s="141"/>
      <c r="I3159" s="138"/>
      <c r="J3159" s="145"/>
      <c r="K3159" s="145"/>
      <c r="L3159" s="146"/>
      <c r="M3159" s="146"/>
      <c r="O3159" s="109"/>
      <c r="P3159" s="109"/>
      <c r="Q3159" s="146"/>
      <c r="R3159" s="56" t="str">
        <f ca="1" t="array" ref="R3159">IF(AND(ISNUMBER(INDIRECT("L"&amp;ROW())),INDIRECT("L"&amp;ROW())&lt;INDIRECT("D"&amp;ROW())),1,"")</f>
        <v/>
      </c>
    </row>
    <row r="3160" hidden="1" spans="1:18">
      <c r="A3160" s="56" t="s">
        <v>395</v>
      </c>
      <c r="B3160" s="57" t="s">
        <v>110</v>
      </c>
      <c r="C3160" s="139">
        <v>239708</v>
      </c>
      <c r="D3160" s="124">
        <v>45757</v>
      </c>
      <c r="E3160" s="125">
        <v>5077</v>
      </c>
      <c r="F3160" s="125">
        <v>0</v>
      </c>
      <c r="G3160" s="125">
        <v>0</v>
      </c>
      <c r="I3160" s="57">
        <v>1146</v>
      </c>
      <c r="J3160" s="126">
        <v>10000</v>
      </c>
      <c r="K3160" s="126">
        <v>10000</v>
      </c>
      <c r="L3160" s="127">
        <v>45764</v>
      </c>
      <c r="O3160" s="147"/>
      <c r="R3160" s="56" t="str">
        <f ca="1" t="array" ref="R3160">IF(AND(ISNUMBER(INDIRECT("L"&amp;ROW())),INDIRECT("L"&amp;ROW())&lt;INDIRECT("D"&amp;ROW())),1,"")</f>
        <v/>
      </c>
    </row>
    <row r="3161" hidden="1" spans="1:18">
      <c r="A3161" s="56" t="s">
        <v>469</v>
      </c>
      <c r="B3161" s="57" t="s">
        <v>37</v>
      </c>
      <c r="C3161" s="133">
        <v>84944</v>
      </c>
      <c r="D3161" s="124">
        <v>45757</v>
      </c>
      <c r="E3161" s="125">
        <v>3599.71</v>
      </c>
      <c r="F3161" s="125">
        <v>8.75</v>
      </c>
      <c r="G3161" s="125">
        <v>17.46</v>
      </c>
      <c r="H3161" s="125">
        <v>3573.5</v>
      </c>
      <c r="I3161" s="57">
        <v>1201</v>
      </c>
      <c r="J3161" s="126">
        <v>3599.71</v>
      </c>
      <c r="K3161" s="126">
        <v>11267.24</v>
      </c>
      <c r="L3161" s="127">
        <v>45778</v>
      </c>
      <c r="N3161" s="127">
        <v>45778</v>
      </c>
      <c r="O3161" s="147">
        <v>0</v>
      </c>
      <c r="R3161" s="56" t="str">
        <f ca="1" t="array" ref="R3161">IF(AND(ISNUMBER(INDIRECT("L"&amp;ROW())),INDIRECT("L"&amp;ROW())&lt;INDIRECT("D"&amp;ROW())),1,"")</f>
        <v/>
      </c>
    </row>
    <row r="3162" hidden="1" spans="1:18">
      <c r="A3162" s="56" t="s">
        <v>469</v>
      </c>
      <c r="B3162" s="57" t="s">
        <v>19</v>
      </c>
      <c r="C3162" s="133">
        <v>84943</v>
      </c>
      <c r="D3162" s="124">
        <v>45757</v>
      </c>
      <c r="E3162" s="125">
        <v>7667.53</v>
      </c>
      <c r="F3162" s="125">
        <v>126.99</v>
      </c>
      <c r="G3162" s="125">
        <v>253.35</v>
      </c>
      <c r="H3162" s="125">
        <v>7287.19</v>
      </c>
      <c r="I3162" s="57">
        <v>1201</v>
      </c>
      <c r="J3162" s="126">
        <v>7667.53</v>
      </c>
      <c r="K3162" s="126">
        <v>11267.24</v>
      </c>
      <c r="L3162" s="127">
        <v>45778</v>
      </c>
      <c r="N3162" s="127">
        <v>45778</v>
      </c>
      <c r="O3162" s="147">
        <v>0</v>
      </c>
      <c r="R3162" s="56" t="str">
        <f ca="1" t="array" ref="R3162">IF(AND(ISNUMBER(INDIRECT("L"&amp;ROW())),INDIRECT("L"&amp;ROW())&lt;INDIRECT("D"&amp;ROW())),1,"")</f>
        <v/>
      </c>
    </row>
    <row r="3163" hidden="1" spans="1:18">
      <c r="A3163" s="56" t="s">
        <v>853</v>
      </c>
      <c r="B3163" s="57" t="s">
        <v>854</v>
      </c>
      <c r="C3163" s="133">
        <v>4009471435</v>
      </c>
      <c r="D3163" s="124">
        <v>45797</v>
      </c>
      <c r="E3163" s="125">
        <v>1579.75</v>
      </c>
      <c r="F3163" s="125">
        <v>5.85</v>
      </c>
      <c r="G3163" s="125">
        <v>11.68</v>
      </c>
      <c r="H3163" s="125">
        <v>1562.22</v>
      </c>
      <c r="I3163" s="57" t="s">
        <v>855</v>
      </c>
      <c r="J3163" s="126">
        <f>E3163</f>
        <v>1579.75</v>
      </c>
      <c r="K3163" s="126">
        <f>J3163</f>
        <v>1579.75</v>
      </c>
      <c r="L3163" s="127">
        <f>D3163+10</f>
        <v>45807</v>
      </c>
      <c r="N3163" s="127">
        <v>45584</v>
      </c>
      <c r="Q3163" s="127">
        <v>45799</v>
      </c>
      <c r="R3163" s="56" t="str">
        <f ca="1" t="array" ref="R3163">IF(AND(ISNUMBER(INDIRECT("L"&amp;ROW())),INDIRECT("L"&amp;ROW())&lt;INDIRECT("D"&amp;ROW())),1,"")</f>
        <v/>
      </c>
    </row>
    <row r="3164" hidden="1" spans="1:18">
      <c r="A3164" s="56" t="s">
        <v>853</v>
      </c>
      <c r="B3164" s="57" t="s">
        <v>854</v>
      </c>
      <c r="C3164" s="133">
        <v>4009489309</v>
      </c>
      <c r="D3164" s="124">
        <v>45799</v>
      </c>
      <c r="E3164" s="125">
        <v>938.62</v>
      </c>
      <c r="I3164" s="57" t="s">
        <v>855</v>
      </c>
      <c r="J3164" s="126">
        <f>E3164</f>
        <v>938.62</v>
      </c>
      <c r="K3164" s="126">
        <f>J3164</f>
        <v>938.62</v>
      </c>
      <c r="L3164" s="127">
        <f>D3164+10</f>
        <v>45809</v>
      </c>
      <c r="N3164" s="127">
        <v>45584</v>
      </c>
      <c r="R3164" s="56" t="str">
        <f ca="1" t="array" ref="R3164">IF(AND(ISNUMBER(INDIRECT("L"&amp;ROW())),INDIRECT("L"&amp;ROW())&lt;INDIRECT("D"&amp;ROW())),1,"")</f>
        <v/>
      </c>
    </row>
    <row r="3165" hidden="1" spans="1:18">
      <c r="A3165" s="56" t="s">
        <v>200</v>
      </c>
      <c r="B3165" s="57" t="s">
        <v>19</v>
      </c>
      <c r="C3165" s="133">
        <v>22033</v>
      </c>
      <c r="D3165" s="124">
        <v>45757</v>
      </c>
      <c r="E3165" s="125">
        <v>9006.8</v>
      </c>
      <c r="F3165" s="125">
        <v>0</v>
      </c>
      <c r="G3165" s="125">
        <v>0</v>
      </c>
      <c r="I3165" s="57">
        <v>3005</v>
      </c>
      <c r="J3165" s="126">
        <v>9006.8</v>
      </c>
      <c r="K3165" s="126">
        <v>18472.25</v>
      </c>
      <c r="L3165" s="127">
        <v>45814</v>
      </c>
      <c r="R3165" s="56" t="str">
        <f ca="1" t="array" ref="R3165">IF(AND(ISNUMBER(INDIRECT("L"&amp;ROW())),INDIRECT("L"&amp;ROW())&lt;INDIRECT("D"&amp;ROW())),1,"")</f>
        <v/>
      </c>
    </row>
    <row r="3166" hidden="1" spans="1:18">
      <c r="A3166" s="56" t="s">
        <v>255</v>
      </c>
      <c r="B3166" s="57" t="s">
        <v>19</v>
      </c>
      <c r="C3166" s="123">
        <v>474236</v>
      </c>
      <c r="D3166" s="124">
        <v>45757</v>
      </c>
      <c r="E3166" s="125">
        <v>4183.26</v>
      </c>
      <c r="F3166" s="125">
        <v>3.82</v>
      </c>
      <c r="G3166" s="125">
        <v>0</v>
      </c>
      <c r="H3166" s="125">
        <v>4179.44</v>
      </c>
      <c r="I3166" s="57">
        <v>1172</v>
      </c>
      <c r="J3166" s="126">
        <v>4183.26</v>
      </c>
      <c r="K3166" s="126">
        <v>4183.26</v>
      </c>
      <c r="L3166" s="127">
        <v>45768</v>
      </c>
      <c r="N3166" s="127">
        <v>45778</v>
      </c>
      <c r="O3166" s="147">
        <v>0</v>
      </c>
      <c r="R3166" s="56" t="str">
        <f ca="1" t="array" ref="R3166">IF(AND(ISNUMBER(INDIRECT("L"&amp;ROW())),INDIRECT("L"&amp;ROW())&lt;INDIRECT("D"&amp;ROW())),1,"")</f>
        <v/>
      </c>
    </row>
    <row r="3167" hidden="1" spans="1:18">
      <c r="A3167" s="56" t="s">
        <v>358</v>
      </c>
      <c r="B3167" s="57" t="s">
        <v>110</v>
      </c>
      <c r="C3167" s="133">
        <v>92710</v>
      </c>
      <c r="D3167" s="124">
        <v>45757</v>
      </c>
      <c r="E3167" s="125">
        <v>1516</v>
      </c>
      <c r="F3167" s="125">
        <v>0</v>
      </c>
      <c r="G3167" s="125">
        <v>0</v>
      </c>
      <c r="H3167" s="125">
        <v>1516</v>
      </c>
      <c r="I3167" s="57">
        <v>1248</v>
      </c>
      <c r="J3167" s="126">
        <v>1516</v>
      </c>
      <c r="K3167" s="126">
        <v>17252</v>
      </c>
      <c r="L3167" s="127">
        <v>45793</v>
      </c>
      <c r="P3167" s="56" t="s">
        <v>1039</v>
      </c>
      <c r="Q3167" s="127">
        <v>45792</v>
      </c>
      <c r="R3167" s="56" t="str">
        <f ca="1" t="array" ref="R3167">IF(AND(ISNUMBER(INDIRECT("L"&amp;ROW())),INDIRECT("L"&amp;ROW())&lt;INDIRECT("D"&amp;ROW())),1,"")</f>
        <v/>
      </c>
    </row>
    <row r="3168" hidden="1" spans="1:18">
      <c r="A3168" s="56" t="s">
        <v>146</v>
      </c>
      <c r="B3168" s="57" t="s">
        <v>124</v>
      </c>
      <c r="C3168" s="133">
        <v>203994</v>
      </c>
      <c r="D3168" s="124">
        <v>45758</v>
      </c>
      <c r="E3168" s="125">
        <v>9471.34</v>
      </c>
      <c r="F3168" s="125">
        <v>12.3</v>
      </c>
      <c r="G3168" s="125">
        <v>24.54</v>
      </c>
      <c r="I3168" s="57">
        <v>1244</v>
      </c>
      <c r="J3168" s="126">
        <v>9471.34</v>
      </c>
      <c r="K3168" s="126">
        <v>41784.86</v>
      </c>
      <c r="L3168" s="127">
        <v>45792</v>
      </c>
      <c r="N3168" s="127">
        <v>45778</v>
      </c>
      <c r="O3168" s="147"/>
      <c r="R3168" s="56" t="str">
        <f ca="1" t="array" ref="R3168">IF(AND(ISNUMBER(INDIRECT("L"&amp;ROW())),INDIRECT("L"&amp;ROW())&lt;INDIRECT("D"&amp;ROW())),1,"")</f>
        <v/>
      </c>
    </row>
    <row r="3169" hidden="1" spans="1:18">
      <c r="A3169" s="56" t="s">
        <v>165</v>
      </c>
      <c r="B3169" s="132" t="s">
        <v>110</v>
      </c>
      <c r="C3169" s="123">
        <v>368701</v>
      </c>
      <c r="D3169" s="124">
        <v>45758</v>
      </c>
      <c r="E3169" s="125">
        <v>-25</v>
      </c>
      <c r="F3169" s="125">
        <v>0</v>
      </c>
      <c r="G3169" s="125">
        <v>0</v>
      </c>
      <c r="I3169" s="57">
        <v>1189</v>
      </c>
      <c r="J3169" s="126">
        <v>-25</v>
      </c>
      <c r="K3169" s="126">
        <v>25719</v>
      </c>
      <c r="L3169" s="127">
        <v>45772</v>
      </c>
      <c r="N3169" s="127">
        <v>45778</v>
      </c>
      <c r="R3169" s="56" t="str">
        <f ca="1" t="array" ref="R3169">IF(AND(ISNUMBER(INDIRECT("L"&amp;ROW())),INDIRECT("L"&amp;ROW())&lt;INDIRECT("D"&amp;ROW())),1,"")</f>
        <v/>
      </c>
    </row>
    <row r="3170" hidden="1" spans="1:18">
      <c r="A3170" s="56" t="s">
        <v>165</v>
      </c>
      <c r="B3170" s="132" t="s">
        <v>110</v>
      </c>
      <c r="C3170" s="123">
        <v>1672720</v>
      </c>
      <c r="D3170" s="124">
        <v>45758</v>
      </c>
      <c r="E3170" s="125">
        <v>5369</v>
      </c>
      <c r="F3170" s="125">
        <v>0</v>
      </c>
      <c r="G3170" s="125">
        <v>0</v>
      </c>
      <c r="I3170" s="57">
        <v>1189</v>
      </c>
      <c r="J3170" s="126">
        <v>5369</v>
      </c>
      <c r="K3170" s="126">
        <v>25719</v>
      </c>
      <c r="L3170" s="127">
        <v>45772</v>
      </c>
      <c r="N3170" s="127">
        <v>45778</v>
      </c>
      <c r="R3170" s="56" t="str">
        <f ca="1" t="array" ref="R3170">IF(AND(ISNUMBER(INDIRECT("L"&amp;ROW())),INDIRECT("L"&amp;ROW())&lt;INDIRECT("D"&amp;ROW())),1,"")</f>
        <v/>
      </c>
    </row>
    <row r="3171" hidden="1" spans="1:18">
      <c r="A3171" s="109" t="s">
        <v>394</v>
      </c>
      <c r="B3171" s="138" t="s">
        <v>110</v>
      </c>
      <c r="C3171" s="139">
        <v>2784497</v>
      </c>
      <c r="D3171" s="140">
        <v>45758</v>
      </c>
      <c r="E3171" s="141">
        <v>3438.5</v>
      </c>
      <c r="F3171" s="141">
        <v>0</v>
      </c>
      <c r="G3171" s="141">
        <v>0</v>
      </c>
      <c r="H3171" s="141"/>
      <c r="I3171" s="138">
        <v>1027</v>
      </c>
      <c r="J3171" s="145">
        <v>3438.5</v>
      </c>
      <c r="K3171" s="145">
        <v>28505.5</v>
      </c>
      <c r="L3171" s="146">
        <v>45775</v>
      </c>
      <c r="M3171" s="146"/>
      <c r="N3171" s="146">
        <v>45778</v>
      </c>
      <c r="O3171" s="147"/>
      <c r="P3171" s="109"/>
      <c r="Q3171" s="146"/>
      <c r="R3171" s="56" t="str">
        <f ca="1" t="array" ref="R3171">IF(AND(ISNUMBER(INDIRECT("L"&amp;ROW())),INDIRECT("L"&amp;ROW())&lt;INDIRECT("D"&amp;ROW())),1,"")</f>
        <v/>
      </c>
    </row>
    <row r="3172" hidden="1" spans="1:18">
      <c r="A3172" s="56" t="s">
        <v>394</v>
      </c>
      <c r="B3172" s="138" t="s">
        <v>110</v>
      </c>
      <c r="C3172" s="133" t="s">
        <v>1152</v>
      </c>
      <c r="D3172" s="124">
        <v>45758</v>
      </c>
      <c r="E3172" s="166">
        <v>77</v>
      </c>
      <c r="F3172" s="125">
        <v>0</v>
      </c>
      <c r="G3172" s="125">
        <v>0</v>
      </c>
      <c r="I3172" s="138">
        <v>1292</v>
      </c>
      <c r="J3172" s="145">
        <v>77</v>
      </c>
      <c r="K3172" s="145">
        <v>29625.5</v>
      </c>
      <c r="L3172" s="146">
        <v>45810</v>
      </c>
      <c r="R3172" s="56" t="str">
        <f ca="1" t="array" ref="R3172">IF(AND(ISNUMBER(INDIRECT("L"&amp;ROW())),INDIRECT("L"&amp;ROW())&lt;INDIRECT("D"&amp;ROW())),1,"")</f>
        <v/>
      </c>
    </row>
    <row r="3173" hidden="1" spans="1:18">
      <c r="A3173" s="56" t="s">
        <v>225</v>
      </c>
      <c r="B3173" s="57" t="s">
        <v>65</v>
      </c>
      <c r="C3173" s="133">
        <v>170906</v>
      </c>
      <c r="D3173" s="124">
        <v>45814</v>
      </c>
      <c r="E3173" s="125">
        <v>791.98</v>
      </c>
      <c r="F3173" s="125">
        <v>0</v>
      </c>
      <c r="G3173" s="125">
        <v>0</v>
      </c>
      <c r="H3173" s="125"/>
      <c r="I3173" s="57"/>
      <c r="J3173" s="126"/>
      <c r="K3173" s="126"/>
      <c r="L3173" s="127"/>
      <c r="R3173" s="56" t="str">
        <f ca="1" t="array" ref="R3173">IF(AND(ISNUMBER(INDIRECT("L"&amp;ROW())),INDIRECT("L"&amp;ROW())&lt;INDIRECT("D"&amp;ROW())),1,"")</f>
        <v/>
      </c>
    </row>
    <row r="3174" hidden="1" spans="1:18">
      <c r="A3174" s="56" t="s">
        <v>349</v>
      </c>
      <c r="B3174" s="57" t="s">
        <v>37</v>
      </c>
      <c r="C3174" s="133">
        <v>3166</v>
      </c>
      <c r="D3174" s="124">
        <v>45758</v>
      </c>
      <c r="E3174" s="125">
        <v>1500</v>
      </c>
      <c r="F3174" s="125">
        <v>0</v>
      </c>
      <c r="G3174" s="125">
        <v>0</v>
      </c>
      <c r="H3174" s="125">
        <v>1500</v>
      </c>
      <c r="I3174" s="133">
        <v>1151</v>
      </c>
      <c r="J3174" s="126">
        <v>1500</v>
      </c>
      <c r="K3174" s="126">
        <v>1500</v>
      </c>
      <c r="L3174" s="127">
        <v>45758</v>
      </c>
      <c r="N3174" s="127">
        <v>45748</v>
      </c>
      <c r="O3174" s="56">
        <v>0</v>
      </c>
      <c r="Q3174" s="127">
        <v>45792</v>
      </c>
      <c r="R3174" s="56" t="str">
        <f ca="1" t="array" ref="R3174">IF(AND(ISNUMBER(INDIRECT("L"&amp;ROW())),INDIRECT("L"&amp;ROW())&lt;INDIRECT("D"&amp;ROW())),1,"")</f>
        <v/>
      </c>
    </row>
    <row r="3175" hidden="1" spans="1:18">
      <c r="A3175" s="56" t="s">
        <v>158</v>
      </c>
      <c r="B3175" s="57" t="s">
        <v>159</v>
      </c>
      <c r="C3175" s="123" t="s">
        <v>1153</v>
      </c>
      <c r="D3175" s="124">
        <v>45758</v>
      </c>
      <c r="E3175" s="125">
        <v>675</v>
      </c>
      <c r="F3175" s="125">
        <v>0</v>
      </c>
      <c r="G3175" s="125">
        <v>0</v>
      </c>
      <c r="H3175" s="125">
        <v>675</v>
      </c>
      <c r="I3175" s="57">
        <v>1149</v>
      </c>
      <c r="J3175" s="126">
        <v>675</v>
      </c>
      <c r="K3175" s="126">
        <v>675</v>
      </c>
      <c r="L3175" s="127">
        <v>45758</v>
      </c>
      <c r="N3175" s="127">
        <v>45748</v>
      </c>
      <c r="O3175" s="56">
        <v>0</v>
      </c>
      <c r="Q3175" s="127">
        <v>45807</v>
      </c>
      <c r="R3175" s="56" t="str">
        <f ca="1" t="array" ref="R3175">IF(AND(ISNUMBER(INDIRECT("L"&amp;ROW())),INDIRECT("L"&amp;ROW())&lt;INDIRECT("D"&amp;ROW())),1,"")</f>
        <v/>
      </c>
    </row>
    <row r="3176" hidden="1" spans="1:18">
      <c r="A3176" s="56" t="s">
        <v>547</v>
      </c>
      <c r="B3176" s="132" t="s">
        <v>19</v>
      </c>
      <c r="C3176" s="123" t="s">
        <v>1154</v>
      </c>
      <c r="D3176" s="124">
        <v>45758</v>
      </c>
      <c r="E3176" s="125">
        <v>0</v>
      </c>
      <c r="F3176" s="125">
        <v>0</v>
      </c>
      <c r="G3176" s="125">
        <v>0</v>
      </c>
      <c r="I3176" s="57">
        <v>1152</v>
      </c>
      <c r="J3176" s="126">
        <v>0</v>
      </c>
      <c r="K3176" s="126">
        <v>0</v>
      </c>
      <c r="L3176" s="127">
        <v>45758</v>
      </c>
      <c r="R3176" s="56" t="str">
        <f ca="1" t="array" ref="R3176">IF(AND(ISNUMBER(INDIRECT("L"&amp;ROW())),INDIRECT("L"&amp;ROW())&lt;INDIRECT("D"&amp;ROW())),1,"")</f>
        <v/>
      </c>
    </row>
    <row r="3177" hidden="1" spans="1:18">
      <c r="A3177" s="56" t="s">
        <v>547</v>
      </c>
      <c r="B3177" s="57" t="s">
        <v>19</v>
      </c>
      <c r="C3177" s="133" t="s">
        <v>1155</v>
      </c>
      <c r="D3177" s="124">
        <v>45758</v>
      </c>
      <c r="E3177" s="125">
        <v>0</v>
      </c>
      <c r="F3177" s="125">
        <v>0</v>
      </c>
      <c r="G3177" s="125">
        <v>0</v>
      </c>
      <c r="I3177" s="57">
        <v>1061</v>
      </c>
      <c r="J3177" s="126">
        <v>0</v>
      </c>
      <c r="K3177" s="126">
        <v>0</v>
      </c>
      <c r="L3177" s="127">
        <v>45758</v>
      </c>
      <c r="R3177" s="56" t="str">
        <f ca="1" t="array" ref="R3177">IF(AND(ISNUMBER(INDIRECT("L"&amp;ROW())),INDIRECT("L"&amp;ROW())&lt;INDIRECT("D"&amp;ROW())),1,"")</f>
        <v/>
      </c>
    </row>
    <row r="3178" s="105" customFormat="1" hidden="1" spans="1:18">
      <c r="A3178" s="56" t="s">
        <v>164</v>
      </c>
      <c r="B3178" s="57" t="s">
        <v>110</v>
      </c>
      <c r="C3178" s="123" t="s">
        <v>1156</v>
      </c>
      <c r="D3178" s="124">
        <v>45759</v>
      </c>
      <c r="E3178" s="125">
        <v>-268</v>
      </c>
      <c r="F3178" s="125">
        <v>0</v>
      </c>
      <c r="G3178" s="125">
        <v>0</v>
      </c>
      <c r="H3178" s="125">
        <v>-268</v>
      </c>
      <c r="I3178" s="57">
        <v>1209</v>
      </c>
      <c r="J3178" s="126">
        <v>-268</v>
      </c>
      <c r="K3178" s="126">
        <v>24365</v>
      </c>
      <c r="L3178" s="127">
        <v>45779</v>
      </c>
      <c r="M3178" s="127"/>
      <c r="N3178" s="127">
        <v>45778</v>
      </c>
      <c r="O3178" s="56">
        <v>0</v>
      </c>
      <c r="P3178" s="56"/>
      <c r="Q3178" s="127"/>
      <c r="R3178" s="56" t="str">
        <f ca="1" t="array" ref="R3178">IF(AND(ISNUMBER(INDIRECT("L"&amp;ROW())),INDIRECT("L"&amp;ROW())&lt;INDIRECT("D"&amp;ROW())),1,"")</f>
        <v/>
      </c>
    </row>
    <row r="3179" hidden="1" spans="1:18">
      <c r="A3179" s="56" t="s">
        <v>164</v>
      </c>
      <c r="B3179" s="57" t="s">
        <v>110</v>
      </c>
      <c r="C3179" s="133">
        <v>6158151</v>
      </c>
      <c r="D3179" s="124">
        <v>45759</v>
      </c>
      <c r="E3179" s="125">
        <v>-52</v>
      </c>
      <c r="F3179" s="125">
        <v>0</v>
      </c>
      <c r="G3179" s="125">
        <v>0</v>
      </c>
      <c r="H3179" s="125">
        <v>-52</v>
      </c>
      <c r="I3179" s="57">
        <v>1209</v>
      </c>
      <c r="J3179" s="126">
        <v>-52</v>
      </c>
      <c r="K3179" s="126">
        <v>24365</v>
      </c>
      <c r="L3179" s="127">
        <v>45779</v>
      </c>
      <c r="N3179" s="127">
        <v>45778</v>
      </c>
      <c r="O3179" s="56">
        <v>0</v>
      </c>
      <c r="R3179" s="56" t="str">
        <f ca="1" t="array" ref="R3179">IF(AND(ISNUMBER(INDIRECT("L"&amp;ROW())),INDIRECT("L"&amp;ROW())&lt;INDIRECT("D"&amp;ROW())),1,"")</f>
        <v/>
      </c>
    </row>
    <row r="3180" hidden="1" spans="1:18">
      <c r="A3180" s="56" t="s">
        <v>164</v>
      </c>
      <c r="B3180" s="57" t="s">
        <v>110</v>
      </c>
      <c r="C3180" s="133">
        <v>6157695</v>
      </c>
      <c r="D3180" s="124">
        <v>45759</v>
      </c>
      <c r="E3180" s="125">
        <v>4590</v>
      </c>
      <c r="F3180" s="125">
        <v>0</v>
      </c>
      <c r="G3180" s="125">
        <v>0</v>
      </c>
      <c r="H3180" s="125">
        <v>4590</v>
      </c>
      <c r="I3180" s="57">
        <v>1209</v>
      </c>
      <c r="J3180" s="126">
        <v>4590</v>
      </c>
      <c r="K3180" s="126">
        <v>24365</v>
      </c>
      <c r="L3180" s="127">
        <v>45779</v>
      </c>
      <c r="N3180" s="127">
        <v>45778</v>
      </c>
      <c r="O3180" s="56">
        <v>0</v>
      </c>
      <c r="R3180" s="56" t="str">
        <f ca="1" t="array" ref="R3180">IF(AND(ISNUMBER(INDIRECT("L"&amp;ROW())),INDIRECT("L"&amp;ROW())&lt;INDIRECT("D"&amp;ROW())),1,"")</f>
        <v/>
      </c>
    </row>
    <row r="3181" hidden="1" spans="1:18">
      <c r="A3181" s="109" t="s">
        <v>394</v>
      </c>
      <c r="B3181" s="138" t="s">
        <v>110</v>
      </c>
      <c r="C3181" s="139">
        <v>2787860</v>
      </c>
      <c r="D3181" s="140">
        <v>45759</v>
      </c>
      <c r="E3181" s="141">
        <v>100</v>
      </c>
      <c r="F3181" s="141">
        <v>0</v>
      </c>
      <c r="G3181" s="141">
        <v>0</v>
      </c>
      <c r="H3181" s="141"/>
      <c r="I3181" s="138">
        <v>1027</v>
      </c>
      <c r="J3181" s="145">
        <v>100</v>
      </c>
      <c r="K3181" s="145">
        <v>28505.5</v>
      </c>
      <c r="L3181" s="146">
        <v>45775</v>
      </c>
      <c r="M3181" s="146"/>
      <c r="N3181" s="146">
        <v>45778</v>
      </c>
      <c r="O3181" s="147"/>
      <c r="P3181" s="109"/>
      <c r="Q3181" s="146"/>
      <c r="R3181" s="56" t="str">
        <f ca="1" t="array" ref="R3181">IF(AND(ISNUMBER(INDIRECT("L"&amp;ROW())),INDIRECT("L"&amp;ROW())&lt;INDIRECT("D"&amp;ROW())),1,"")</f>
        <v/>
      </c>
    </row>
    <row r="3182" hidden="1" spans="1:18">
      <c r="A3182" s="109" t="s">
        <v>394</v>
      </c>
      <c r="B3182" s="138" t="s">
        <v>110</v>
      </c>
      <c r="C3182" s="139">
        <v>2788015</v>
      </c>
      <c r="D3182" s="140">
        <v>45760</v>
      </c>
      <c r="E3182" s="141">
        <v>648</v>
      </c>
      <c r="F3182" s="141">
        <v>0</v>
      </c>
      <c r="G3182" s="141">
        <v>0</v>
      </c>
      <c r="H3182" s="141"/>
      <c r="I3182" s="138">
        <v>1027</v>
      </c>
      <c r="J3182" s="145">
        <v>648</v>
      </c>
      <c r="K3182" s="145">
        <v>28505.5</v>
      </c>
      <c r="L3182" s="146">
        <v>45775</v>
      </c>
      <c r="M3182" s="146"/>
      <c r="N3182" s="146">
        <v>45778</v>
      </c>
      <c r="O3182" s="147"/>
      <c r="P3182" s="109"/>
      <c r="Q3182" s="146"/>
      <c r="R3182" s="56" t="str">
        <f ca="1" t="array" ref="R3182">IF(AND(ISNUMBER(INDIRECT("L"&amp;ROW())),INDIRECT("L"&amp;ROW())&lt;INDIRECT("D"&amp;ROW())),1,"")</f>
        <v/>
      </c>
    </row>
    <row r="3183" hidden="1" spans="1:18">
      <c r="A3183" s="56" t="s">
        <v>72</v>
      </c>
      <c r="B3183" s="57" t="s">
        <v>19</v>
      </c>
      <c r="C3183" s="133">
        <v>2486099</v>
      </c>
      <c r="D3183" s="124">
        <v>45761</v>
      </c>
      <c r="E3183" s="125">
        <v>10079.02</v>
      </c>
      <c r="F3183" s="125">
        <v>183.32</v>
      </c>
      <c r="G3183" s="125">
        <v>0</v>
      </c>
      <c r="H3183" s="125">
        <v>9895.7</v>
      </c>
      <c r="I3183" s="57">
        <v>1259</v>
      </c>
      <c r="J3183" s="126">
        <v>10079.02</v>
      </c>
      <c r="K3183" s="126">
        <v>10169.02</v>
      </c>
      <c r="L3183" s="127">
        <v>45798</v>
      </c>
      <c r="R3183" s="56" t="str">
        <f ca="1" t="array" ref="R3183">IF(AND(ISNUMBER(INDIRECT("L"&amp;ROW())),INDIRECT("L"&amp;ROW())&lt;INDIRECT("D"&amp;ROW())),1,"")</f>
        <v/>
      </c>
    </row>
    <row r="3184" hidden="1" spans="1:18">
      <c r="A3184" s="56" t="s">
        <v>164</v>
      </c>
      <c r="B3184" s="57" t="s">
        <v>110</v>
      </c>
      <c r="C3184" s="133">
        <v>6158212</v>
      </c>
      <c r="D3184" s="124">
        <v>45761</v>
      </c>
      <c r="E3184" s="125">
        <v>9730</v>
      </c>
      <c r="F3184" s="125">
        <v>0</v>
      </c>
      <c r="G3184" s="125">
        <v>0</v>
      </c>
      <c r="H3184" s="125">
        <v>9730</v>
      </c>
      <c r="I3184" s="57">
        <v>1209</v>
      </c>
      <c r="J3184" s="126">
        <v>9730</v>
      </c>
      <c r="K3184" s="126">
        <v>24365</v>
      </c>
      <c r="L3184" s="127">
        <v>45779</v>
      </c>
      <c r="N3184" s="127">
        <v>45778</v>
      </c>
      <c r="O3184" s="56">
        <v>0</v>
      </c>
      <c r="R3184" s="56" t="str">
        <f ca="1" t="array" ref="R3184">IF(AND(ISNUMBER(INDIRECT("L"&amp;ROW())),INDIRECT("L"&amp;ROW())&lt;INDIRECT("D"&amp;ROW())),1,"")</f>
        <v/>
      </c>
    </row>
    <row r="3185" hidden="1" spans="1:18">
      <c r="A3185" s="109" t="s">
        <v>394</v>
      </c>
      <c r="B3185" s="138" t="s">
        <v>110</v>
      </c>
      <c r="C3185" s="139">
        <v>513628</v>
      </c>
      <c r="D3185" s="140">
        <v>45761</v>
      </c>
      <c r="E3185" s="141">
        <v>-153.5</v>
      </c>
      <c r="F3185" s="141">
        <v>0</v>
      </c>
      <c r="G3185" s="141">
        <v>0</v>
      </c>
      <c r="H3185" s="141"/>
      <c r="I3185" s="138">
        <v>1027</v>
      </c>
      <c r="J3185" s="145">
        <v>-153.5</v>
      </c>
      <c r="K3185" s="145">
        <v>28505.5</v>
      </c>
      <c r="L3185" s="146">
        <v>45775</v>
      </c>
      <c r="M3185" s="146"/>
      <c r="N3185" s="146">
        <v>45778</v>
      </c>
      <c r="O3185" s="147"/>
      <c r="P3185" s="109"/>
      <c r="Q3185" s="146"/>
      <c r="R3185" s="56" t="str">
        <f ca="1" t="array" ref="R3185">IF(AND(ISNUMBER(INDIRECT("L"&amp;ROW())),INDIRECT("L"&amp;ROW())&lt;INDIRECT("D"&amp;ROW())),1,"")</f>
        <v/>
      </c>
    </row>
    <row r="3186" hidden="1" spans="1:18">
      <c r="A3186" s="56" t="s">
        <v>538</v>
      </c>
      <c r="B3186" s="57" t="s">
        <v>37</v>
      </c>
      <c r="C3186" s="133">
        <v>931247</v>
      </c>
      <c r="D3186" s="124">
        <v>45761</v>
      </c>
      <c r="E3186" s="125">
        <v>246.3</v>
      </c>
      <c r="F3186" s="125">
        <v>0</v>
      </c>
      <c r="G3186" s="125">
        <v>4.8</v>
      </c>
      <c r="H3186" s="125">
        <v>241.5</v>
      </c>
      <c r="I3186" s="57">
        <v>1266</v>
      </c>
      <c r="J3186" s="126">
        <f>E3186</f>
        <v>246.3</v>
      </c>
      <c r="K3186" s="126">
        <v>2471.18</v>
      </c>
      <c r="L3186" s="127">
        <v>45799</v>
      </c>
      <c r="O3186" s="147"/>
      <c r="Q3186" s="127">
        <v>45789</v>
      </c>
      <c r="R3186" s="56" t="str">
        <f ca="1" t="array" ref="R3186">IF(AND(ISNUMBER(INDIRECT("L"&amp;ROW())),INDIRECT("L"&amp;ROW())&lt;INDIRECT("D"&amp;ROW())),1,"")</f>
        <v/>
      </c>
    </row>
    <row r="3187" hidden="1" spans="1:18">
      <c r="A3187" s="56" t="s">
        <v>538</v>
      </c>
      <c r="B3187" s="57" t="s">
        <v>37</v>
      </c>
      <c r="C3187" s="133">
        <v>931248</v>
      </c>
      <c r="D3187" s="124">
        <v>45761</v>
      </c>
      <c r="E3187" s="125">
        <v>1353.39</v>
      </c>
      <c r="F3187" s="125">
        <v>0</v>
      </c>
      <c r="G3187" s="125">
        <v>0</v>
      </c>
      <c r="H3187" s="125">
        <v>1353.39</v>
      </c>
      <c r="I3187" s="57">
        <v>1266</v>
      </c>
      <c r="J3187" s="126">
        <f>E3187</f>
        <v>1353.39</v>
      </c>
      <c r="K3187" s="126">
        <v>2471.18</v>
      </c>
      <c r="L3187" s="127">
        <v>45799</v>
      </c>
      <c r="O3187" s="147"/>
      <c r="Q3187" s="127">
        <v>45789</v>
      </c>
      <c r="R3187" s="56" t="str">
        <f ca="1" t="array" ref="R3187">IF(AND(ISNUMBER(INDIRECT("L"&amp;ROW())),INDIRECT("L"&amp;ROW())&lt;INDIRECT("D"&amp;ROW())),1,"")</f>
        <v/>
      </c>
    </row>
    <row r="3188" hidden="1" spans="1:18">
      <c r="A3188" s="56" t="s">
        <v>33</v>
      </c>
      <c r="B3188" s="57" t="s">
        <v>19</v>
      </c>
      <c r="C3188" s="123" t="s">
        <v>1157</v>
      </c>
      <c r="D3188" s="124">
        <v>45761</v>
      </c>
      <c r="E3188" s="125">
        <v>372</v>
      </c>
      <c r="F3188" s="125">
        <v>0</v>
      </c>
      <c r="G3188" s="125">
        <v>0</v>
      </c>
      <c r="I3188" s="57">
        <v>1274</v>
      </c>
      <c r="J3188" s="126">
        <v>372</v>
      </c>
      <c r="K3188" s="126">
        <v>29712.07</v>
      </c>
      <c r="L3188" s="127">
        <v>45800</v>
      </c>
      <c r="R3188" s="56" t="str">
        <f ca="1" t="array" ref="R3188">IF(AND(ISNUMBER(INDIRECT("L"&amp;ROW())),INDIRECT("L"&amp;ROW())&lt;INDIRECT("D"&amp;ROW())),1,"")</f>
        <v/>
      </c>
    </row>
    <row r="3189" hidden="1" spans="1:18">
      <c r="A3189" s="56" t="s">
        <v>33</v>
      </c>
      <c r="B3189" s="57" t="s">
        <v>19</v>
      </c>
      <c r="C3189" s="123" t="s">
        <v>1158</v>
      </c>
      <c r="D3189" s="124">
        <v>45761</v>
      </c>
      <c r="E3189" s="125">
        <v>2972.08</v>
      </c>
      <c r="F3189" s="125">
        <v>0</v>
      </c>
      <c r="G3189" s="125">
        <v>0</v>
      </c>
      <c r="I3189" s="57">
        <v>1274</v>
      </c>
      <c r="J3189" s="126">
        <v>2972.08</v>
      </c>
      <c r="K3189" s="126">
        <v>29712.07</v>
      </c>
      <c r="L3189" s="127">
        <v>45800</v>
      </c>
      <c r="R3189" s="56" t="str">
        <f ca="1" t="array" ref="R3189">IF(AND(ISNUMBER(INDIRECT("L"&amp;ROW())),INDIRECT("L"&amp;ROW())&lt;INDIRECT("D"&amp;ROW())),1,"")</f>
        <v/>
      </c>
    </row>
    <row r="3190" hidden="1" spans="1:18">
      <c r="A3190" s="56" t="s">
        <v>33</v>
      </c>
      <c r="B3190" s="57" t="s">
        <v>19</v>
      </c>
      <c r="C3190" s="123" t="s">
        <v>1159</v>
      </c>
      <c r="D3190" s="124">
        <v>45761</v>
      </c>
      <c r="E3190" s="125">
        <v>8359.14</v>
      </c>
      <c r="F3190" s="125">
        <v>67.43</v>
      </c>
      <c r="G3190" s="125">
        <v>134.45</v>
      </c>
      <c r="I3190" s="57">
        <v>1274</v>
      </c>
      <c r="J3190" s="126">
        <v>8359.14</v>
      </c>
      <c r="K3190" s="126">
        <v>29712.07</v>
      </c>
      <c r="L3190" s="127">
        <v>45800</v>
      </c>
      <c r="R3190" s="56" t="str">
        <f ca="1" t="array" ref="R3190">IF(AND(ISNUMBER(INDIRECT("L"&amp;ROW())),INDIRECT("L"&amp;ROW())&lt;INDIRECT("D"&amp;ROW())),1,"")</f>
        <v/>
      </c>
    </row>
    <row r="3191" hidden="1" spans="1:18">
      <c r="A3191" s="56" t="s">
        <v>33</v>
      </c>
      <c r="B3191" s="57" t="s">
        <v>19</v>
      </c>
      <c r="C3191" s="123" t="s">
        <v>1160</v>
      </c>
      <c r="D3191" s="124">
        <v>45761</v>
      </c>
      <c r="E3191" s="125">
        <v>1521.84</v>
      </c>
      <c r="F3191" s="125">
        <v>26</v>
      </c>
      <c r="G3191" s="125">
        <v>51.88</v>
      </c>
      <c r="I3191" s="57">
        <v>1274</v>
      </c>
      <c r="J3191" s="126">
        <v>1521.84</v>
      </c>
      <c r="K3191" s="126">
        <v>29712.07</v>
      </c>
      <c r="L3191" s="127">
        <v>45800</v>
      </c>
      <c r="R3191" s="56" t="str">
        <f ca="1" t="array" ref="R3191">IF(AND(ISNUMBER(INDIRECT("L"&amp;ROW())),INDIRECT("L"&amp;ROW())&lt;INDIRECT("D"&amp;ROW())),1,"")</f>
        <v/>
      </c>
    </row>
    <row r="3192" hidden="1" spans="1:18">
      <c r="A3192" s="56" t="s">
        <v>31</v>
      </c>
      <c r="B3192" s="57" t="s">
        <v>19</v>
      </c>
      <c r="C3192" s="133">
        <v>368186</v>
      </c>
      <c r="D3192" s="124">
        <v>45761</v>
      </c>
      <c r="E3192" s="125">
        <v>207</v>
      </c>
      <c r="F3192" s="125">
        <v>0</v>
      </c>
      <c r="G3192" s="125">
        <v>0</v>
      </c>
      <c r="I3192" s="57">
        <v>3001</v>
      </c>
      <c r="J3192" s="126">
        <v>207</v>
      </c>
      <c r="K3192" s="126">
        <v>18392.43</v>
      </c>
      <c r="L3192" s="127">
        <v>45814</v>
      </c>
      <c r="R3192" s="56" t="str">
        <f ca="1" t="array" ref="R3192">IF(AND(ISNUMBER(INDIRECT("L"&amp;ROW())),INDIRECT("L"&amp;ROW())&lt;INDIRECT("D"&amp;ROW())),1,"")</f>
        <v/>
      </c>
    </row>
    <row r="3193" hidden="1" spans="1:18">
      <c r="A3193" s="56" t="s">
        <v>386</v>
      </c>
      <c r="B3193" s="57" t="s">
        <v>110</v>
      </c>
      <c r="C3193" s="133">
        <v>6079</v>
      </c>
      <c r="D3193" s="124">
        <v>45761</v>
      </c>
      <c r="E3193" s="125">
        <v>1405</v>
      </c>
      <c r="F3193" s="125">
        <v>0</v>
      </c>
      <c r="G3193" s="125">
        <v>0</v>
      </c>
      <c r="H3193" s="125">
        <v>1405</v>
      </c>
      <c r="I3193" s="57">
        <v>1236</v>
      </c>
      <c r="J3193" s="126">
        <v>1405</v>
      </c>
      <c r="K3193" s="126">
        <v>5060.5</v>
      </c>
      <c r="L3193" s="127">
        <v>45791</v>
      </c>
      <c r="N3193" s="127">
        <v>45778</v>
      </c>
      <c r="Q3193" s="127">
        <v>45789</v>
      </c>
      <c r="R3193" s="56" t="str">
        <f ca="1" t="array" ref="R3193">IF(AND(ISNUMBER(INDIRECT("L"&amp;ROW())),INDIRECT("L"&amp;ROW())&lt;INDIRECT("D"&amp;ROW())),1,"")</f>
        <v/>
      </c>
    </row>
    <row r="3194" hidden="1" spans="1:18">
      <c r="A3194" s="56" t="s">
        <v>192</v>
      </c>
      <c r="B3194" s="57" t="s">
        <v>19</v>
      </c>
      <c r="C3194" s="133">
        <v>1584324</v>
      </c>
      <c r="D3194" s="124">
        <v>45761</v>
      </c>
      <c r="E3194" s="125">
        <v>473</v>
      </c>
      <c r="F3194" s="125">
        <v>0</v>
      </c>
      <c r="G3194" s="125">
        <v>0</v>
      </c>
      <c r="H3194" s="125">
        <v>473</v>
      </c>
      <c r="I3194" s="57">
        <v>1222</v>
      </c>
      <c r="J3194" s="126">
        <v>473</v>
      </c>
      <c r="K3194" s="126">
        <v>1192</v>
      </c>
      <c r="L3194" s="127">
        <v>45784</v>
      </c>
      <c r="N3194" s="127">
        <v>45778</v>
      </c>
      <c r="R3194" s="56" t="str">
        <f ca="1" t="array" ref="R3194">IF(AND(ISNUMBER(INDIRECT("L"&amp;ROW())),INDIRECT("L"&amp;ROW())&lt;INDIRECT("D"&amp;ROW())),1,"")</f>
        <v/>
      </c>
    </row>
    <row r="3195" hidden="1" spans="1:18">
      <c r="A3195" s="56" t="s">
        <v>24</v>
      </c>
      <c r="B3195" s="57" t="s">
        <v>19</v>
      </c>
      <c r="C3195" s="123" t="s">
        <v>1161</v>
      </c>
      <c r="D3195" s="124">
        <v>45761</v>
      </c>
      <c r="E3195" s="125">
        <v>23536.01</v>
      </c>
      <c r="F3195" s="125">
        <v>140.43</v>
      </c>
      <c r="G3195" s="125">
        <v>0</v>
      </c>
      <c r="H3195" s="125">
        <v>23395.58</v>
      </c>
      <c r="I3195" s="57">
        <v>1211</v>
      </c>
      <c r="J3195" s="126">
        <v>23536.01</v>
      </c>
      <c r="K3195" s="126">
        <v>40758.56</v>
      </c>
      <c r="L3195" s="127">
        <v>45808</v>
      </c>
      <c r="R3195" s="56" t="str">
        <f ca="1" t="array" ref="R3195">IF(AND(ISNUMBER(INDIRECT("L"&amp;ROW())),INDIRECT("L"&amp;ROW())&lt;INDIRECT("D"&amp;ROW())),1,"")</f>
        <v/>
      </c>
    </row>
    <row r="3196" hidden="1" spans="1:18">
      <c r="A3196" s="56" t="s">
        <v>24</v>
      </c>
      <c r="B3196" s="57" t="s">
        <v>19</v>
      </c>
      <c r="C3196" s="123" t="s">
        <v>1162</v>
      </c>
      <c r="D3196" s="124">
        <v>45761</v>
      </c>
      <c r="E3196" s="125">
        <v>2463.25</v>
      </c>
      <c r="F3196" s="125">
        <v>0</v>
      </c>
      <c r="G3196" s="125">
        <v>0</v>
      </c>
      <c r="H3196" s="125">
        <v>2463.25</v>
      </c>
      <c r="I3196" s="57">
        <v>1211</v>
      </c>
      <c r="J3196" s="126">
        <v>2463.25</v>
      </c>
      <c r="K3196" s="126">
        <v>40758.56</v>
      </c>
      <c r="L3196" s="127">
        <v>45808</v>
      </c>
      <c r="R3196" s="56" t="str">
        <f ca="1" t="array" ref="R3196">IF(AND(ISNUMBER(INDIRECT("L"&amp;ROW())),INDIRECT("L"&amp;ROW())&lt;INDIRECT("D"&amp;ROW())),1,"")</f>
        <v/>
      </c>
    </row>
    <row r="3197" hidden="1" spans="1:18">
      <c r="A3197" s="56" t="s">
        <v>30</v>
      </c>
      <c r="B3197" s="57" t="s">
        <v>19</v>
      </c>
      <c r="C3197" s="133">
        <v>91712967</v>
      </c>
      <c r="D3197" s="124">
        <v>45761</v>
      </c>
      <c r="E3197" s="125">
        <v>6311.5</v>
      </c>
      <c r="F3197" s="125">
        <v>0</v>
      </c>
      <c r="G3197" s="125">
        <v>0</v>
      </c>
      <c r="H3197" s="125">
        <v>6311.5</v>
      </c>
      <c r="I3197" s="57">
        <v>1224</v>
      </c>
      <c r="J3197" s="126">
        <v>6311.5</v>
      </c>
      <c r="K3197" s="126">
        <v>6305.25</v>
      </c>
      <c r="L3197" s="127">
        <v>45784</v>
      </c>
      <c r="N3197" s="127">
        <v>45778</v>
      </c>
      <c r="O3197" s="56">
        <v>0</v>
      </c>
      <c r="R3197" s="56" t="str">
        <f ca="1" t="array" ref="R3197">IF(AND(ISNUMBER(INDIRECT("L"&amp;ROW())),INDIRECT("L"&amp;ROW())&lt;INDIRECT("D"&amp;ROW())),1,"")</f>
        <v/>
      </c>
    </row>
    <row r="3198" spans="1:18">
      <c r="A3198" s="56" t="s">
        <v>42</v>
      </c>
      <c r="B3198" s="132" t="s">
        <v>37</v>
      </c>
      <c r="C3198" s="123" t="s">
        <v>1163</v>
      </c>
      <c r="D3198" s="124">
        <v>45761</v>
      </c>
      <c r="E3198" s="125">
        <v>-1700</v>
      </c>
      <c r="F3198" s="125">
        <v>0</v>
      </c>
      <c r="G3198" s="125">
        <v>0</v>
      </c>
      <c r="I3198" s="57">
        <v>1173</v>
      </c>
      <c r="J3198" s="126">
        <v>-1700</v>
      </c>
      <c r="K3198" s="126">
        <v>12341</v>
      </c>
      <c r="L3198" s="127">
        <v>45769</v>
      </c>
      <c r="N3198" s="127">
        <v>45778</v>
      </c>
      <c r="R3198" s="56" t="str">
        <f ca="1" t="array" ref="R3198">IF(AND(ISNUMBER(INDIRECT("L"&amp;ROW())),INDIRECT("L"&amp;ROW())&lt;INDIRECT("D"&amp;ROW())),1,"")</f>
        <v/>
      </c>
    </row>
    <row r="3199" hidden="1" spans="1:18">
      <c r="A3199" s="56" t="s">
        <v>498</v>
      </c>
      <c r="B3199" s="57" t="s">
        <v>19</v>
      </c>
      <c r="C3199" s="123" t="s">
        <v>1164</v>
      </c>
      <c r="D3199" s="124">
        <v>45762</v>
      </c>
      <c r="E3199" s="125">
        <v>0</v>
      </c>
      <c r="F3199" s="125">
        <v>0</v>
      </c>
      <c r="G3199" s="125">
        <v>0</v>
      </c>
      <c r="H3199" s="125">
        <v>0</v>
      </c>
      <c r="I3199" s="57">
        <v>1218</v>
      </c>
      <c r="J3199" s="126">
        <v>0</v>
      </c>
      <c r="K3199" s="126">
        <v>0</v>
      </c>
      <c r="L3199" s="127">
        <v>45783</v>
      </c>
      <c r="O3199" s="147">
        <v>0</v>
      </c>
      <c r="Q3199" s="127">
        <v>45784</v>
      </c>
      <c r="R3199" s="56" t="str">
        <f ca="1" t="array" ref="R3199">IF(AND(ISNUMBER(INDIRECT("L"&amp;ROW())),INDIRECT("L"&amp;ROW())&lt;INDIRECT("D"&amp;ROW())),1,"")</f>
        <v/>
      </c>
    </row>
    <row r="3200" hidden="1" spans="1:18">
      <c r="A3200" s="56" t="s">
        <v>256</v>
      </c>
      <c r="B3200" s="57" t="s">
        <v>124</v>
      </c>
      <c r="C3200" s="123" t="s">
        <v>1165</v>
      </c>
      <c r="D3200" s="124">
        <v>45762</v>
      </c>
      <c r="E3200" s="125">
        <v>1108.09</v>
      </c>
      <c r="F3200" s="125">
        <v>0</v>
      </c>
      <c r="G3200" s="125">
        <v>0</v>
      </c>
      <c r="I3200" s="57">
        <v>1028</v>
      </c>
      <c r="J3200" s="126">
        <v>1108.09</v>
      </c>
      <c r="K3200" s="126">
        <v>4724.46</v>
      </c>
      <c r="L3200" s="127">
        <v>45775</v>
      </c>
      <c r="N3200" s="127">
        <v>45778</v>
      </c>
      <c r="R3200" s="56" t="str">
        <f ca="1" t="array" ref="R3200">IF(AND(ISNUMBER(INDIRECT("L"&amp;ROW())),INDIRECT("L"&amp;ROW())&lt;INDIRECT("D"&amp;ROW())),1,"")</f>
        <v/>
      </c>
    </row>
    <row r="3201" hidden="1" spans="1:18">
      <c r="A3201" s="56" t="s">
        <v>164</v>
      </c>
      <c r="B3201" s="57" t="s">
        <v>110</v>
      </c>
      <c r="C3201" s="123" t="s">
        <v>1166</v>
      </c>
      <c r="D3201" s="124">
        <v>45762</v>
      </c>
      <c r="E3201" s="125">
        <v>-620</v>
      </c>
      <c r="F3201" s="125">
        <v>0</v>
      </c>
      <c r="G3201" s="125">
        <v>0</v>
      </c>
      <c r="H3201" s="125">
        <v>-620</v>
      </c>
      <c r="I3201" s="57">
        <v>1209</v>
      </c>
      <c r="J3201" s="126">
        <v>-620</v>
      </c>
      <c r="K3201" s="126">
        <v>24365</v>
      </c>
      <c r="L3201" s="127">
        <v>45779</v>
      </c>
      <c r="N3201" s="127">
        <v>45778</v>
      </c>
      <c r="O3201" s="56">
        <v>0</v>
      </c>
      <c r="R3201" s="56" t="str">
        <f ca="1" t="array" ref="R3201">IF(AND(ISNUMBER(INDIRECT("L"&amp;ROW())),INDIRECT("L"&amp;ROW())&lt;INDIRECT("D"&amp;ROW())),1,"")</f>
        <v/>
      </c>
    </row>
    <row r="3202" hidden="1" spans="1:18">
      <c r="A3202" s="56" t="s">
        <v>237</v>
      </c>
      <c r="B3202" s="57" t="s">
        <v>110</v>
      </c>
      <c r="C3202" s="133">
        <v>277047</v>
      </c>
      <c r="D3202" s="124">
        <v>45762</v>
      </c>
      <c r="E3202" s="125">
        <v>1393.55</v>
      </c>
      <c r="F3202" s="125">
        <v>0</v>
      </c>
      <c r="G3202" s="125">
        <v>0</v>
      </c>
      <c r="I3202" s="57">
        <v>1273</v>
      </c>
      <c r="J3202" s="126">
        <v>1393.55</v>
      </c>
      <c r="K3202" s="126">
        <v>13673.29</v>
      </c>
      <c r="L3202" s="127">
        <v>45800</v>
      </c>
      <c r="O3202" s="147"/>
      <c r="R3202" s="56" t="str">
        <f ca="1" t="array" ref="R3202">IF(AND(ISNUMBER(INDIRECT("L"&amp;ROW())),INDIRECT("L"&amp;ROW())&lt;INDIRECT("D"&amp;ROW())),1,"")</f>
        <v/>
      </c>
    </row>
    <row r="3203" hidden="1" spans="1:18">
      <c r="A3203" s="56" t="s">
        <v>853</v>
      </c>
      <c r="B3203" s="57" t="s">
        <v>854</v>
      </c>
      <c r="C3203" s="133">
        <v>4009489310</v>
      </c>
      <c r="D3203" s="124">
        <v>45799</v>
      </c>
      <c r="E3203" s="125">
        <v>44.67</v>
      </c>
      <c r="I3203" s="57" t="s">
        <v>855</v>
      </c>
      <c r="J3203" s="126">
        <f>E3203</f>
        <v>44.67</v>
      </c>
      <c r="K3203" s="126">
        <f>J3203</f>
        <v>44.67</v>
      </c>
      <c r="L3203" s="127">
        <f>D3203+10</f>
        <v>45809</v>
      </c>
      <c r="N3203" s="127">
        <v>45584</v>
      </c>
      <c r="R3203" s="56" t="str">
        <f ca="1" t="array" ref="R3203">IF(AND(ISNUMBER(INDIRECT("L"&amp;ROW())),INDIRECT("L"&amp;ROW())&lt;INDIRECT("D"&amp;ROW())),1,"")</f>
        <v/>
      </c>
    </row>
    <row r="3204" hidden="1" spans="1:18">
      <c r="A3204" s="56" t="s">
        <v>165</v>
      </c>
      <c r="B3204" s="132" t="s">
        <v>110</v>
      </c>
      <c r="C3204" s="123">
        <v>368702</v>
      </c>
      <c r="D3204" s="124">
        <v>45762</v>
      </c>
      <c r="E3204" s="125">
        <v>-117</v>
      </c>
      <c r="F3204" s="125">
        <v>0</v>
      </c>
      <c r="G3204" s="125">
        <v>0</v>
      </c>
      <c r="I3204" s="57">
        <v>1189</v>
      </c>
      <c r="J3204" s="126">
        <v>-117</v>
      </c>
      <c r="K3204" s="126">
        <v>25719</v>
      </c>
      <c r="L3204" s="127">
        <v>45772</v>
      </c>
      <c r="N3204" s="127">
        <v>45778</v>
      </c>
      <c r="R3204" s="56" t="str">
        <f ca="1" t="array" ref="R3204">IF(AND(ISNUMBER(INDIRECT("L"&amp;ROW())),INDIRECT("L"&amp;ROW())&lt;INDIRECT("D"&amp;ROW())),1,"")</f>
        <v/>
      </c>
    </row>
    <row r="3205" hidden="1" spans="1:18">
      <c r="A3205" s="56" t="s">
        <v>165</v>
      </c>
      <c r="B3205" s="132" t="s">
        <v>110</v>
      </c>
      <c r="C3205" s="123">
        <v>1673440</v>
      </c>
      <c r="D3205" s="124">
        <v>45762</v>
      </c>
      <c r="E3205" s="125">
        <v>2670</v>
      </c>
      <c r="F3205" s="125">
        <v>0</v>
      </c>
      <c r="G3205" s="125">
        <v>0</v>
      </c>
      <c r="I3205" s="57">
        <v>1189</v>
      </c>
      <c r="J3205" s="126">
        <v>2670</v>
      </c>
      <c r="K3205" s="126">
        <v>25719</v>
      </c>
      <c r="L3205" s="127">
        <v>45772</v>
      </c>
      <c r="N3205" s="127">
        <v>45778</v>
      </c>
      <c r="R3205" s="56" t="str">
        <f ca="1" t="array" ref="R3205">IF(AND(ISNUMBER(INDIRECT("L"&amp;ROW())),INDIRECT("L"&amp;ROW())&lt;INDIRECT("D"&amp;ROW())),1,"")</f>
        <v/>
      </c>
    </row>
    <row r="3206" hidden="1" spans="1:18">
      <c r="A3206" s="109" t="s">
        <v>394</v>
      </c>
      <c r="B3206" s="138" t="s">
        <v>110</v>
      </c>
      <c r="C3206" s="139">
        <v>513909</v>
      </c>
      <c r="D3206" s="140">
        <v>45762</v>
      </c>
      <c r="E3206" s="141">
        <v>-93</v>
      </c>
      <c r="F3206" s="141">
        <v>0</v>
      </c>
      <c r="G3206" s="141">
        <v>0</v>
      </c>
      <c r="H3206" s="141"/>
      <c r="I3206" s="138">
        <v>1027</v>
      </c>
      <c r="J3206" s="145">
        <v>-93</v>
      </c>
      <c r="K3206" s="145">
        <v>28505.5</v>
      </c>
      <c r="L3206" s="146">
        <v>45775</v>
      </c>
      <c r="M3206" s="146"/>
      <c r="N3206" s="146">
        <v>45778</v>
      </c>
      <c r="O3206" s="147"/>
      <c r="P3206" s="109"/>
      <c r="Q3206" s="146"/>
      <c r="R3206" s="56" t="str">
        <f ca="1" t="array" ref="R3206">IF(AND(ISNUMBER(INDIRECT("L"&amp;ROW())),INDIRECT("L"&amp;ROW())&lt;INDIRECT("D"&amp;ROW())),1,"")</f>
        <v/>
      </c>
    </row>
    <row r="3207" hidden="1" spans="1:18">
      <c r="A3207" s="56" t="s">
        <v>892</v>
      </c>
      <c r="B3207" s="57" t="s">
        <v>19</v>
      </c>
      <c r="C3207" s="133">
        <v>1138</v>
      </c>
      <c r="D3207" s="124">
        <v>45762</v>
      </c>
      <c r="E3207" s="125">
        <v>1438.86</v>
      </c>
      <c r="F3207" s="125">
        <v>0</v>
      </c>
      <c r="G3207" s="125">
        <v>70.72</v>
      </c>
      <c r="H3207" s="125">
        <v>1368.14</v>
      </c>
      <c r="I3207" s="57">
        <v>1228</v>
      </c>
      <c r="J3207" s="126">
        <v>1438.86</v>
      </c>
      <c r="K3207" s="126">
        <v>2773.1</v>
      </c>
      <c r="L3207" s="127">
        <v>45785</v>
      </c>
      <c r="N3207" s="127">
        <v>45778</v>
      </c>
      <c r="O3207" s="147">
        <v>0</v>
      </c>
      <c r="Q3207" s="127">
        <v>45786</v>
      </c>
      <c r="R3207" s="56" t="str">
        <f ca="1" t="array" ref="R3207">IF(AND(ISNUMBER(INDIRECT("L"&amp;ROW())),INDIRECT("L"&amp;ROW())&lt;INDIRECT("D"&amp;ROW())),1,"")</f>
        <v/>
      </c>
    </row>
    <row r="3208" hidden="1" spans="1:18">
      <c r="A3208" s="56" t="s">
        <v>148</v>
      </c>
      <c r="B3208" s="57" t="s">
        <v>110</v>
      </c>
      <c r="C3208" s="133">
        <v>25226452</v>
      </c>
      <c r="D3208" s="124">
        <v>45762</v>
      </c>
      <c r="E3208" s="125">
        <v>1399</v>
      </c>
      <c r="R3208" s="56" t="str">
        <f ca="1" t="array" ref="R3208">IF(AND(ISNUMBER(INDIRECT("L"&amp;ROW())),INDIRECT("L"&amp;ROW())&lt;INDIRECT("D"&amp;ROW())),1,"")</f>
        <v/>
      </c>
    </row>
    <row r="3209" hidden="1" spans="1:18">
      <c r="A3209" s="109" t="s">
        <v>151</v>
      </c>
      <c r="B3209" s="138" t="s">
        <v>110</v>
      </c>
      <c r="C3209" s="155" t="s">
        <v>1167</v>
      </c>
      <c r="D3209" s="140">
        <v>45762</v>
      </c>
      <c r="E3209" s="141">
        <v>2148.5</v>
      </c>
      <c r="F3209" s="141"/>
      <c r="G3209" s="141"/>
      <c r="H3209" s="141"/>
      <c r="I3209" s="138"/>
      <c r="J3209" s="145"/>
      <c r="K3209" s="145"/>
      <c r="L3209" s="146"/>
      <c r="M3209" s="146"/>
      <c r="O3209" s="109"/>
      <c r="P3209" s="109"/>
      <c r="Q3209" s="146"/>
      <c r="R3209" s="56" t="str">
        <f ca="1" t="array" ref="R3209">IF(AND(ISNUMBER(INDIRECT("L"&amp;ROW())),INDIRECT("L"&amp;ROW())&lt;INDIRECT("D"&amp;ROW())),1,"")</f>
        <v/>
      </c>
    </row>
    <row r="3210" hidden="1" spans="1:18">
      <c r="A3210" s="56" t="s">
        <v>202</v>
      </c>
      <c r="B3210" s="57" t="s">
        <v>65</v>
      </c>
      <c r="C3210" s="133">
        <v>14058</v>
      </c>
      <c r="D3210" s="124">
        <v>45762</v>
      </c>
      <c r="E3210" s="125">
        <v>2635.51</v>
      </c>
      <c r="F3210" s="125">
        <v>0</v>
      </c>
      <c r="G3210" s="125">
        <v>0</v>
      </c>
      <c r="H3210" s="125">
        <v>2635.51</v>
      </c>
      <c r="I3210" s="57">
        <v>1221</v>
      </c>
      <c r="J3210" s="126">
        <v>2635.51</v>
      </c>
      <c r="K3210" s="126">
        <v>13500.63</v>
      </c>
      <c r="L3210" s="127">
        <v>45784</v>
      </c>
      <c r="N3210" s="127">
        <v>45778</v>
      </c>
      <c r="R3210" s="56" t="str">
        <f ca="1" t="array" ref="R3210">IF(AND(ISNUMBER(INDIRECT("L"&amp;ROW())),INDIRECT("L"&amp;ROW())&lt;INDIRECT("D"&amp;ROW())),1,"")</f>
        <v/>
      </c>
    </row>
    <row r="3211" hidden="1" spans="1:18">
      <c r="A3211" s="56" t="s">
        <v>376</v>
      </c>
      <c r="B3211" s="57" t="s">
        <v>124</v>
      </c>
      <c r="C3211" s="133">
        <v>884855</v>
      </c>
      <c r="D3211" s="124">
        <v>45762</v>
      </c>
      <c r="E3211" s="125">
        <v>10740.57</v>
      </c>
      <c r="F3211" s="125">
        <v>0</v>
      </c>
      <c r="G3211" s="125">
        <v>0</v>
      </c>
      <c r="H3211" s="125">
        <v>10740.57</v>
      </c>
      <c r="I3211" s="57">
        <v>1217</v>
      </c>
      <c r="J3211" s="126">
        <v>10740.57</v>
      </c>
      <c r="K3211" s="126">
        <v>15541.13</v>
      </c>
      <c r="L3211" s="127">
        <v>45783</v>
      </c>
      <c r="R3211" s="56" t="str">
        <f ca="1" t="array" ref="R3211">IF(AND(ISNUMBER(INDIRECT("L"&amp;ROW())),INDIRECT("L"&amp;ROW())&lt;INDIRECT("D"&amp;ROW())),1,"")</f>
        <v/>
      </c>
    </row>
    <row r="3212" hidden="1" spans="1:18">
      <c r="A3212" s="56" t="s">
        <v>376</v>
      </c>
      <c r="B3212" s="57" t="s">
        <v>124</v>
      </c>
      <c r="C3212" s="133">
        <v>884994</v>
      </c>
      <c r="D3212" s="124">
        <v>45762</v>
      </c>
      <c r="E3212" s="125">
        <v>4800.56</v>
      </c>
      <c r="F3212" s="125">
        <v>0</v>
      </c>
      <c r="G3212" s="125">
        <v>0</v>
      </c>
      <c r="H3212" s="125">
        <v>4800.56</v>
      </c>
      <c r="I3212" s="57">
        <v>1217</v>
      </c>
      <c r="J3212" s="126">
        <v>4800.56</v>
      </c>
      <c r="K3212" s="126">
        <v>15541.13</v>
      </c>
      <c r="L3212" s="127">
        <v>45783</v>
      </c>
      <c r="R3212" s="56" t="str">
        <f ca="1" t="array" ref="R3212">IF(AND(ISNUMBER(INDIRECT("L"&amp;ROW())),INDIRECT("L"&amp;ROW())&lt;INDIRECT("D"&amp;ROW())),1,"")</f>
        <v/>
      </c>
    </row>
    <row r="3213" hidden="1" spans="1:18">
      <c r="A3213" s="56" t="s">
        <v>358</v>
      </c>
      <c r="B3213" s="57" t="s">
        <v>110</v>
      </c>
      <c r="C3213" s="133">
        <v>92775</v>
      </c>
      <c r="D3213" s="124">
        <v>45762</v>
      </c>
      <c r="E3213" s="125">
        <v>536</v>
      </c>
      <c r="F3213" s="125">
        <v>0</v>
      </c>
      <c r="G3213" s="125">
        <v>0</v>
      </c>
      <c r="H3213" s="125">
        <v>536</v>
      </c>
      <c r="I3213" s="57">
        <v>1248</v>
      </c>
      <c r="J3213" s="126">
        <v>536</v>
      </c>
      <c r="K3213" s="126">
        <v>17252</v>
      </c>
      <c r="L3213" s="127">
        <v>45793</v>
      </c>
      <c r="P3213" s="56" t="s">
        <v>1039</v>
      </c>
      <c r="Q3213" s="127">
        <v>45792</v>
      </c>
      <c r="R3213" s="56" t="str">
        <f ca="1" t="array" ref="R3213">IF(AND(ISNUMBER(INDIRECT("L"&amp;ROW())),INDIRECT("L"&amp;ROW())&lt;INDIRECT("D"&amp;ROW())),1,"")</f>
        <v/>
      </c>
    </row>
    <row r="3214" hidden="1" spans="1:18">
      <c r="A3214" s="56" t="s">
        <v>1168</v>
      </c>
      <c r="B3214" s="57" t="s">
        <v>95</v>
      </c>
      <c r="C3214" s="123" t="s">
        <v>1169</v>
      </c>
      <c r="D3214" s="124">
        <v>45763</v>
      </c>
      <c r="E3214" s="125">
        <v>39304.48</v>
      </c>
      <c r="F3214" s="125">
        <v>1709.26</v>
      </c>
      <c r="G3214" s="125">
        <v>3409.98</v>
      </c>
      <c r="H3214" s="125">
        <v>34185.24</v>
      </c>
      <c r="I3214" s="57">
        <v>1033</v>
      </c>
      <c r="J3214" s="126">
        <v>10000</v>
      </c>
      <c r="K3214" s="126">
        <v>10000</v>
      </c>
      <c r="L3214" s="127">
        <v>45790</v>
      </c>
      <c r="M3214" s="127">
        <v>45790</v>
      </c>
      <c r="N3214" s="127">
        <v>45778</v>
      </c>
      <c r="P3214" s="56" t="s">
        <v>1170</v>
      </c>
      <c r="Q3214" s="127">
        <v>45790</v>
      </c>
      <c r="R3214" s="56" t="str">
        <f ca="1" t="array" ref="R3214">IF(AND(ISNUMBER(INDIRECT("L"&amp;ROW())),INDIRECT("L"&amp;ROW())&lt;INDIRECT("D"&amp;ROW())),1,"")</f>
        <v/>
      </c>
    </row>
    <row r="3215" hidden="1" spans="1:18">
      <c r="A3215" s="56" t="s">
        <v>71</v>
      </c>
      <c r="B3215" s="57" t="s">
        <v>19</v>
      </c>
      <c r="C3215" s="133">
        <v>32717</v>
      </c>
      <c r="D3215" s="124">
        <v>45763</v>
      </c>
      <c r="E3215" s="125">
        <v>1773.9</v>
      </c>
      <c r="F3215" s="125">
        <v>0</v>
      </c>
      <c r="G3215" s="125">
        <v>0</v>
      </c>
      <c r="I3215" s="57">
        <v>1262</v>
      </c>
      <c r="J3215" s="126">
        <v>1773.9</v>
      </c>
      <c r="K3215" s="126">
        <v>13671.67</v>
      </c>
      <c r="L3215" s="127">
        <v>45808</v>
      </c>
      <c r="O3215" s="147"/>
      <c r="R3215" s="56" t="str">
        <f ca="1" t="array" ref="R3215">IF(AND(ISNUMBER(INDIRECT("L"&amp;ROW())),INDIRECT("L"&amp;ROW())&lt;INDIRECT("D"&amp;ROW())),1,"")</f>
        <v/>
      </c>
    </row>
    <row r="3216" hidden="1" spans="1:18">
      <c r="A3216" s="56" t="s">
        <v>64</v>
      </c>
      <c r="B3216" s="57" t="s">
        <v>19</v>
      </c>
      <c r="C3216" s="133" t="s">
        <v>1171</v>
      </c>
      <c r="D3216" s="124">
        <v>45763</v>
      </c>
      <c r="E3216" s="125">
        <v>2637.6</v>
      </c>
      <c r="F3216" s="125">
        <v>0</v>
      </c>
      <c r="G3216" s="125">
        <v>0</v>
      </c>
      <c r="I3216" s="57">
        <v>1267</v>
      </c>
      <c r="J3216" s="126">
        <v>2637.6</v>
      </c>
      <c r="K3216" s="126">
        <v>16721.17</v>
      </c>
      <c r="L3216" s="127">
        <v>45799</v>
      </c>
      <c r="R3216" s="56" t="str">
        <f ca="1" t="array" ref="R3216">IF(AND(ISNUMBER(INDIRECT("L"&amp;ROW())),INDIRECT("L"&amp;ROW())&lt;INDIRECT("D"&amp;ROW())),1,"")</f>
        <v/>
      </c>
    </row>
    <row r="3217" hidden="1" spans="1:18">
      <c r="A3217" s="56" t="s">
        <v>853</v>
      </c>
      <c r="B3217" s="57" t="s">
        <v>854</v>
      </c>
      <c r="C3217" s="133">
        <v>1181816795</v>
      </c>
      <c r="D3217" s="124">
        <v>45799</v>
      </c>
      <c r="E3217" s="125">
        <v>-145.59</v>
      </c>
      <c r="I3217" s="57" t="s">
        <v>855</v>
      </c>
      <c r="J3217" s="126">
        <f>E3217</f>
        <v>-145.59</v>
      </c>
      <c r="K3217" s="126">
        <f>J3217</f>
        <v>-145.59</v>
      </c>
      <c r="L3217" s="127">
        <f>D3217+10</f>
        <v>45809</v>
      </c>
      <c r="N3217" s="127">
        <v>45584</v>
      </c>
      <c r="R3217" s="56" t="str">
        <f ca="1" t="array" ref="R3217">IF(AND(ISNUMBER(INDIRECT("L"&amp;ROW())),INDIRECT("L"&amp;ROW())&lt;INDIRECT("D"&amp;ROW())),1,"")</f>
        <v/>
      </c>
    </row>
    <row r="3218" hidden="1" spans="1:18">
      <c r="A3218" s="56" t="s">
        <v>40</v>
      </c>
      <c r="B3218" s="57" t="s">
        <v>19</v>
      </c>
      <c r="C3218" s="123" t="s">
        <v>1172</v>
      </c>
      <c r="D3218" s="124">
        <v>45763</v>
      </c>
      <c r="E3218" s="125">
        <v>1010</v>
      </c>
      <c r="F3218" s="125">
        <v>0</v>
      </c>
      <c r="G3218" s="125">
        <v>0</v>
      </c>
      <c r="H3218" s="125">
        <v>1010</v>
      </c>
      <c r="I3218" s="57">
        <v>1260</v>
      </c>
      <c r="J3218" s="126">
        <v>1010</v>
      </c>
      <c r="K3218" s="126">
        <v>21098.2</v>
      </c>
      <c r="L3218" s="127">
        <v>45807</v>
      </c>
      <c r="R3218" s="56" t="str">
        <f ca="1" t="array" ref="R3218">IF(AND(ISNUMBER(INDIRECT("L"&amp;ROW())),INDIRECT("L"&amp;ROW())&lt;INDIRECT("D"&amp;ROW())),1,"")</f>
        <v/>
      </c>
    </row>
    <row r="3219" hidden="1" spans="1:18">
      <c r="A3219" s="109" t="s">
        <v>394</v>
      </c>
      <c r="B3219" s="138" t="s">
        <v>110</v>
      </c>
      <c r="C3219" s="139">
        <v>513942</v>
      </c>
      <c r="D3219" s="140">
        <v>45763</v>
      </c>
      <c r="E3219" s="141">
        <v>-192</v>
      </c>
      <c r="F3219" s="141">
        <v>0</v>
      </c>
      <c r="G3219" s="141">
        <v>0</v>
      </c>
      <c r="H3219" s="141"/>
      <c r="I3219" s="138">
        <v>1027</v>
      </c>
      <c r="J3219" s="145">
        <v>-192</v>
      </c>
      <c r="K3219" s="145">
        <v>28505.5</v>
      </c>
      <c r="L3219" s="146">
        <v>45775</v>
      </c>
      <c r="M3219" s="146"/>
      <c r="N3219" s="146">
        <v>45778</v>
      </c>
      <c r="O3219" s="147"/>
      <c r="P3219" s="109"/>
      <c r="Q3219" s="146"/>
      <c r="R3219" s="56" t="str">
        <f ca="1" t="array" ref="R3219">IF(AND(ISNUMBER(INDIRECT("L"&amp;ROW())),INDIRECT("L"&amp;ROW())&lt;INDIRECT("D"&amp;ROW())),1,"")</f>
        <v/>
      </c>
    </row>
    <row r="3220" hidden="1" spans="1:18">
      <c r="A3220" s="56" t="s">
        <v>394</v>
      </c>
      <c r="B3220" s="132" t="s">
        <v>110</v>
      </c>
      <c r="C3220" s="133">
        <v>2790491</v>
      </c>
      <c r="D3220" s="124">
        <v>45763</v>
      </c>
      <c r="E3220" s="125">
        <v>2122</v>
      </c>
      <c r="F3220" s="125">
        <v>0</v>
      </c>
      <c r="G3220" s="125">
        <v>0</v>
      </c>
      <c r="I3220" s="57">
        <v>1249</v>
      </c>
      <c r="J3220" s="126">
        <v>2122</v>
      </c>
      <c r="K3220" s="126">
        <v>20782.5</v>
      </c>
      <c r="L3220" s="127">
        <v>45793</v>
      </c>
      <c r="N3220" s="127">
        <v>45778</v>
      </c>
      <c r="R3220" s="56" t="str">
        <f ca="1" t="array" ref="R3220">IF(AND(ISNUMBER(INDIRECT("L"&amp;ROW())),INDIRECT("L"&amp;ROW())&lt;INDIRECT("D"&amp;ROW())),1,"")</f>
        <v/>
      </c>
    </row>
    <row r="3221" hidden="1" spans="1:18">
      <c r="A3221" s="56" t="s">
        <v>374</v>
      </c>
      <c r="B3221" s="57" t="s">
        <v>1060</v>
      </c>
      <c r="C3221" s="123" t="s">
        <v>1173</v>
      </c>
      <c r="D3221" s="124">
        <v>45763</v>
      </c>
      <c r="E3221" s="125">
        <v>270</v>
      </c>
      <c r="F3221" s="125">
        <v>0</v>
      </c>
      <c r="G3221" s="125">
        <v>0</v>
      </c>
      <c r="H3221" s="125">
        <v>270</v>
      </c>
      <c r="J3221" s="126" t="s">
        <v>1094</v>
      </c>
      <c r="Q3221" s="127">
        <v>45792</v>
      </c>
      <c r="R3221" s="56" t="str">
        <f ca="1" t="array" ref="R3221">IF(AND(ISNUMBER(INDIRECT("L"&amp;ROW())),INDIRECT("L"&amp;ROW())&lt;INDIRECT("D"&amp;ROW())),1,"")</f>
        <v/>
      </c>
    </row>
    <row r="3222" hidden="1" spans="1:18">
      <c r="A3222" s="56" t="s">
        <v>173</v>
      </c>
      <c r="B3222" s="57" t="s">
        <v>163</v>
      </c>
      <c r="C3222" s="133">
        <v>5795</v>
      </c>
      <c r="D3222" s="124">
        <v>45763</v>
      </c>
      <c r="E3222" s="125">
        <v>4388.99</v>
      </c>
      <c r="F3222" s="125">
        <v>0</v>
      </c>
      <c r="G3222" s="125">
        <v>0</v>
      </c>
      <c r="H3222" s="125">
        <v>4388.99</v>
      </c>
      <c r="I3222" s="57">
        <v>1295</v>
      </c>
      <c r="J3222" s="126">
        <v>4388.99</v>
      </c>
      <c r="K3222" s="126">
        <v>26280.84</v>
      </c>
      <c r="L3222" s="127">
        <v>45812</v>
      </c>
      <c r="O3222" s="56">
        <v>4388.99</v>
      </c>
      <c r="Q3222" s="127">
        <v>45785</v>
      </c>
      <c r="R3222" s="56" t="str">
        <f ca="1" t="array" ref="R3222">IF(AND(ISNUMBER(INDIRECT("L"&amp;ROW())),INDIRECT("L"&amp;ROW())&lt;INDIRECT("D"&amp;ROW())),1,"")</f>
        <v/>
      </c>
    </row>
    <row r="3223" hidden="1" spans="1:18">
      <c r="A3223" s="56" t="s">
        <v>173</v>
      </c>
      <c r="B3223" s="57" t="s">
        <v>1060</v>
      </c>
      <c r="C3223" s="133">
        <v>5797</v>
      </c>
      <c r="D3223" s="124">
        <v>45763</v>
      </c>
      <c r="E3223" s="125">
        <v>689.85</v>
      </c>
      <c r="F3223" s="125">
        <v>30</v>
      </c>
      <c r="G3223" s="125">
        <v>59.85</v>
      </c>
      <c r="H3223" s="125">
        <v>600</v>
      </c>
      <c r="I3223" s="57">
        <v>1295</v>
      </c>
      <c r="J3223" s="126">
        <v>689.85</v>
      </c>
      <c r="K3223" s="126">
        <v>26280.84</v>
      </c>
      <c r="L3223" s="127">
        <v>45812</v>
      </c>
      <c r="O3223" s="56">
        <v>689.85</v>
      </c>
      <c r="Q3223" s="127">
        <v>45785</v>
      </c>
      <c r="R3223" s="56" t="str">
        <f ca="1" t="array" ref="R3223">IF(AND(ISNUMBER(INDIRECT("L"&amp;ROW())),INDIRECT("L"&amp;ROW())&lt;INDIRECT("D"&amp;ROW())),1,"")</f>
        <v/>
      </c>
    </row>
    <row r="3224" hidden="1" spans="1:18">
      <c r="A3224" s="56" t="s">
        <v>52</v>
      </c>
      <c r="B3224" s="57" t="s">
        <v>37</v>
      </c>
      <c r="C3224" s="133">
        <v>202488</v>
      </c>
      <c r="D3224" s="124">
        <v>45763</v>
      </c>
      <c r="E3224" s="210">
        <v>1722</v>
      </c>
      <c r="F3224" s="125">
        <v>0</v>
      </c>
      <c r="G3224" s="125">
        <v>0</v>
      </c>
      <c r="I3224" s="57">
        <v>1298</v>
      </c>
      <c r="J3224" s="126">
        <f>E3224</f>
        <v>1722</v>
      </c>
      <c r="K3224" s="126">
        <v>21871.02</v>
      </c>
      <c r="L3224" s="127">
        <v>45811</v>
      </c>
      <c r="R3224" s="56" t="str">
        <f ca="1" t="array" ref="R3224">IF(AND(ISNUMBER(INDIRECT("L"&amp;ROW())),INDIRECT("L"&amp;ROW())&lt;INDIRECT("D"&amp;ROW())),1,"")</f>
        <v/>
      </c>
    </row>
    <row r="3225" hidden="1" spans="1:18">
      <c r="A3225" s="56" t="s">
        <v>52</v>
      </c>
      <c r="B3225" s="57" t="s">
        <v>37</v>
      </c>
      <c r="C3225" s="133">
        <v>292489</v>
      </c>
      <c r="D3225" s="124">
        <v>45763</v>
      </c>
      <c r="E3225" s="210">
        <v>3109.57</v>
      </c>
      <c r="F3225" s="125">
        <v>102.57</v>
      </c>
      <c r="G3225" s="125">
        <v>0</v>
      </c>
      <c r="I3225" s="57">
        <v>1298</v>
      </c>
      <c r="J3225" s="126">
        <f>E3225</f>
        <v>3109.57</v>
      </c>
      <c r="K3225" s="126">
        <v>21871.02</v>
      </c>
      <c r="L3225" s="127">
        <v>45811</v>
      </c>
      <c r="R3225" s="56" t="str">
        <f ca="1" t="array" ref="R3225">IF(AND(ISNUMBER(INDIRECT("L"&amp;ROW())),INDIRECT("L"&amp;ROW())&lt;INDIRECT("D"&amp;ROW())),1,"")</f>
        <v/>
      </c>
    </row>
    <row r="3226" hidden="1" spans="1:18">
      <c r="A3226" s="56" t="s">
        <v>52</v>
      </c>
      <c r="B3226" s="57" t="s">
        <v>37</v>
      </c>
      <c r="C3226" s="133">
        <v>292490</v>
      </c>
      <c r="D3226" s="124">
        <v>45763</v>
      </c>
      <c r="E3226" s="210">
        <v>124</v>
      </c>
      <c r="F3226" s="125">
        <v>0</v>
      </c>
      <c r="G3226" s="125">
        <v>0</v>
      </c>
      <c r="I3226" s="57">
        <v>1298</v>
      </c>
      <c r="J3226" s="126">
        <f>E3226</f>
        <v>124</v>
      </c>
      <c r="K3226" s="126">
        <v>21871.02</v>
      </c>
      <c r="L3226" s="127">
        <v>45811</v>
      </c>
      <c r="R3226" s="56" t="str">
        <f ca="1" t="array" ref="R3226">IF(AND(ISNUMBER(INDIRECT("L"&amp;ROW())),INDIRECT("L"&amp;ROW())&lt;INDIRECT("D"&amp;ROW())),1,"")</f>
        <v/>
      </c>
    </row>
    <row r="3227" hidden="1" spans="1:18">
      <c r="A3227" s="56" t="s">
        <v>52</v>
      </c>
      <c r="B3227" s="57" t="s">
        <v>37</v>
      </c>
      <c r="C3227" s="133">
        <v>292572</v>
      </c>
      <c r="D3227" s="124">
        <v>45763</v>
      </c>
      <c r="E3227" s="210">
        <v>1524</v>
      </c>
      <c r="F3227" s="125">
        <v>0</v>
      </c>
      <c r="G3227" s="125">
        <v>0</v>
      </c>
      <c r="I3227" s="57">
        <v>1298</v>
      </c>
      <c r="J3227" s="126">
        <f>E3227</f>
        <v>1524</v>
      </c>
      <c r="K3227" s="126">
        <v>21871.02</v>
      </c>
      <c r="L3227" s="127">
        <v>45811</v>
      </c>
      <c r="R3227" s="56" t="str">
        <f ca="1" t="array" ref="R3227">IF(AND(ISNUMBER(INDIRECT("L"&amp;ROW())),INDIRECT("L"&amp;ROW())&lt;INDIRECT("D"&amp;ROW())),1,"")</f>
        <v/>
      </c>
    </row>
    <row r="3228" spans="1:18">
      <c r="A3228" s="56" t="s">
        <v>42</v>
      </c>
      <c r="B3228" s="132" t="s">
        <v>37</v>
      </c>
      <c r="C3228" s="123" t="s">
        <v>1174</v>
      </c>
      <c r="D3228" s="124">
        <v>45763</v>
      </c>
      <c r="E3228" s="125">
        <v>-2040</v>
      </c>
      <c r="F3228" s="125">
        <v>0</v>
      </c>
      <c r="G3228" s="125">
        <v>0</v>
      </c>
      <c r="I3228" s="57">
        <v>1173</v>
      </c>
      <c r="J3228" s="126">
        <v>-2040</v>
      </c>
      <c r="K3228" s="126">
        <v>12341</v>
      </c>
      <c r="L3228" s="127">
        <v>45769</v>
      </c>
      <c r="N3228" s="127">
        <v>45778</v>
      </c>
      <c r="R3228" s="56" t="str">
        <f ca="1" t="array" ref="R3228">IF(AND(ISNUMBER(INDIRECT("L"&amp;ROW())),INDIRECT("L"&amp;ROW())&lt;INDIRECT("D"&amp;ROW())),1,"")</f>
        <v/>
      </c>
    </row>
    <row r="3229" hidden="1" spans="1:18">
      <c r="A3229" s="56" t="s">
        <v>64</v>
      </c>
      <c r="B3229" s="57" t="s">
        <v>19</v>
      </c>
      <c r="C3229" s="133" t="s">
        <v>1175</v>
      </c>
      <c r="D3229" s="124">
        <v>45764</v>
      </c>
      <c r="E3229" s="125">
        <v>4729.68</v>
      </c>
      <c r="F3229" s="125">
        <v>0</v>
      </c>
      <c r="G3229" s="125">
        <v>0</v>
      </c>
      <c r="I3229" s="57">
        <v>1267</v>
      </c>
      <c r="J3229" s="126">
        <v>4729.68</v>
      </c>
      <c r="K3229" s="126">
        <v>16721.17</v>
      </c>
      <c r="L3229" s="127">
        <v>45799</v>
      </c>
      <c r="R3229" s="56" t="str">
        <f ca="1" t="array" ref="R3229">IF(AND(ISNUMBER(INDIRECT("L"&amp;ROW())),INDIRECT("L"&amp;ROW())&lt;INDIRECT("D"&amp;ROW())),1,"")</f>
        <v/>
      </c>
    </row>
    <row r="3230" hidden="1" spans="1:18">
      <c r="A3230" s="56" t="s">
        <v>64</v>
      </c>
      <c r="B3230" s="57" t="s">
        <v>19</v>
      </c>
      <c r="C3230" s="133" t="s">
        <v>1176</v>
      </c>
      <c r="D3230" s="124">
        <v>45764</v>
      </c>
      <c r="E3230" s="125">
        <v>206.96</v>
      </c>
      <c r="F3230" s="125">
        <v>26.96</v>
      </c>
      <c r="G3230" s="125">
        <v>0</v>
      </c>
      <c r="I3230" s="57">
        <v>1267</v>
      </c>
      <c r="J3230" s="126">
        <v>206.96</v>
      </c>
      <c r="K3230" s="126">
        <v>16721.17</v>
      </c>
      <c r="L3230" s="127">
        <v>45799</v>
      </c>
      <c r="R3230" s="56" t="str">
        <f ca="1" t="array" ref="R3230">IF(AND(ISNUMBER(INDIRECT("L"&amp;ROW())),INDIRECT("L"&amp;ROW())&lt;INDIRECT("D"&amp;ROW())),1,"")</f>
        <v/>
      </c>
    </row>
    <row r="3231" hidden="1" spans="1:18">
      <c r="A3231" s="56" t="s">
        <v>144</v>
      </c>
      <c r="B3231" s="57" t="s">
        <v>110</v>
      </c>
      <c r="C3231" s="123" t="s">
        <v>1177</v>
      </c>
      <c r="D3231" s="124">
        <v>45764</v>
      </c>
      <c r="E3231" s="125">
        <v>2090</v>
      </c>
      <c r="F3231" s="125">
        <v>0</v>
      </c>
      <c r="G3231" s="125">
        <v>0</v>
      </c>
      <c r="I3231" s="133"/>
      <c r="R3231" s="56" t="str">
        <f ca="1" t="array" ref="R3231">IF(AND(ISNUMBER(INDIRECT("L"&amp;ROW())),INDIRECT("L"&amp;ROW())&lt;INDIRECT("D"&amp;ROW())),1,"")</f>
        <v/>
      </c>
    </row>
    <row r="3232" hidden="1" spans="1:18">
      <c r="A3232" s="56" t="s">
        <v>853</v>
      </c>
      <c r="B3232" s="57" t="s">
        <v>854</v>
      </c>
      <c r="C3232" s="133">
        <v>4009522388</v>
      </c>
      <c r="D3232" s="124">
        <v>45804</v>
      </c>
      <c r="E3232" s="125">
        <v>1733.05</v>
      </c>
      <c r="F3232" s="125">
        <v>6.44</v>
      </c>
      <c r="G3232" s="125">
        <v>12.84</v>
      </c>
      <c r="H3232" s="125">
        <v>1713.77</v>
      </c>
      <c r="I3232" s="57" t="s">
        <v>855</v>
      </c>
      <c r="J3232" s="126">
        <f>E3232</f>
        <v>1733.05</v>
      </c>
      <c r="K3232" s="126">
        <f>J3232</f>
        <v>1733.05</v>
      </c>
      <c r="L3232" s="127">
        <f>D3232+10</f>
        <v>45814</v>
      </c>
      <c r="N3232" s="127">
        <v>45584</v>
      </c>
      <c r="Q3232" s="127">
        <v>45805</v>
      </c>
      <c r="R3232" s="56" t="str">
        <f ca="1" t="array" ref="R3232">IF(AND(ISNUMBER(INDIRECT("L"&amp;ROW())),INDIRECT("L"&amp;ROW())&lt;INDIRECT("D"&amp;ROW())),1,"")</f>
        <v/>
      </c>
    </row>
    <row r="3233" hidden="1" spans="1:18">
      <c r="A3233" s="56" t="s">
        <v>853</v>
      </c>
      <c r="B3233" s="57" t="s">
        <v>854</v>
      </c>
      <c r="C3233" s="133">
        <v>1181816810</v>
      </c>
      <c r="D3233" s="124">
        <v>45804</v>
      </c>
      <c r="E3233" s="125">
        <v>-60.98</v>
      </c>
      <c r="F3233" s="125">
        <v>-0.15</v>
      </c>
      <c r="G3233" s="125">
        <v>-0.3</v>
      </c>
      <c r="I3233" s="57" t="s">
        <v>855</v>
      </c>
      <c r="J3233" s="126">
        <f>E3233</f>
        <v>-60.98</v>
      </c>
      <c r="K3233" s="126">
        <f>J3233</f>
        <v>-60.98</v>
      </c>
      <c r="L3233" s="127">
        <f>D3233+10</f>
        <v>45814</v>
      </c>
      <c r="N3233" s="127">
        <v>45584</v>
      </c>
      <c r="R3233" s="56" t="str">
        <f ca="1" t="array" ref="R3233">IF(AND(ISNUMBER(INDIRECT("L"&amp;ROW())),INDIRECT("L"&amp;ROW())&lt;INDIRECT("D"&amp;ROW())),1,"")</f>
        <v/>
      </c>
    </row>
    <row r="3234" hidden="1" spans="1:18">
      <c r="A3234" s="56" t="s">
        <v>164</v>
      </c>
      <c r="B3234" s="57" t="s">
        <v>110</v>
      </c>
      <c r="C3234" s="133">
        <v>6159137</v>
      </c>
      <c r="D3234" s="124">
        <v>45764</v>
      </c>
      <c r="E3234" s="125">
        <v>4587.5</v>
      </c>
      <c r="F3234" s="125">
        <v>0</v>
      </c>
      <c r="G3234" s="125">
        <v>0</v>
      </c>
      <c r="H3234" s="125">
        <v>4587.5</v>
      </c>
      <c r="I3234" s="57">
        <v>1209</v>
      </c>
      <c r="J3234" s="126">
        <v>4587.5</v>
      </c>
      <c r="K3234" s="126">
        <v>24365</v>
      </c>
      <c r="L3234" s="127">
        <v>45779</v>
      </c>
      <c r="N3234" s="127">
        <v>45778</v>
      </c>
      <c r="O3234" s="56">
        <v>0</v>
      </c>
      <c r="R3234" s="56" t="str">
        <f ca="1" t="array" ref="R3234">IF(AND(ISNUMBER(INDIRECT("L"&amp;ROW())),INDIRECT("L"&amp;ROW())&lt;INDIRECT("D"&amp;ROW())),1,"")</f>
        <v/>
      </c>
    </row>
    <row r="3235" hidden="1" spans="1:18">
      <c r="A3235" s="56" t="s">
        <v>164</v>
      </c>
      <c r="B3235" s="57" t="s">
        <v>110</v>
      </c>
      <c r="C3235" s="123" t="s">
        <v>1178</v>
      </c>
      <c r="D3235" s="124">
        <v>45764</v>
      </c>
      <c r="E3235" s="125">
        <v>-1102</v>
      </c>
      <c r="F3235" s="125">
        <v>0</v>
      </c>
      <c r="G3235" s="125">
        <v>0</v>
      </c>
      <c r="H3235" s="125">
        <v>-1102</v>
      </c>
      <c r="I3235" s="57">
        <v>1209</v>
      </c>
      <c r="J3235" s="126">
        <v>-1102</v>
      </c>
      <c r="K3235" s="126">
        <v>24365</v>
      </c>
      <c r="L3235" s="127">
        <v>45779</v>
      </c>
      <c r="N3235" s="127">
        <v>45778</v>
      </c>
      <c r="O3235" s="56">
        <v>0</v>
      </c>
      <c r="R3235" s="56" t="str">
        <f ca="1" t="array" ref="R3235">IF(AND(ISNUMBER(INDIRECT("L"&amp;ROW())),INDIRECT("L"&amp;ROW())&lt;INDIRECT("D"&amp;ROW())),1,"")</f>
        <v/>
      </c>
    </row>
    <row r="3236" hidden="1" spans="1:18">
      <c r="A3236" s="56" t="s">
        <v>394</v>
      </c>
      <c r="B3236" s="132" t="s">
        <v>110</v>
      </c>
      <c r="C3236" s="133">
        <v>2790460</v>
      </c>
      <c r="D3236" s="124">
        <v>45764</v>
      </c>
      <c r="E3236" s="125">
        <v>2288</v>
      </c>
      <c r="F3236" s="125">
        <v>0</v>
      </c>
      <c r="G3236" s="125">
        <v>0</v>
      </c>
      <c r="I3236" s="57">
        <v>1249</v>
      </c>
      <c r="J3236" s="126">
        <v>2288</v>
      </c>
      <c r="K3236" s="126">
        <v>20782.5</v>
      </c>
      <c r="L3236" s="127">
        <v>45793</v>
      </c>
      <c r="N3236" s="127">
        <v>45778</v>
      </c>
      <c r="R3236" s="56" t="str">
        <f ca="1" t="array" ref="R3236">IF(AND(ISNUMBER(INDIRECT("L"&amp;ROW())),INDIRECT("L"&amp;ROW())&lt;INDIRECT("D"&amp;ROW())),1,"")</f>
        <v/>
      </c>
    </row>
    <row r="3237" hidden="1" spans="1:18">
      <c r="A3237" s="56" t="s">
        <v>892</v>
      </c>
      <c r="B3237" s="57" t="s">
        <v>19</v>
      </c>
      <c r="C3237" s="133">
        <v>1214</v>
      </c>
      <c r="D3237" s="124">
        <v>45764</v>
      </c>
      <c r="E3237" s="125">
        <v>1334.24</v>
      </c>
      <c r="F3237" s="125">
        <v>32.37</v>
      </c>
      <c r="G3237" s="125">
        <v>63.31</v>
      </c>
      <c r="H3237" s="125">
        <v>1238.56</v>
      </c>
      <c r="I3237" s="57">
        <v>1228</v>
      </c>
      <c r="J3237" s="126">
        <v>1334.24</v>
      </c>
      <c r="K3237" s="126">
        <v>2773.1</v>
      </c>
      <c r="L3237" s="127">
        <v>45785</v>
      </c>
      <c r="N3237" s="127">
        <v>45778</v>
      </c>
      <c r="O3237" s="147">
        <v>0</v>
      </c>
      <c r="Q3237" s="127">
        <v>45786</v>
      </c>
      <c r="R3237" s="56" t="str">
        <f ca="1" t="array" ref="R3237">IF(AND(ISNUMBER(INDIRECT("L"&amp;ROW())),INDIRECT("L"&amp;ROW())&lt;INDIRECT("D"&amp;ROW())),1,"")</f>
        <v/>
      </c>
    </row>
    <row r="3238" hidden="1" spans="1:12">
      <c r="A3238" s="56" t="s">
        <v>892</v>
      </c>
      <c r="B3238" s="57" t="s">
        <v>19</v>
      </c>
      <c r="C3238" s="133">
        <v>1293</v>
      </c>
      <c r="D3238" s="124">
        <v>45779</v>
      </c>
      <c r="E3238" s="125">
        <v>2667.13</v>
      </c>
      <c r="F3238" s="125">
        <v>89.57</v>
      </c>
      <c r="G3238" s="125">
        <v>175.2</v>
      </c>
      <c r="I3238" s="57">
        <v>3051</v>
      </c>
      <c r="J3238" s="126">
        <f>E3238</f>
        <v>2667.13</v>
      </c>
      <c r="K3238" s="126">
        <v>4023.18</v>
      </c>
      <c r="L3238" s="127">
        <v>45833</v>
      </c>
    </row>
    <row r="3239" hidden="1" spans="1:12">
      <c r="A3239" s="56" t="s">
        <v>892</v>
      </c>
      <c r="B3239" s="57" t="s">
        <v>19</v>
      </c>
      <c r="C3239" s="133">
        <v>1367</v>
      </c>
      <c r="D3239" s="124">
        <v>45799</v>
      </c>
      <c r="E3239" s="125">
        <v>1356.05</v>
      </c>
      <c r="F3239" s="125">
        <v>59.12</v>
      </c>
      <c r="G3239" s="125">
        <v>115.63</v>
      </c>
      <c r="I3239" s="57">
        <v>3051</v>
      </c>
      <c r="J3239" s="126">
        <f>E3239</f>
        <v>1356.05</v>
      </c>
      <c r="K3239" s="126">
        <v>4023.18</v>
      </c>
      <c r="L3239" s="127">
        <v>45833</v>
      </c>
    </row>
    <row r="3240" hidden="1" spans="1:18">
      <c r="A3240" s="56" t="s">
        <v>879</v>
      </c>
      <c r="B3240" s="57" t="s">
        <v>37</v>
      </c>
      <c r="C3240" s="133">
        <v>55197</v>
      </c>
      <c r="D3240" s="124">
        <v>45764</v>
      </c>
      <c r="E3240" s="125">
        <v>6864.96</v>
      </c>
      <c r="F3240" s="125">
        <v>0</v>
      </c>
      <c r="G3240" s="125">
        <v>0</v>
      </c>
      <c r="I3240" s="57">
        <v>3010</v>
      </c>
      <c r="J3240" s="126">
        <v>6864.96</v>
      </c>
      <c r="K3240" s="126">
        <v>12019.01</v>
      </c>
      <c r="L3240" s="127">
        <v>45814</v>
      </c>
      <c r="R3240" s="56" t="str">
        <f ca="1" t="array" ref="R3240">IF(AND(ISNUMBER(INDIRECT("L"&amp;ROW())),INDIRECT("L"&amp;ROW())&lt;INDIRECT("D"&amp;ROW())),1,"")</f>
        <v/>
      </c>
    </row>
    <row r="3241" hidden="1" spans="1:18">
      <c r="A3241" s="56" t="s">
        <v>148</v>
      </c>
      <c r="B3241" s="57" t="s">
        <v>110</v>
      </c>
      <c r="C3241" s="133">
        <v>25226461</v>
      </c>
      <c r="D3241" s="124">
        <v>45764</v>
      </c>
      <c r="E3241" s="125">
        <v>5093</v>
      </c>
      <c r="R3241" s="56" t="str">
        <f ca="1" t="array" ref="R3241">IF(AND(ISNUMBER(INDIRECT("L"&amp;ROW())),INDIRECT("L"&amp;ROW())&lt;INDIRECT("D"&amp;ROW())),1,"")</f>
        <v/>
      </c>
    </row>
    <row r="3242" hidden="1" spans="1:18">
      <c r="A3242" s="56" t="s">
        <v>149</v>
      </c>
      <c r="B3242" s="57" t="s">
        <v>110</v>
      </c>
      <c r="C3242" s="133">
        <v>113549</v>
      </c>
      <c r="D3242" s="124">
        <v>45764</v>
      </c>
      <c r="E3242" s="125">
        <v>3073.8</v>
      </c>
      <c r="F3242" s="125">
        <v>0</v>
      </c>
      <c r="G3242" s="125">
        <v>0</v>
      </c>
      <c r="R3242" s="56" t="str">
        <f ca="1" t="array" ref="R3242">IF(AND(ISNUMBER(INDIRECT("L"&amp;ROW())),INDIRECT("L"&amp;ROW())&lt;INDIRECT("D"&amp;ROW())),1,"")</f>
        <v/>
      </c>
    </row>
    <row r="3243" hidden="1" spans="1:18">
      <c r="A3243" s="56" t="s">
        <v>167</v>
      </c>
      <c r="B3243" s="57" t="s">
        <v>59</v>
      </c>
      <c r="C3243" s="123" t="s">
        <v>1179</v>
      </c>
      <c r="D3243" s="124">
        <v>45764</v>
      </c>
      <c r="E3243" s="125">
        <v>-145.22</v>
      </c>
      <c r="F3243" s="125">
        <v>-5.95</v>
      </c>
      <c r="G3243" s="125">
        <v>-11.87</v>
      </c>
      <c r="H3243" s="125">
        <v>-127.4</v>
      </c>
      <c r="J3243" s="126" t="s">
        <v>1094</v>
      </c>
      <c r="O3243" s="147">
        <v>-145.22</v>
      </c>
      <c r="R3243" s="56" t="str">
        <f ca="1" t="array" ref="R3243">IF(AND(ISNUMBER(INDIRECT("L"&amp;ROW())),INDIRECT("L"&amp;ROW())&lt;INDIRECT("D"&amp;ROW())),1,"")</f>
        <v/>
      </c>
    </row>
    <row r="3244" hidden="1" spans="1:18">
      <c r="A3244" s="56" t="s">
        <v>167</v>
      </c>
      <c r="B3244" s="57" t="s">
        <v>59</v>
      </c>
      <c r="C3244" s="133">
        <v>11824269</v>
      </c>
      <c r="D3244" s="124">
        <v>45764</v>
      </c>
      <c r="E3244" s="125">
        <v>825.07</v>
      </c>
      <c r="F3244" s="125">
        <v>34.05</v>
      </c>
      <c r="G3244" s="125">
        <v>67.94</v>
      </c>
      <c r="H3244" s="125">
        <v>723.08</v>
      </c>
      <c r="J3244" s="126" t="s">
        <v>1094</v>
      </c>
      <c r="O3244" s="147">
        <v>825.07</v>
      </c>
      <c r="R3244" s="56" t="str">
        <f ca="1" t="array" ref="R3244">IF(AND(ISNUMBER(INDIRECT("L"&amp;ROW())),INDIRECT("L"&amp;ROW())&lt;INDIRECT("D"&amp;ROW())),1,"")</f>
        <v/>
      </c>
    </row>
    <row r="3245" hidden="1" spans="1:18">
      <c r="A3245" s="56" t="s">
        <v>167</v>
      </c>
      <c r="B3245" s="57" t="s">
        <v>59</v>
      </c>
      <c r="C3245" s="123" t="s">
        <v>1180</v>
      </c>
      <c r="D3245" s="124">
        <v>45764</v>
      </c>
      <c r="E3245" s="125">
        <v>-145.22</v>
      </c>
      <c r="R3245" s="56" t="str">
        <f ca="1" t="array" ref="R3245">IF(AND(ISNUMBER(INDIRECT("L"&amp;ROW())),INDIRECT("L"&amp;ROW())&lt;INDIRECT("D"&amp;ROW())),1,"")</f>
        <v/>
      </c>
    </row>
    <row r="3246" hidden="1" spans="1:18">
      <c r="A3246" s="109" t="s">
        <v>151</v>
      </c>
      <c r="B3246" s="138" t="s">
        <v>110</v>
      </c>
      <c r="C3246" s="155">
        <v>178104</v>
      </c>
      <c r="D3246" s="140">
        <v>45764</v>
      </c>
      <c r="E3246" s="141">
        <v>4459</v>
      </c>
      <c r="F3246" s="141"/>
      <c r="G3246" s="141"/>
      <c r="H3246" s="141"/>
      <c r="I3246" s="138"/>
      <c r="J3246" s="145"/>
      <c r="K3246" s="145"/>
      <c r="L3246" s="146"/>
      <c r="M3246" s="146"/>
      <c r="O3246" s="109"/>
      <c r="P3246" s="109"/>
      <c r="Q3246" s="146"/>
      <c r="R3246" s="56" t="str">
        <f ca="1" t="array" ref="R3246">IF(AND(ISNUMBER(INDIRECT("L"&amp;ROW())),INDIRECT("L"&amp;ROW())&lt;INDIRECT("D"&amp;ROW())),1,"")</f>
        <v/>
      </c>
    </row>
    <row r="3247" hidden="1" spans="1:18">
      <c r="A3247" s="56" t="s">
        <v>740</v>
      </c>
      <c r="B3247" s="57" t="s">
        <v>37</v>
      </c>
      <c r="C3247" s="133">
        <v>628789</v>
      </c>
      <c r="D3247" s="124">
        <v>45764</v>
      </c>
      <c r="E3247" s="125">
        <v>8826.58</v>
      </c>
      <c r="F3247" s="125">
        <v>32.5</v>
      </c>
      <c r="G3247" s="125">
        <v>0</v>
      </c>
      <c r="I3247" s="57">
        <v>1167</v>
      </c>
      <c r="J3247" s="126">
        <v>8826.58</v>
      </c>
      <c r="K3247" s="126">
        <v>8826.58</v>
      </c>
      <c r="L3247" s="127">
        <v>45764</v>
      </c>
      <c r="N3247" s="127">
        <v>45778</v>
      </c>
      <c r="R3247" s="56" t="str">
        <f ca="1" t="array" ref="R3247">IF(AND(ISNUMBER(INDIRECT("L"&amp;ROW())),INDIRECT("L"&amp;ROW())&lt;INDIRECT("D"&amp;ROW())),1,"")</f>
        <v/>
      </c>
    </row>
    <row r="3248" hidden="1" spans="1:18">
      <c r="A3248" s="56" t="s">
        <v>102</v>
      </c>
      <c r="B3248" s="57" t="s">
        <v>37</v>
      </c>
      <c r="C3248" s="133">
        <v>939934</v>
      </c>
      <c r="D3248" s="124">
        <v>45764</v>
      </c>
      <c r="E3248" s="125">
        <v>4272</v>
      </c>
      <c r="F3248" s="125">
        <v>0</v>
      </c>
      <c r="G3248" s="125">
        <v>0</v>
      </c>
      <c r="H3248" s="125">
        <v>4272</v>
      </c>
      <c r="I3248" s="57">
        <v>1255</v>
      </c>
      <c r="J3248" s="126">
        <f>E3248</f>
        <v>4272</v>
      </c>
      <c r="K3248" s="126">
        <v>20072</v>
      </c>
      <c r="L3248" s="127">
        <v>45797</v>
      </c>
      <c r="O3248" s="147">
        <v>4272</v>
      </c>
      <c r="Q3248" s="127">
        <v>45784</v>
      </c>
      <c r="R3248" s="56" t="str">
        <f ca="1" t="array" ref="R3248">IF(AND(ISNUMBER(INDIRECT("L"&amp;ROW())),INDIRECT("L"&amp;ROW())&lt;INDIRECT("D"&amp;ROW())),1,"")</f>
        <v/>
      </c>
    </row>
    <row r="3249" hidden="1" spans="1:18">
      <c r="A3249" s="56" t="s">
        <v>441</v>
      </c>
      <c r="B3249" s="57" t="s">
        <v>442</v>
      </c>
      <c r="C3249" s="133">
        <v>7397</v>
      </c>
      <c r="D3249" s="124">
        <v>45764</v>
      </c>
      <c r="E3249" s="125">
        <v>159.74</v>
      </c>
      <c r="F3249" s="125">
        <v>7</v>
      </c>
      <c r="G3249" s="125">
        <v>12.74</v>
      </c>
      <c r="H3249" s="125">
        <v>140</v>
      </c>
      <c r="I3249" s="57">
        <v>1032</v>
      </c>
      <c r="J3249" s="126">
        <v>159.74</v>
      </c>
      <c r="K3249" s="126">
        <v>159.74</v>
      </c>
      <c r="L3249" s="127">
        <v>45790</v>
      </c>
      <c r="M3249" s="127">
        <v>45790</v>
      </c>
      <c r="Q3249" s="127">
        <v>45790</v>
      </c>
      <c r="R3249" s="56" t="str">
        <f ca="1" t="array" ref="R3249">IF(AND(ISNUMBER(INDIRECT("L"&amp;ROW())),INDIRECT("L"&amp;ROW())&lt;INDIRECT("D"&amp;ROW())),1,"")</f>
        <v/>
      </c>
    </row>
    <row r="3250" hidden="1" spans="1:18">
      <c r="A3250" s="56" t="s">
        <v>282</v>
      </c>
      <c r="B3250" s="57" t="s">
        <v>110</v>
      </c>
      <c r="C3250" s="123" t="s">
        <v>1181</v>
      </c>
      <c r="D3250" s="124">
        <v>45764</v>
      </c>
      <c r="E3250" s="125">
        <v>2754</v>
      </c>
      <c r="F3250" s="125">
        <v>0</v>
      </c>
      <c r="G3250" s="125">
        <v>0</v>
      </c>
      <c r="H3250" s="125">
        <v>2844</v>
      </c>
      <c r="I3250" s="57">
        <v>3045</v>
      </c>
      <c r="J3250" s="126">
        <f>E3250</f>
        <v>2754</v>
      </c>
      <c r="K3250" s="126">
        <v>16129.8</v>
      </c>
      <c r="L3250" s="127">
        <v>45831</v>
      </c>
      <c r="O3250" s="147"/>
      <c r="R3250" s="56" t="str">
        <f ca="1" t="array" ref="R3250">IF(AND(ISNUMBER(INDIRECT("L"&amp;ROW())),INDIRECT("L"&amp;ROW())&lt;INDIRECT("D"&amp;ROW())),1,"")</f>
        <v/>
      </c>
    </row>
    <row r="3251" hidden="1" spans="1:18">
      <c r="A3251" s="56" t="s">
        <v>358</v>
      </c>
      <c r="B3251" s="57" t="s">
        <v>110</v>
      </c>
      <c r="C3251" s="133">
        <v>92807</v>
      </c>
      <c r="D3251" s="124">
        <v>45764</v>
      </c>
      <c r="E3251" s="125">
        <v>1454</v>
      </c>
      <c r="F3251" s="125">
        <v>0</v>
      </c>
      <c r="G3251" s="125">
        <v>0</v>
      </c>
      <c r="H3251" s="125">
        <v>1454</v>
      </c>
      <c r="I3251" s="57">
        <v>1248</v>
      </c>
      <c r="J3251" s="126">
        <v>1454</v>
      </c>
      <c r="K3251" s="126">
        <v>17252</v>
      </c>
      <c r="L3251" s="127">
        <v>45793</v>
      </c>
      <c r="P3251" s="56" t="s">
        <v>1039</v>
      </c>
      <c r="Q3251" s="127">
        <v>45792</v>
      </c>
      <c r="R3251" s="56" t="str">
        <f ca="1" t="array" ref="R3251">IF(AND(ISNUMBER(INDIRECT("L"&amp;ROW())),INDIRECT("L"&amp;ROW())&lt;INDIRECT("D"&amp;ROW())),1,"")</f>
        <v/>
      </c>
    </row>
    <row r="3252" hidden="1" spans="1:18">
      <c r="A3252" s="56" t="s">
        <v>146</v>
      </c>
      <c r="B3252" s="57" t="s">
        <v>124</v>
      </c>
      <c r="C3252" s="133">
        <v>204203</v>
      </c>
      <c r="D3252" s="124">
        <v>45765</v>
      </c>
      <c r="E3252" s="125">
        <v>8776.07</v>
      </c>
      <c r="F3252" s="125">
        <v>12.3</v>
      </c>
      <c r="G3252" s="125">
        <v>24.54</v>
      </c>
      <c r="I3252" s="57">
        <v>1244</v>
      </c>
      <c r="J3252" s="126">
        <v>8776.07</v>
      </c>
      <c r="K3252" s="126">
        <v>41784.86</v>
      </c>
      <c r="L3252" s="127">
        <v>45792</v>
      </c>
      <c r="N3252" s="127">
        <v>45778</v>
      </c>
      <c r="O3252" s="147"/>
      <c r="R3252" s="56" t="str">
        <f ca="1" t="array" ref="R3252">IF(AND(ISNUMBER(INDIRECT("L"&amp;ROW())),INDIRECT("L"&amp;ROW())&lt;INDIRECT("D"&amp;ROW())),1,"")</f>
        <v/>
      </c>
    </row>
    <row r="3253" hidden="1" spans="1:18">
      <c r="A3253" s="56" t="s">
        <v>165</v>
      </c>
      <c r="B3253" s="57" t="s">
        <v>110</v>
      </c>
      <c r="C3253" s="123" t="s">
        <v>1182</v>
      </c>
      <c r="D3253" s="124">
        <v>45765</v>
      </c>
      <c r="E3253" s="125">
        <v>-292</v>
      </c>
      <c r="F3253" s="125">
        <v>0</v>
      </c>
      <c r="G3253" s="125">
        <v>0</v>
      </c>
      <c r="H3253" s="125">
        <v>-292</v>
      </c>
      <c r="I3253" s="57">
        <v>1250</v>
      </c>
      <c r="J3253" s="126">
        <v>-292</v>
      </c>
      <c r="K3253" s="126">
        <v>8892.5</v>
      </c>
      <c r="L3253" s="127">
        <v>45793</v>
      </c>
      <c r="O3253" s="147">
        <v>0</v>
      </c>
      <c r="R3253" s="56" t="str">
        <f ca="1" t="array" ref="R3253">IF(AND(ISNUMBER(INDIRECT("L"&amp;ROW())),INDIRECT("L"&amp;ROW())&lt;INDIRECT("D"&amp;ROW())),1,"")</f>
        <v/>
      </c>
    </row>
    <row r="3254" hidden="1" spans="1:18">
      <c r="A3254" s="56" t="s">
        <v>165</v>
      </c>
      <c r="B3254" s="57" t="s">
        <v>110</v>
      </c>
      <c r="C3254" s="123" t="s">
        <v>1183</v>
      </c>
      <c r="D3254" s="124">
        <v>45765</v>
      </c>
      <c r="E3254" s="125">
        <v>-58.5</v>
      </c>
      <c r="F3254" s="125">
        <v>0</v>
      </c>
      <c r="G3254" s="125">
        <v>0</v>
      </c>
      <c r="H3254" s="125">
        <v>-58.5</v>
      </c>
      <c r="I3254" s="57">
        <v>1250</v>
      </c>
      <c r="J3254" s="126">
        <v>-58.5</v>
      </c>
      <c r="K3254" s="126">
        <v>8892.5</v>
      </c>
      <c r="L3254" s="127">
        <v>45793</v>
      </c>
      <c r="O3254" s="147">
        <v>0</v>
      </c>
      <c r="R3254" s="56" t="str">
        <f ca="1" t="array" ref="R3254">IF(AND(ISNUMBER(INDIRECT("L"&amp;ROW())),INDIRECT("L"&amp;ROW())&lt;INDIRECT("D"&amp;ROW())),1,"")</f>
        <v/>
      </c>
    </row>
    <row r="3255" hidden="1" spans="1:18">
      <c r="A3255" s="56" t="s">
        <v>165</v>
      </c>
      <c r="B3255" s="57" t="s">
        <v>110</v>
      </c>
      <c r="C3255" s="133">
        <v>1674067</v>
      </c>
      <c r="D3255" s="124">
        <v>45765</v>
      </c>
      <c r="E3255" s="125">
        <v>4867.5</v>
      </c>
      <c r="F3255" s="125">
        <v>0</v>
      </c>
      <c r="G3255" s="125">
        <v>0</v>
      </c>
      <c r="H3255" s="125">
        <v>4867.5</v>
      </c>
      <c r="I3255" s="57">
        <v>1250</v>
      </c>
      <c r="J3255" s="126">
        <v>4867.5</v>
      </c>
      <c r="K3255" s="126">
        <v>8892.5</v>
      </c>
      <c r="L3255" s="127">
        <v>45793</v>
      </c>
      <c r="O3255" s="147">
        <v>0</v>
      </c>
      <c r="R3255" s="56" t="str">
        <f ca="1" t="array" ref="R3255">IF(AND(ISNUMBER(INDIRECT("L"&amp;ROW())),INDIRECT("L"&amp;ROW())&lt;INDIRECT("D"&amp;ROW())),1,"")</f>
        <v/>
      </c>
    </row>
    <row r="3256" hidden="1" spans="1:18">
      <c r="A3256" s="56" t="s">
        <v>394</v>
      </c>
      <c r="B3256" s="132" t="s">
        <v>110</v>
      </c>
      <c r="C3256" s="133">
        <v>2788634</v>
      </c>
      <c r="D3256" s="124">
        <v>45765</v>
      </c>
      <c r="E3256" s="125">
        <v>240</v>
      </c>
      <c r="F3256" s="125">
        <v>0</v>
      </c>
      <c r="G3256" s="125">
        <v>0</v>
      </c>
      <c r="I3256" s="57">
        <v>1249</v>
      </c>
      <c r="J3256" s="126">
        <v>240</v>
      </c>
      <c r="K3256" s="126">
        <v>20782.5</v>
      </c>
      <c r="L3256" s="127">
        <v>45793</v>
      </c>
      <c r="N3256" s="127">
        <v>45778</v>
      </c>
      <c r="R3256" s="56" t="str">
        <f ca="1" t="array" ref="R3256">IF(AND(ISNUMBER(INDIRECT("L"&amp;ROW())),INDIRECT("L"&amp;ROW())&lt;INDIRECT("D"&amp;ROW())),1,"")</f>
        <v/>
      </c>
    </row>
    <row r="3257" hidden="1" spans="1:18">
      <c r="A3257" s="56" t="s">
        <v>394</v>
      </c>
      <c r="B3257" s="132" t="s">
        <v>110</v>
      </c>
      <c r="C3257" s="133">
        <v>2789006</v>
      </c>
      <c r="D3257" s="124">
        <v>45765</v>
      </c>
      <c r="E3257" s="125">
        <v>2510</v>
      </c>
      <c r="F3257" s="125">
        <v>0</v>
      </c>
      <c r="G3257" s="125">
        <v>0</v>
      </c>
      <c r="I3257" s="57">
        <v>1249</v>
      </c>
      <c r="J3257" s="126">
        <v>2510</v>
      </c>
      <c r="K3257" s="126">
        <v>20782.5</v>
      </c>
      <c r="L3257" s="127">
        <v>45793</v>
      </c>
      <c r="N3257" s="127">
        <v>45778</v>
      </c>
      <c r="R3257" s="56" t="str">
        <f ca="1" t="array" ref="R3257">IF(AND(ISNUMBER(INDIRECT("L"&amp;ROW())),INDIRECT("L"&amp;ROW())&lt;INDIRECT("D"&amp;ROW())),1,"")</f>
        <v/>
      </c>
    </row>
    <row r="3258" hidden="1" spans="1:18">
      <c r="A3258" s="56" t="s">
        <v>394</v>
      </c>
      <c r="B3258" s="132" t="s">
        <v>110</v>
      </c>
      <c r="C3258" s="133">
        <v>2790316</v>
      </c>
      <c r="D3258" s="124">
        <v>45765</v>
      </c>
      <c r="E3258" s="125">
        <v>848</v>
      </c>
      <c r="F3258" s="125">
        <v>0</v>
      </c>
      <c r="G3258" s="125">
        <v>0</v>
      </c>
      <c r="I3258" s="57">
        <v>1249</v>
      </c>
      <c r="J3258" s="126">
        <v>848</v>
      </c>
      <c r="K3258" s="126">
        <v>20782.5</v>
      </c>
      <c r="L3258" s="127">
        <v>45793</v>
      </c>
      <c r="N3258" s="127">
        <v>45778</v>
      </c>
      <c r="R3258" s="56" t="str">
        <f ca="1" t="array" ref="R3258">IF(AND(ISNUMBER(INDIRECT("L"&amp;ROW())),INDIRECT("L"&amp;ROW())&lt;INDIRECT("D"&amp;ROW())),1,"")</f>
        <v/>
      </c>
    </row>
    <row r="3259" hidden="1" spans="1:18">
      <c r="A3259" s="56" t="s">
        <v>374</v>
      </c>
      <c r="B3259" s="57" t="s">
        <v>110</v>
      </c>
      <c r="C3259" s="133">
        <v>384871</v>
      </c>
      <c r="D3259" s="124">
        <v>45765</v>
      </c>
      <c r="E3259" s="125">
        <v>175</v>
      </c>
      <c r="F3259" s="125">
        <v>0</v>
      </c>
      <c r="G3259" s="125">
        <v>0</v>
      </c>
      <c r="H3259" s="125">
        <v>175</v>
      </c>
      <c r="I3259" s="57">
        <v>1206</v>
      </c>
      <c r="J3259" s="126">
        <v>175</v>
      </c>
      <c r="K3259" s="126">
        <v>175</v>
      </c>
      <c r="L3259" s="127">
        <v>45779</v>
      </c>
      <c r="N3259" s="127">
        <v>45778</v>
      </c>
      <c r="O3259" s="147">
        <v>0</v>
      </c>
      <c r="Q3259" s="127">
        <v>45784</v>
      </c>
      <c r="R3259" s="56" t="str">
        <f ca="1" t="array" ref="R3259">IF(AND(ISNUMBER(INDIRECT("L"&amp;ROW())),INDIRECT("L"&amp;ROW())&lt;INDIRECT("D"&amp;ROW())),1,"")</f>
        <v/>
      </c>
    </row>
    <row r="3260" hidden="1" spans="1:18">
      <c r="A3260" s="56" t="s">
        <v>158</v>
      </c>
      <c r="B3260" s="57" t="s">
        <v>159</v>
      </c>
      <c r="C3260" s="123" t="s">
        <v>1184</v>
      </c>
      <c r="D3260" s="124">
        <v>45765</v>
      </c>
      <c r="E3260" s="125">
        <v>8570.03</v>
      </c>
      <c r="F3260" s="125">
        <v>0</v>
      </c>
      <c r="G3260" s="125">
        <v>0</v>
      </c>
      <c r="H3260" s="125">
        <v>8570.03</v>
      </c>
      <c r="I3260" s="57">
        <v>1168</v>
      </c>
      <c r="J3260" s="126">
        <v>8570.03</v>
      </c>
      <c r="K3260" s="126">
        <v>8570.03</v>
      </c>
      <c r="L3260" s="127">
        <v>45765</v>
      </c>
      <c r="N3260" s="127">
        <v>45778</v>
      </c>
      <c r="O3260" s="56">
        <v>0</v>
      </c>
      <c r="Q3260" s="127">
        <v>45807</v>
      </c>
      <c r="R3260" s="56" t="str">
        <f ca="1" t="array" ref="R3260">IF(AND(ISNUMBER(INDIRECT("L"&amp;ROW())),INDIRECT("L"&amp;ROW())&lt;INDIRECT("D"&amp;ROW())),1,"")</f>
        <v/>
      </c>
    </row>
    <row r="3261" hidden="1" spans="1:18">
      <c r="A3261" s="56" t="s">
        <v>164</v>
      </c>
      <c r="B3261" s="57" t="s">
        <v>110</v>
      </c>
      <c r="C3261" s="123" t="s">
        <v>1185</v>
      </c>
      <c r="D3261" s="124">
        <v>45766</v>
      </c>
      <c r="E3261" s="125">
        <v>-280</v>
      </c>
      <c r="F3261" s="125">
        <v>0</v>
      </c>
      <c r="G3261" s="125">
        <v>0</v>
      </c>
      <c r="H3261" s="125">
        <v>-280</v>
      </c>
      <c r="I3261" s="57">
        <v>1209</v>
      </c>
      <c r="J3261" s="126">
        <v>-280</v>
      </c>
      <c r="K3261" s="126">
        <v>24365</v>
      </c>
      <c r="L3261" s="127">
        <v>45779</v>
      </c>
      <c r="N3261" s="127">
        <v>45778</v>
      </c>
      <c r="O3261" s="56">
        <v>0</v>
      </c>
      <c r="R3261" s="56" t="str">
        <f ca="1" t="array" ref="R3261">IF(AND(ISNUMBER(INDIRECT("L"&amp;ROW())),INDIRECT("L"&amp;ROW())&lt;INDIRECT("D"&amp;ROW())),1,"")</f>
        <v/>
      </c>
    </row>
    <row r="3262" hidden="1" spans="1:18">
      <c r="A3262" s="56" t="s">
        <v>164</v>
      </c>
      <c r="B3262" s="57" t="s">
        <v>110</v>
      </c>
      <c r="C3262" s="133">
        <v>6159778</v>
      </c>
      <c r="D3262" s="124">
        <v>45766</v>
      </c>
      <c r="E3262" s="125">
        <v>5003.5</v>
      </c>
      <c r="F3262" s="125">
        <v>0</v>
      </c>
      <c r="G3262" s="125">
        <v>0</v>
      </c>
      <c r="H3262" s="125">
        <v>5003.5</v>
      </c>
      <c r="I3262" s="57">
        <v>1209</v>
      </c>
      <c r="J3262" s="126">
        <v>5003.5</v>
      </c>
      <c r="K3262" s="126">
        <v>24365</v>
      </c>
      <c r="L3262" s="127">
        <v>45779</v>
      </c>
      <c r="N3262" s="127">
        <v>45778</v>
      </c>
      <c r="O3262" s="56">
        <v>0</v>
      </c>
      <c r="R3262" s="56" t="str">
        <f ca="1" t="array" ref="R3262">IF(AND(ISNUMBER(INDIRECT("L"&amp;ROW())),INDIRECT("L"&amp;ROW())&lt;INDIRECT("D"&amp;ROW())),1,"")</f>
        <v/>
      </c>
    </row>
    <row r="3263" hidden="1" spans="1:18">
      <c r="A3263" s="56" t="s">
        <v>853</v>
      </c>
      <c r="B3263" s="57" t="s">
        <v>854</v>
      </c>
      <c r="C3263" s="133">
        <v>1181816811</v>
      </c>
      <c r="D3263" s="124">
        <v>45804</v>
      </c>
      <c r="E3263" s="125">
        <v>-14.07</v>
      </c>
      <c r="I3263" s="57" t="s">
        <v>855</v>
      </c>
      <c r="J3263" s="126">
        <f>E3263</f>
        <v>-14.07</v>
      </c>
      <c r="K3263" s="126">
        <f>J3263</f>
        <v>-14.07</v>
      </c>
      <c r="L3263" s="127">
        <f>D3263+10</f>
        <v>45814</v>
      </c>
      <c r="N3263" s="127">
        <v>45584</v>
      </c>
      <c r="R3263" s="56" t="str">
        <f ca="1" t="array" ref="R3263">IF(AND(ISNUMBER(INDIRECT("L"&amp;ROW())),INDIRECT("L"&amp;ROW())&lt;INDIRECT("D"&amp;ROW())),1,"")</f>
        <v/>
      </c>
    </row>
    <row r="3264" hidden="1" spans="1:18">
      <c r="A3264" s="56" t="s">
        <v>853</v>
      </c>
      <c r="B3264" s="57" t="s">
        <v>854</v>
      </c>
      <c r="C3264" s="133">
        <v>1181816832</v>
      </c>
      <c r="D3264" s="124">
        <v>45811</v>
      </c>
      <c r="E3264" s="125">
        <v>27.23</v>
      </c>
      <c r="F3264" s="125">
        <v>0</v>
      </c>
      <c r="G3264" s="125">
        <v>0</v>
      </c>
      <c r="I3264" s="57" t="s">
        <v>855</v>
      </c>
      <c r="J3264" s="126">
        <f>E3264</f>
        <v>27.23</v>
      </c>
      <c r="K3264" s="126">
        <f>J3264</f>
        <v>27.23</v>
      </c>
      <c r="L3264" s="127">
        <f>D3264+10</f>
        <v>45821</v>
      </c>
      <c r="N3264" s="127">
        <v>45584</v>
      </c>
      <c r="R3264" s="56" t="str">
        <f ca="1" t="array" ref="R3264">IF(AND(ISNUMBER(INDIRECT("L"&amp;ROW())),INDIRECT("L"&amp;ROW())&lt;INDIRECT("D"&amp;ROW())),1,"")</f>
        <v/>
      </c>
    </row>
    <row r="3265" hidden="1" spans="1:18">
      <c r="A3265" s="56" t="s">
        <v>349</v>
      </c>
      <c r="B3265" s="132" t="s">
        <v>37</v>
      </c>
      <c r="C3265" s="123" t="s">
        <v>1186</v>
      </c>
      <c r="D3265" s="124">
        <v>45767</v>
      </c>
      <c r="E3265" s="125">
        <v>-12.5</v>
      </c>
      <c r="F3265" s="125">
        <v>0</v>
      </c>
      <c r="G3265" s="125">
        <v>0</v>
      </c>
      <c r="I3265" s="57">
        <v>1247</v>
      </c>
      <c r="J3265" s="126">
        <v>-12.5</v>
      </c>
      <c r="K3265" s="126">
        <v>6681.5</v>
      </c>
      <c r="L3265" s="127">
        <v>45793</v>
      </c>
      <c r="N3265" s="127">
        <v>45778</v>
      </c>
      <c r="R3265" s="56" t="str">
        <f ca="1" t="array" ref="R3265">IF(AND(ISNUMBER(INDIRECT("L"&amp;ROW())),INDIRECT("L"&amp;ROW())&lt;INDIRECT("D"&amp;ROW())),1,"")</f>
        <v/>
      </c>
    </row>
    <row r="3266" hidden="1" spans="1:18">
      <c r="A3266" s="56" t="s">
        <v>96</v>
      </c>
      <c r="B3266" s="57" t="s">
        <v>19</v>
      </c>
      <c r="C3266" s="133">
        <v>68307</v>
      </c>
      <c r="D3266" s="124">
        <v>45767</v>
      </c>
      <c r="E3266" s="125">
        <v>16662.31</v>
      </c>
      <c r="F3266" s="125">
        <v>0</v>
      </c>
      <c r="G3266" s="125">
        <v>0</v>
      </c>
      <c r="H3266" s="125">
        <v>16662.31</v>
      </c>
      <c r="O3266" s="147">
        <v>16662.31</v>
      </c>
      <c r="R3266" s="56" t="str">
        <f ca="1" t="array" ref="R3266">IF(AND(ISNUMBER(INDIRECT("L"&amp;ROW())),INDIRECT("L"&amp;ROW())&lt;INDIRECT("D"&amp;ROW())),1,"")</f>
        <v/>
      </c>
    </row>
    <row r="3267" hidden="1" spans="1:18">
      <c r="A3267" s="56" t="s">
        <v>436</v>
      </c>
      <c r="B3267" s="132" t="s">
        <v>19</v>
      </c>
      <c r="C3267" s="133">
        <v>32</v>
      </c>
      <c r="D3267" s="124">
        <v>45768</v>
      </c>
      <c r="E3267" s="125">
        <v>1130</v>
      </c>
      <c r="F3267" s="125">
        <v>0</v>
      </c>
      <c r="G3267" s="125">
        <v>0</v>
      </c>
      <c r="I3267" s="57">
        <v>1170</v>
      </c>
      <c r="J3267" s="126">
        <v>1130</v>
      </c>
      <c r="K3267" s="126">
        <v>1130</v>
      </c>
      <c r="L3267" s="127">
        <v>45777</v>
      </c>
      <c r="N3267" s="127">
        <v>45778</v>
      </c>
      <c r="R3267" s="56" t="str">
        <f ca="1" t="array" ref="R3267">IF(AND(ISNUMBER(INDIRECT("L"&amp;ROW())),INDIRECT("L"&amp;ROW())&lt;INDIRECT("D"&amp;ROW())),1,"")</f>
        <v/>
      </c>
    </row>
    <row r="3268" hidden="1" spans="1:18">
      <c r="A3268" s="56" t="s">
        <v>394</v>
      </c>
      <c r="B3268" s="132" t="s">
        <v>110</v>
      </c>
      <c r="C3268" s="133">
        <v>514554</v>
      </c>
      <c r="D3268" s="124">
        <v>45768</v>
      </c>
      <c r="E3268" s="125">
        <v>-165</v>
      </c>
      <c r="F3268" s="125">
        <v>0</v>
      </c>
      <c r="G3268" s="125">
        <v>0</v>
      </c>
      <c r="I3268" s="57">
        <v>1249</v>
      </c>
      <c r="J3268" s="126">
        <v>-165</v>
      </c>
      <c r="K3268" s="126">
        <v>20782.5</v>
      </c>
      <c r="L3268" s="127">
        <v>45793</v>
      </c>
      <c r="N3268" s="127">
        <v>45778</v>
      </c>
      <c r="R3268" s="56" t="str">
        <f ca="1" t="array" ref="R3268">IF(AND(ISNUMBER(INDIRECT("L"&amp;ROW())),INDIRECT("L"&amp;ROW())&lt;INDIRECT("D"&amp;ROW())),1,"")</f>
        <v/>
      </c>
    </row>
    <row r="3269" hidden="1" spans="1:18">
      <c r="A3269" s="56" t="s">
        <v>394</v>
      </c>
      <c r="B3269" s="132" t="s">
        <v>110</v>
      </c>
      <c r="C3269" s="133">
        <v>2793371</v>
      </c>
      <c r="D3269" s="124">
        <v>45768</v>
      </c>
      <c r="E3269" s="125">
        <v>3072.5</v>
      </c>
      <c r="F3269" s="125">
        <v>0</v>
      </c>
      <c r="G3269" s="125">
        <v>0</v>
      </c>
      <c r="I3269" s="57">
        <v>1249</v>
      </c>
      <c r="J3269" s="126">
        <v>3072.5</v>
      </c>
      <c r="K3269" s="126">
        <v>20782.5</v>
      </c>
      <c r="L3269" s="127">
        <v>45793</v>
      </c>
      <c r="N3269" s="127">
        <v>45778</v>
      </c>
      <c r="R3269" s="56" t="str">
        <f ca="1" t="array" ref="R3269">IF(AND(ISNUMBER(INDIRECT("L"&amp;ROW())),INDIRECT("L"&amp;ROW())&lt;INDIRECT("D"&amp;ROW())),1,"")</f>
        <v/>
      </c>
    </row>
    <row r="3270" hidden="1" spans="1:18">
      <c r="A3270" s="56" t="s">
        <v>33</v>
      </c>
      <c r="B3270" s="57" t="s">
        <v>19</v>
      </c>
      <c r="C3270" s="123" t="s">
        <v>1187</v>
      </c>
      <c r="D3270" s="124">
        <v>45768</v>
      </c>
      <c r="E3270" s="125">
        <v>632</v>
      </c>
      <c r="F3270" s="125">
        <v>0</v>
      </c>
      <c r="G3270" s="125">
        <v>0</v>
      </c>
      <c r="I3270" s="57">
        <v>1274</v>
      </c>
      <c r="J3270" s="126">
        <v>632</v>
      </c>
      <c r="K3270" s="126">
        <v>29712.07</v>
      </c>
      <c r="L3270" s="127">
        <v>45800</v>
      </c>
      <c r="R3270" s="56" t="str">
        <f ca="1" t="array" ref="R3270">IF(AND(ISNUMBER(INDIRECT("L"&amp;ROW())),INDIRECT("L"&amp;ROW())&lt;INDIRECT("D"&amp;ROW())),1,"")</f>
        <v/>
      </c>
    </row>
    <row r="3271" hidden="1" spans="1:18">
      <c r="A3271" s="56" t="s">
        <v>376</v>
      </c>
      <c r="B3271" s="57" t="s">
        <v>124</v>
      </c>
      <c r="C3271" s="133">
        <v>884206</v>
      </c>
      <c r="D3271" s="124">
        <v>45768</v>
      </c>
      <c r="E3271" s="125">
        <v>9214.18</v>
      </c>
      <c r="F3271" s="125">
        <v>0</v>
      </c>
      <c r="G3271" s="125">
        <v>0</v>
      </c>
      <c r="I3271" s="57">
        <v>1179</v>
      </c>
      <c r="J3271" s="126">
        <v>9214.18</v>
      </c>
      <c r="K3271" s="126">
        <v>27765.61</v>
      </c>
      <c r="L3271" s="127">
        <v>45770</v>
      </c>
      <c r="N3271" s="127">
        <v>45778</v>
      </c>
      <c r="R3271" s="56" t="str">
        <f ca="1" t="array" ref="R3271">IF(AND(ISNUMBER(INDIRECT("L"&amp;ROW())),INDIRECT("L"&amp;ROW())&lt;INDIRECT("D"&amp;ROW())),1,"")</f>
        <v/>
      </c>
    </row>
    <row r="3272" hidden="1" spans="1:18">
      <c r="A3272" s="56" t="s">
        <v>853</v>
      </c>
      <c r="B3272" s="57" t="s">
        <v>854</v>
      </c>
      <c r="C3272" s="133">
        <v>4009573709</v>
      </c>
      <c r="D3272" s="124">
        <v>45811</v>
      </c>
      <c r="E3272" s="125">
        <v>1665.74</v>
      </c>
      <c r="F3272" s="125">
        <v>6</v>
      </c>
      <c r="G3272" s="125">
        <v>11.97</v>
      </c>
      <c r="I3272" s="57" t="s">
        <v>855</v>
      </c>
      <c r="J3272" s="126">
        <f>E3272</f>
        <v>1665.74</v>
      </c>
      <c r="K3272" s="126">
        <f>J3272</f>
        <v>1665.74</v>
      </c>
      <c r="L3272" s="127">
        <f>D3272+10</f>
        <v>45821</v>
      </c>
      <c r="N3272" s="127">
        <v>45584</v>
      </c>
      <c r="R3272" s="56" t="str">
        <f ca="1" t="array" ref="R3272">IF(AND(ISNUMBER(INDIRECT("L"&amp;ROW())),INDIRECT("L"&amp;ROW())&lt;INDIRECT("D"&amp;ROW())),1,"")</f>
        <v/>
      </c>
    </row>
    <row r="3273" hidden="1" spans="1:18">
      <c r="A3273" s="56" t="s">
        <v>256</v>
      </c>
      <c r="B3273" s="57" t="s">
        <v>124</v>
      </c>
      <c r="C3273" s="123">
        <v>1419490</v>
      </c>
      <c r="D3273" s="124">
        <v>45769</v>
      </c>
      <c r="E3273" s="125">
        <v>500</v>
      </c>
      <c r="F3273" s="125">
        <v>0</v>
      </c>
      <c r="G3273" s="125">
        <v>0</v>
      </c>
      <c r="H3273" s="125">
        <v>500</v>
      </c>
      <c r="I3273" s="57">
        <v>1028</v>
      </c>
      <c r="J3273" s="126">
        <v>500</v>
      </c>
      <c r="K3273" s="126">
        <v>4724.46</v>
      </c>
      <c r="L3273" s="127">
        <v>45775</v>
      </c>
      <c r="N3273" s="127">
        <v>45778</v>
      </c>
      <c r="O3273" s="56">
        <v>500</v>
      </c>
      <c r="R3273" s="56" t="str">
        <f ca="1" t="array" ref="R3273">IF(AND(ISNUMBER(INDIRECT("L"&amp;ROW())),INDIRECT("L"&amp;ROW())&lt;INDIRECT("D"&amp;ROW())),1,"")</f>
        <v/>
      </c>
    </row>
    <row r="3274" hidden="1" spans="1:18">
      <c r="A3274" s="56" t="s">
        <v>256</v>
      </c>
      <c r="B3274" s="57" t="s">
        <v>124</v>
      </c>
      <c r="C3274" s="123">
        <v>1419491</v>
      </c>
      <c r="D3274" s="124">
        <v>45769</v>
      </c>
      <c r="E3274" s="125">
        <v>3116.37</v>
      </c>
      <c r="F3274" s="125">
        <v>0</v>
      </c>
      <c r="G3274" s="125">
        <v>0</v>
      </c>
      <c r="H3274" s="125">
        <v>3116.37</v>
      </c>
      <c r="I3274" s="57">
        <v>1028</v>
      </c>
      <c r="J3274" s="126">
        <v>3116.37</v>
      </c>
      <c r="K3274" s="126">
        <v>4724.46</v>
      </c>
      <c r="L3274" s="127">
        <v>45775</v>
      </c>
      <c r="N3274" s="127">
        <v>45778</v>
      </c>
      <c r="O3274" s="56">
        <v>3116.37</v>
      </c>
      <c r="R3274" s="56" t="str">
        <f ca="1" t="array" ref="R3274">IF(AND(ISNUMBER(INDIRECT("L"&amp;ROW())),INDIRECT("L"&amp;ROW())&lt;INDIRECT("D"&amp;ROW())),1,"")</f>
        <v/>
      </c>
    </row>
    <row r="3275" hidden="1" spans="1:18">
      <c r="A3275" s="56" t="s">
        <v>164</v>
      </c>
      <c r="B3275" s="57" t="s">
        <v>110</v>
      </c>
      <c r="C3275" s="123" t="s">
        <v>1188</v>
      </c>
      <c r="D3275" s="124">
        <v>45769</v>
      </c>
      <c r="E3275" s="166">
        <v>-322</v>
      </c>
      <c r="F3275" s="125">
        <v>0</v>
      </c>
      <c r="G3275" s="125">
        <v>0</v>
      </c>
      <c r="H3275" s="125">
        <v>-322</v>
      </c>
      <c r="I3275" s="57">
        <v>1268</v>
      </c>
      <c r="J3275" s="126">
        <v>-322</v>
      </c>
      <c r="K3275" s="126">
        <v>23674</v>
      </c>
      <c r="L3275" s="127">
        <v>45800</v>
      </c>
      <c r="O3275" s="56">
        <v>-322</v>
      </c>
      <c r="R3275" s="56" t="str">
        <f ca="1" t="array" ref="R3275">IF(AND(ISNUMBER(INDIRECT("L"&amp;ROW())),INDIRECT("L"&amp;ROW())&lt;INDIRECT("D"&amp;ROW())),1,"")</f>
        <v/>
      </c>
    </row>
    <row r="3276" hidden="1" spans="1:18">
      <c r="A3276" s="56" t="s">
        <v>164</v>
      </c>
      <c r="B3276" s="57" t="s">
        <v>110</v>
      </c>
      <c r="C3276" s="133">
        <v>6160210</v>
      </c>
      <c r="D3276" s="124">
        <v>45769</v>
      </c>
      <c r="E3276" s="166">
        <v>2976</v>
      </c>
      <c r="F3276" s="125">
        <v>0</v>
      </c>
      <c r="G3276" s="125">
        <v>0</v>
      </c>
      <c r="H3276" s="125">
        <v>2976</v>
      </c>
      <c r="I3276" s="57">
        <v>1268</v>
      </c>
      <c r="J3276" s="126">
        <v>2976</v>
      </c>
      <c r="K3276" s="126">
        <v>23674</v>
      </c>
      <c r="L3276" s="127">
        <v>45800</v>
      </c>
      <c r="O3276" s="56">
        <v>2976</v>
      </c>
      <c r="R3276" s="56" t="str">
        <f ca="1" t="array" ref="R3276">IF(AND(ISNUMBER(INDIRECT("L"&amp;ROW())),INDIRECT("L"&amp;ROW())&lt;INDIRECT("D"&amp;ROW())),1,"")</f>
        <v/>
      </c>
    </row>
    <row r="3277" hidden="1" spans="1:18">
      <c r="A3277" s="56" t="s">
        <v>777</v>
      </c>
      <c r="B3277" s="132" t="s">
        <v>37</v>
      </c>
      <c r="C3277" s="123" t="s">
        <v>1189</v>
      </c>
      <c r="D3277" s="124">
        <v>45769</v>
      </c>
      <c r="E3277" s="125">
        <v>4488.8</v>
      </c>
      <c r="F3277" s="125">
        <v>0</v>
      </c>
      <c r="G3277" s="125">
        <v>0</v>
      </c>
      <c r="I3277" s="57">
        <v>1234</v>
      </c>
      <c r="J3277" s="126">
        <v>4488.8</v>
      </c>
      <c r="K3277" s="126">
        <v>8020.5</v>
      </c>
      <c r="L3277" s="127">
        <v>45791</v>
      </c>
      <c r="N3277" s="127">
        <v>45778</v>
      </c>
      <c r="R3277" s="56" t="str">
        <f ca="1" t="array" ref="R3277">IF(AND(ISNUMBER(INDIRECT("L"&amp;ROW())),INDIRECT("L"&amp;ROW())&lt;INDIRECT("D"&amp;ROW())),1,"")</f>
        <v/>
      </c>
    </row>
    <row r="3278" hidden="1" spans="1:18">
      <c r="A3278" s="56" t="s">
        <v>233</v>
      </c>
      <c r="B3278" s="57" t="s">
        <v>124</v>
      </c>
      <c r="C3278" s="133">
        <v>221236</v>
      </c>
      <c r="D3278" s="124">
        <v>45769</v>
      </c>
      <c r="E3278" s="125">
        <v>1089.6</v>
      </c>
      <c r="F3278" s="125">
        <v>0</v>
      </c>
      <c r="G3278" s="125">
        <v>0</v>
      </c>
      <c r="H3278" s="125">
        <v>1089.6</v>
      </c>
      <c r="I3278" s="57" t="s">
        <v>234</v>
      </c>
      <c r="J3278" s="126">
        <v>1089.6</v>
      </c>
      <c r="K3278" s="126">
        <v>1089.6</v>
      </c>
      <c r="L3278" s="127">
        <v>45785</v>
      </c>
      <c r="N3278" s="127">
        <v>45584</v>
      </c>
      <c r="O3278" s="147">
        <v>0</v>
      </c>
      <c r="R3278" s="56" t="str">
        <f ca="1" t="array" ref="R3278">IF(AND(ISNUMBER(INDIRECT("L"&amp;ROW())),INDIRECT("L"&amp;ROW())&lt;INDIRECT("D"&amp;ROW())),1,"")</f>
        <v/>
      </c>
    </row>
    <row r="3279" hidden="1" spans="1:18">
      <c r="A3279" s="109" t="s">
        <v>151</v>
      </c>
      <c r="B3279" s="138" t="s">
        <v>110</v>
      </c>
      <c r="C3279" s="139">
        <v>178304</v>
      </c>
      <c r="D3279" s="140">
        <v>45769</v>
      </c>
      <c r="E3279" s="141">
        <v>1970.75</v>
      </c>
      <c r="F3279" s="141">
        <v>0</v>
      </c>
      <c r="G3279" s="141">
        <v>0</v>
      </c>
      <c r="H3279" s="141">
        <v>1970.75</v>
      </c>
      <c r="I3279" s="138"/>
      <c r="J3279" s="145" t="s">
        <v>1094</v>
      </c>
      <c r="K3279" s="145"/>
      <c r="L3279" s="146"/>
      <c r="M3279" s="146"/>
      <c r="O3279" s="147">
        <v>1970.75</v>
      </c>
      <c r="P3279" s="109"/>
      <c r="Q3279" s="146"/>
      <c r="R3279" s="56" t="str">
        <f ca="1" t="array" ref="R3279">IF(AND(ISNUMBER(INDIRECT("L"&amp;ROW())),INDIRECT("L"&amp;ROW())&lt;INDIRECT("D"&amp;ROW())),1,"")</f>
        <v/>
      </c>
    </row>
    <row r="3280" hidden="1" spans="1:18">
      <c r="A3280" s="56" t="s">
        <v>386</v>
      </c>
      <c r="B3280" s="57" t="s">
        <v>110</v>
      </c>
      <c r="C3280" s="133">
        <v>6107</v>
      </c>
      <c r="D3280" s="124">
        <v>45769</v>
      </c>
      <c r="E3280" s="125">
        <v>1360</v>
      </c>
      <c r="F3280" s="125">
        <v>0</v>
      </c>
      <c r="G3280" s="125">
        <v>0</v>
      </c>
      <c r="H3280" s="125">
        <v>1360</v>
      </c>
      <c r="I3280" s="57">
        <v>1236</v>
      </c>
      <c r="J3280" s="126">
        <v>1360</v>
      </c>
      <c r="K3280" s="126">
        <v>5060.5</v>
      </c>
      <c r="L3280" s="127">
        <v>45791</v>
      </c>
      <c r="N3280" s="127">
        <v>45778</v>
      </c>
      <c r="O3280" s="147">
        <v>0</v>
      </c>
      <c r="R3280" s="56" t="str">
        <f ca="1" t="array" ref="R3280">IF(AND(ISNUMBER(INDIRECT("L"&amp;ROW())),INDIRECT("L"&amp;ROW())&lt;INDIRECT("D"&amp;ROW())),1,"")</f>
        <v/>
      </c>
    </row>
    <row r="3281" hidden="1" spans="1:18">
      <c r="A3281" s="56" t="s">
        <v>406</v>
      </c>
      <c r="B3281" s="132" t="s">
        <v>407</v>
      </c>
      <c r="C3281" s="133">
        <v>504309</v>
      </c>
      <c r="D3281" s="124">
        <v>45769</v>
      </c>
      <c r="E3281" s="125">
        <v>3219.3</v>
      </c>
      <c r="F3281" s="125">
        <v>140</v>
      </c>
      <c r="G3281" s="125">
        <v>279.3</v>
      </c>
      <c r="I3281" s="57">
        <v>1026</v>
      </c>
      <c r="J3281" s="126">
        <v>3219.3</v>
      </c>
      <c r="K3281" s="126">
        <v>3219.3</v>
      </c>
      <c r="L3281" s="127">
        <v>45769</v>
      </c>
      <c r="N3281" s="127">
        <v>45778</v>
      </c>
      <c r="R3281" s="56" t="str">
        <f ca="1" t="array" ref="R3281">IF(AND(ISNUMBER(INDIRECT("L"&amp;ROW())),INDIRECT("L"&amp;ROW())&lt;INDIRECT("D"&amp;ROW())),1,"")</f>
        <v/>
      </c>
    </row>
    <row r="3282" hidden="1" spans="1:18">
      <c r="A3282" s="56" t="s">
        <v>853</v>
      </c>
      <c r="B3282" s="57" t="s">
        <v>854</v>
      </c>
      <c r="C3282" s="123">
        <v>4009591567</v>
      </c>
      <c r="D3282" s="124">
        <v>45813</v>
      </c>
      <c r="E3282" s="125">
        <v>0</v>
      </c>
      <c r="F3282" s="125">
        <v>0</v>
      </c>
      <c r="G3282" s="125">
        <v>0</v>
      </c>
      <c r="I3282" s="57" t="s">
        <v>855</v>
      </c>
      <c r="J3282" s="126">
        <f>E3282</f>
        <v>0</v>
      </c>
      <c r="K3282" s="126">
        <f>J3282</f>
        <v>0</v>
      </c>
      <c r="L3282" s="127">
        <f>D3282+10</f>
        <v>45823</v>
      </c>
      <c r="N3282" s="127">
        <v>45584</v>
      </c>
      <c r="R3282" s="56" t="str">
        <f ca="1" t="array" ref="R3282">IF(AND(ISNUMBER(INDIRECT("L"&amp;ROW())),INDIRECT("L"&amp;ROW())&lt;INDIRECT("D"&amp;ROW())),1,"")</f>
        <v/>
      </c>
    </row>
    <row r="3283" hidden="1" spans="1:18">
      <c r="A3283" s="56" t="s">
        <v>157</v>
      </c>
      <c r="B3283" s="57" t="s">
        <v>59</v>
      </c>
      <c r="C3283" s="133">
        <v>63592403</v>
      </c>
      <c r="D3283" s="124">
        <v>45769</v>
      </c>
      <c r="E3283" s="125">
        <v>2852.71</v>
      </c>
      <c r="F3283" s="125">
        <v>118.61</v>
      </c>
      <c r="G3283" s="125">
        <v>236.57</v>
      </c>
      <c r="H3283" s="125">
        <v>2497.53</v>
      </c>
      <c r="I3283" s="57" t="s">
        <v>265</v>
      </c>
      <c r="J3283" s="126">
        <v>2852.71</v>
      </c>
      <c r="K3283" s="126">
        <v>2852.71</v>
      </c>
      <c r="L3283" s="127">
        <v>45769</v>
      </c>
      <c r="N3283" s="127">
        <v>45778</v>
      </c>
      <c r="O3283" s="147">
        <v>0</v>
      </c>
      <c r="P3283" s="56" t="s">
        <v>1190</v>
      </c>
      <c r="R3283" s="56" t="str">
        <f ca="1" t="array" ref="R3283">IF(AND(ISNUMBER(INDIRECT("L"&amp;ROW())),INDIRECT("L"&amp;ROW())&lt;INDIRECT("D"&amp;ROW())),1,"")</f>
        <v/>
      </c>
    </row>
    <row r="3284" hidden="1" spans="1:18">
      <c r="A3284" s="56" t="s">
        <v>202</v>
      </c>
      <c r="B3284" s="57" t="s">
        <v>65</v>
      </c>
      <c r="C3284" s="133">
        <v>14156</v>
      </c>
      <c r="D3284" s="124">
        <v>45769</v>
      </c>
      <c r="E3284" s="125">
        <v>2708.24</v>
      </c>
      <c r="F3284" s="125">
        <v>0</v>
      </c>
      <c r="G3284" s="125">
        <v>0</v>
      </c>
      <c r="H3284" s="125">
        <v>2708.24</v>
      </c>
      <c r="I3284" s="57">
        <v>1221</v>
      </c>
      <c r="J3284" s="126">
        <v>2708.24</v>
      </c>
      <c r="K3284" s="126">
        <v>13500.63</v>
      </c>
      <c r="L3284" s="127">
        <v>45784</v>
      </c>
      <c r="N3284" s="127">
        <v>45778</v>
      </c>
      <c r="R3284" s="56" t="str">
        <f ca="1" t="array" ref="R3284">IF(AND(ISNUMBER(INDIRECT("L"&amp;ROW())),INDIRECT("L"&amp;ROW())&lt;INDIRECT("D"&amp;ROW())),1,"")</f>
        <v/>
      </c>
    </row>
    <row r="3285" hidden="1" spans="1:18">
      <c r="A3285" s="56" t="s">
        <v>376</v>
      </c>
      <c r="B3285" s="57" t="s">
        <v>124</v>
      </c>
      <c r="C3285" s="133">
        <v>885518</v>
      </c>
      <c r="D3285" s="124">
        <v>45769</v>
      </c>
      <c r="E3285" s="125">
        <v>10429.25</v>
      </c>
      <c r="F3285" s="125">
        <v>0</v>
      </c>
      <c r="G3285" s="125">
        <v>0</v>
      </c>
      <c r="H3285" s="125">
        <v>10429.25</v>
      </c>
      <c r="I3285" s="57">
        <v>1257</v>
      </c>
      <c r="J3285" s="126">
        <v>10429.25</v>
      </c>
      <c r="K3285" s="126">
        <v>20604.79</v>
      </c>
      <c r="L3285" s="127">
        <v>45797</v>
      </c>
      <c r="R3285" s="56" t="str">
        <f ca="1" t="array" ref="R3285">IF(AND(ISNUMBER(INDIRECT("L"&amp;ROW())),INDIRECT("L"&amp;ROW())&lt;INDIRECT("D"&amp;ROW())),1,"")</f>
        <v/>
      </c>
    </row>
    <row r="3286" hidden="1" spans="1:18">
      <c r="A3286" s="56" t="s">
        <v>376</v>
      </c>
      <c r="B3286" s="57" t="s">
        <v>124</v>
      </c>
      <c r="C3286" s="133" t="s">
        <v>1191</v>
      </c>
      <c r="D3286" s="124">
        <v>45769</v>
      </c>
      <c r="E3286" s="125">
        <v>14.99</v>
      </c>
      <c r="I3286" s="57">
        <v>1296</v>
      </c>
      <c r="J3286" s="126">
        <f>E3286</f>
        <v>14.99</v>
      </c>
      <c r="K3286" s="126">
        <v>14802.55</v>
      </c>
      <c r="L3286" s="127">
        <v>45811</v>
      </c>
      <c r="R3286" s="56" t="str">
        <f ca="1" t="array" ref="R3286">IF(AND(ISNUMBER(INDIRECT("L"&amp;ROW())),INDIRECT("L"&amp;ROW())&lt;INDIRECT("D"&amp;ROW())),1,"")</f>
        <v/>
      </c>
    </row>
    <row r="3287" hidden="1" spans="1:18">
      <c r="A3287" s="56" t="s">
        <v>358</v>
      </c>
      <c r="B3287" s="57" t="s">
        <v>110</v>
      </c>
      <c r="C3287" s="133">
        <v>92865</v>
      </c>
      <c r="D3287" s="124">
        <v>45769</v>
      </c>
      <c r="E3287" s="125">
        <v>727</v>
      </c>
      <c r="F3287" s="125">
        <v>0</v>
      </c>
      <c r="G3287" s="125">
        <v>0</v>
      </c>
      <c r="H3287" s="125">
        <v>727</v>
      </c>
      <c r="I3287" s="57">
        <v>1248</v>
      </c>
      <c r="J3287" s="126">
        <v>727</v>
      </c>
      <c r="K3287" s="126">
        <v>17252</v>
      </c>
      <c r="L3287" s="127">
        <v>45793</v>
      </c>
      <c r="O3287" s="147">
        <v>0</v>
      </c>
      <c r="R3287" s="56" t="str">
        <f ca="1" t="array" ref="R3287">IF(AND(ISNUMBER(INDIRECT("L"&amp;ROW())),INDIRECT("L"&amp;ROW())&lt;INDIRECT("D"&amp;ROW())),1,"")</f>
        <v/>
      </c>
    </row>
    <row r="3288" hidden="1" spans="1:18">
      <c r="A3288" s="56" t="s">
        <v>499</v>
      </c>
      <c r="B3288" s="132" t="s">
        <v>19</v>
      </c>
      <c r="C3288" s="133">
        <v>81368</v>
      </c>
      <c r="D3288" s="124">
        <v>45770</v>
      </c>
      <c r="E3288" s="125">
        <v>1182.13</v>
      </c>
      <c r="F3288" s="125">
        <v>51.41</v>
      </c>
      <c r="G3288" s="125">
        <v>102.56</v>
      </c>
      <c r="I3288" s="57">
        <v>1177</v>
      </c>
      <c r="J3288" s="126">
        <v>1182.13</v>
      </c>
      <c r="K3288" s="126">
        <v>1182.13</v>
      </c>
      <c r="L3288" s="127">
        <v>45770</v>
      </c>
      <c r="N3288" s="127">
        <v>45778</v>
      </c>
      <c r="R3288" s="56" t="str">
        <f ca="1" t="array" ref="R3288">IF(AND(ISNUMBER(INDIRECT("L"&amp;ROW())),INDIRECT("L"&amp;ROW())&lt;INDIRECT("D"&amp;ROW())),1,"")</f>
        <v/>
      </c>
    </row>
    <row r="3289" hidden="1" spans="1:18">
      <c r="A3289" s="56" t="s">
        <v>394</v>
      </c>
      <c r="B3289" s="132" t="s">
        <v>110</v>
      </c>
      <c r="C3289" s="133">
        <v>2793374</v>
      </c>
      <c r="D3289" s="124">
        <v>45770</v>
      </c>
      <c r="E3289" s="125">
        <v>4367</v>
      </c>
      <c r="F3289" s="125">
        <v>0</v>
      </c>
      <c r="G3289" s="125">
        <v>0</v>
      </c>
      <c r="I3289" s="57">
        <v>1249</v>
      </c>
      <c r="J3289" s="126">
        <v>4367</v>
      </c>
      <c r="K3289" s="126">
        <v>20782.5</v>
      </c>
      <c r="L3289" s="127">
        <v>45793</v>
      </c>
      <c r="N3289" s="127">
        <v>45778</v>
      </c>
      <c r="R3289" s="56" t="str">
        <f ca="1" t="array" ref="R3289">IF(AND(ISNUMBER(INDIRECT("L"&amp;ROW())),INDIRECT("L"&amp;ROW())&lt;INDIRECT("D"&amp;ROW())),1,"")</f>
        <v/>
      </c>
    </row>
    <row r="3290" hidden="1" spans="1:18">
      <c r="A3290" s="56" t="s">
        <v>141</v>
      </c>
      <c r="B3290" s="57" t="s">
        <v>59</v>
      </c>
      <c r="C3290" s="133">
        <v>53033117</v>
      </c>
      <c r="D3290" s="124">
        <v>45770</v>
      </c>
      <c r="E3290" s="125">
        <v>5038.51</v>
      </c>
      <c r="R3290" s="56" t="str">
        <f ca="1" t="array" ref="R3290">IF(AND(ISNUMBER(INDIRECT("L"&amp;ROW())),INDIRECT("L"&amp;ROW())&lt;INDIRECT("D"&amp;ROW())),1,"")</f>
        <v/>
      </c>
    </row>
    <row r="3291" hidden="1" spans="1:18">
      <c r="A3291" s="56" t="s">
        <v>374</v>
      </c>
      <c r="B3291" s="57" t="s">
        <v>1060</v>
      </c>
      <c r="C3291" s="123" t="s">
        <v>1192</v>
      </c>
      <c r="D3291" s="124">
        <v>45770</v>
      </c>
      <c r="E3291" s="125">
        <v>270</v>
      </c>
      <c r="F3291" s="125">
        <v>0</v>
      </c>
      <c r="G3291" s="125">
        <v>0</v>
      </c>
      <c r="H3291" s="125">
        <v>270</v>
      </c>
      <c r="J3291" s="126" t="s">
        <v>1094</v>
      </c>
      <c r="Q3291" s="127">
        <v>45792</v>
      </c>
      <c r="R3291" s="56" t="str">
        <f ca="1" t="array" ref="R3291">IF(AND(ISNUMBER(INDIRECT("L"&amp;ROW())),INDIRECT("L"&amp;ROW())&lt;INDIRECT("D"&amp;ROW())),1,"")</f>
        <v/>
      </c>
    </row>
    <row r="3292" hidden="1" spans="1:18">
      <c r="A3292" s="56" t="s">
        <v>186</v>
      </c>
      <c r="B3292" s="57" t="s">
        <v>110</v>
      </c>
      <c r="C3292" s="123" t="s">
        <v>1193</v>
      </c>
      <c r="D3292" s="124">
        <v>45770</v>
      </c>
      <c r="E3292" s="125">
        <v>1356</v>
      </c>
      <c r="F3292" s="125">
        <v>156</v>
      </c>
      <c r="G3292" s="125">
        <v>0</v>
      </c>
      <c r="H3292" s="125">
        <v>1200</v>
      </c>
      <c r="O3292" s="147">
        <v>1356</v>
      </c>
      <c r="R3292" s="56" t="str">
        <f ca="1" t="array" ref="R3292">IF(AND(ISNUMBER(INDIRECT("L"&amp;ROW())),INDIRECT("L"&amp;ROW())&lt;INDIRECT("D"&amp;ROW())),1,"")</f>
        <v/>
      </c>
    </row>
    <row r="3293" hidden="1" spans="1:18">
      <c r="A3293" s="56" t="s">
        <v>173</v>
      </c>
      <c r="B3293" s="57" t="s">
        <v>163</v>
      </c>
      <c r="C3293" s="133">
        <v>5931</v>
      </c>
      <c r="D3293" s="124">
        <v>45770</v>
      </c>
      <c r="E3293" s="125">
        <v>4809.62</v>
      </c>
      <c r="F3293" s="125">
        <v>0</v>
      </c>
      <c r="G3293" s="125">
        <v>0</v>
      </c>
      <c r="H3293" s="125">
        <v>4809.62</v>
      </c>
      <c r="I3293" s="57">
        <v>1295</v>
      </c>
      <c r="J3293" s="126">
        <v>4809.62</v>
      </c>
      <c r="K3293" s="126">
        <v>26280.84</v>
      </c>
      <c r="L3293" s="127">
        <v>45812</v>
      </c>
      <c r="O3293" s="56">
        <v>4809.62</v>
      </c>
      <c r="Q3293" s="127">
        <v>45785</v>
      </c>
      <c r="R3293" s="56" t="str">
        <f ca="1" t="array" ref="R3293">IF(AND(ISNUMBER(INDIRECT("L"&amp;ROW())),INDIRECT("L"&amp;ROW())&lt;INDIRECT("D"&amp;ROW())),1,"")</f>
        <v/>
      </c>
    </row>
    <row r="3294" hidden="1" spans="1:18">
      <c r="A3294" s="56" t="s">
        <v>173</v>
      </c>
      <c r="B3294" s="57" t="s">
        <v>1060</v>
      </c>
      <c r="C3294" s="133">
        <v>5932</v>
      </c>
      <c r="D3294" s="124">
        <v>45770</v>
      </c>
      <c r="E3294" s="125">
        <v>689.85</v>
      </c>
      <c r="F3294" s="125">
        <v>30</v>
      </c>
      <c r="G3294" s="125">
        <v>59.85</v>
      </c>
      <c r="H3294" s="125">
        <v>600</v>
      </c>
      <c r="I3294" s="57">
        <v>1295</v>
      </c>
      <c r="J3294" s="126">
        <v>689.85</v>
      </c>
      <c r="K3294" s="126">
        <v>26280.84</v>
      </c>
      <c r="L3294" s="127">
        <v>45812</v>
      </c>
      <c r="O3294" s="56">
        <v>689.85</v>
      </c>
      <c r="Q3294" s="127">
        <v>45785</v>
      </c>
      <c r="R3294" s="56" t="str">
        <f ca="1" t="array" ref="R3294">IF(AND(ISNUMBER(INDIRECT("L"&amp;ROW())),INDIRECT("L"&amp;ROW())&lt;INDIRECT("D"&amp;ROW())),1,"")</f>
        <v/>
      </c>
    </row>
    <row r="3295" hidden="1" spans="1:18">
      <c r="A3295" s="56" t="s">
        <v>157</v>
      </c>
      <c r="B3295" s="57" t="s">
        <v>59</v>
      </c>
      <c r="C3295" s="123" t="s">
        <v>1194</v>
      </c>
      <c r="D3295" s="124">
        <v>45770</v>
      </c>
      <c r="E3295" s="125">
        <v>-1111.06</v>
      </c>
      <c r="F3295" s="125">
        <v>-48.32</v>
      </c>
      <c r="G3295" s="125">
        <v>-96.39</v>
      </c>
      <c r="H3295" s="125">
        <v>-966.35</v>
      </c>
      <c r="J3295" s="126" t="s">
        <v>1094</v>
      </c>
      <c r="O3295" s="147">
        <v>-1111.06</v>
      </c>
      <c r="R3295" s="56" t="str">
        <f ca="1" t="array" ref="R3295">IF(AND(ISNUMBER(INDIRECT("L"&amp;ROW())),INDIRECT("L"&amp;ROW())&lt;INDIRECT("D"&amp;ROW())),1,"")</f>
        <v/>
      </c>
    </row>
    <row r="3296" hidden="1" spans="1:18">
      <c r="A3296" s="56" t="s">
        <v>157</v>
      </c>
      <c r="B3296" s="57" t="s">
        <v>59</v>
      </c>
      <c r="C3296" s="133">
        <v>8018362</v>
      </c>
      <c r="D3296" s="124">
        <v>45770</v>
      </c>
      <c r="E3296" s="125">
        <v>-1111.06</v>
      </c>
      <c r="R3296" s="56" t="str">
        <f ca="1" t="array" ref="R3296">IF(AND(ISNUMBER(INDIRECT("L"&amp;ROW())),INDIRECT("L"&amp;ROW())&lt;INDIRECT("D"&amp;ROW())),1,"")</f>
        <v/>
      </c>
    </row>
    <row r="3297" spans="1:18">
      <c r="A3297" s="56" t="s">
        <v>42</v>
      </c>
      <c r="B3297" s="57" t="s">
        <v>19</v>
      </c>
      <c r="C3297" s="133">
        <v>124865</v>
      </c>
      <c r="D3297" s="124">
        <v>45770</v>
      </c>
      <c r="E3297" s="125">
        <v>5918</v>
      </c>
      <c r="F3297" s="125">
        <v>0</v>
      </c>
      <c r="G3297" s="125">
        <v>0</v>
      </c>
      <c r="H3297" s="125">
        <v>5918</v>
      </c>
      <c r="I3297" s="57">
        <v>3046</v>
      </c>
      <c r="J3297" s="126">
        <f>E3297</f>
        <v>5918</v>
      </c>
      <c r="K3297" s="126">
        <v>19131</v>
      </c>
      <c r="L3297" s="127">
        <v>45833</v>
      </c>
      <c r="O3297" s="56">
        <v>5918</v>
      </c>
      <c r="Q3297" s="127">
        <v>45784</v>
      </c>
      <c r="R3297" s="56" t="str">
        <f ca="1" t="array" ref="R3297">IF(AND(ISNUMBER(INDIRECT("L"&amp;ROW())),INDIRECT("L"&amp;ROW())&lt;INDIRECT("D"&amp;ROW())),1,"")</f>
        <v/>
      </c>
    </row>
    <row r="3298" spans="1:12">
      <c r="A3298" s="56" t="s">
        <v>42</v>
      </c>
      <c r="B3298" s="57" t="s">
        <v>37</v>
      </c>
      <c r="C3298" s="133">
        <v>124869</v>
      </c>
      <c r="D3298" s="124">
        <v>45770</v>
      </c>
      <c r="E3298" s="125">
        <v>1644</v>
      </c>
      <c r="F3298" s="125">
        <v>0</v>
      </c>
      <c r="G3298" s="125">
        <v>0</v>
      </c>
      <c r="I3298" s="57">
        <v>3046</v>
      </c>
      <c r="J3298" s="126">
        <f>E3298</f>
        <v>1644</v>
      </c>
      <c r="K3298" s="126">
        <v>19131</v>
      </c>
      <c r="L3298" s="127">
        <v>45833</v>
      </c>
    </row>
    <row r="3299" hidden="1" spans="1:18">
      <c r="A3299" s="56" t="s">
        <v>213</v>
      </c>
      <c r="B3299" s="57" t="s">
        <v>124</v>
      </c>
      <c r="C3299" s="133">
        <v>27306</v>
      </c>
      <c r="D3299" s="124">
        <v>45771</v>
      </c>
      <c r="E3299" s="125">
        <v>3499.48</v>
      </c>
      <c r="F3299" s="125">
        <v>0</v>
      </c>
      <c r="G3299" s="125">
        <v>0</v>
      </c>
      <c r="H3299" s="125">
        <v>3499.48</v>
      </c>
      <c r="I3299" s="57">
        <v>1203</v>
      </c>
      <c r="J3299" s="126">
        <v>3499.48</v>
      </c>
      <c r="K3299" s="126">
        <v>11202.43</v>
      </c>
      <c r="L3299" s="127">
        <v>45778</v>
      </c>
      <c r="N3299" s="127">
        <v>45778</v>
      </c>
      <c r="O3299" s="56">
        <v>0</v>
      </c>
      <c r="R3299" s="56" t="str">
        <f ca="1" t="array" ref="R3299">IF(AND(ISNUMBER(INDIRECT("L"&amp;ROW())),INDIRECT("L"&amp;ROW())&lt;INDIRECT("D"&amp;ROW())),1,"")</f>
        <v/>
      </c>
    </row>
    <row r="3300" hidden="1" spans="1:18">
      <c r="A3300" s="56" t="s">
        <v>853</v>
      </c>
      <c r="B3300" s="57" t="s">
        <v>854</v>
      </c>
      <c r="C3300" s="133">
        <v>1181816837</v>
      </c>
      <c r="D3300" s="124">
        <v>45813</v>
      </c>
      <c r="E3300" s="125">
        <v>-134.53</v>
      </c>
      <c r="F3300" s="125">
        <v>-5.85</v>
      </c>
      <c r="G3300" s="125">
        <v>-11.68</v>
      </c>
      <c r="I3300" s="57" t="s">
        <v>855</v>
      </c>
      <c r="J3300" s="126">
        <f>E3300</f>
        <v>-134.53</v>
      </c>
      <c r="K3300" s="126">
        <f>E3300</f>
        <v>-134.53</v>
      </c>
      <c r="L3300" s="127">
        <f>D3300+10</f>
        <v>45823</v>
      </c>
      <c r="N3300" s="127">
        <v>45584</v>
      </c>
      <c r="R3300" s="56" t="str">
        <f ca="1" t="array" ref="R3300">IF(AND(ISNUMBER(INDIRECT("L"&amp;ROW())),INDIRECT("L"&amp;ROW())&lt;INDIRECT("D"&amp;ROW())),1,"")</f>
        <v/>
      </c>
    </row>
    <row r="3301" hidden="1" spans="1:18">
      <c r="A3301" s="56" t="s">
        <v>853</v>
      </c>
      <c r="B3301" s="57" t="s">
        <v>854</v>
      </c>
      <c r="C3301" s="133">
        <v>674408</v>
      </c>
      <c r="D3301" s="124">
        <v>45813</v>
      </c>
      <c r="E3301" s="125">
        <v>20.2</v>
      </c>
      <c r="F3301" s="125">
        <v>0</v>
      </c>
      <c r="G3301" s="125">
        <v>0</v>
      </c>
      <c r="I3301" s="57" t="s">
        <v>855</v>
      </c>
      <c r="J3301" s="126">
        <f>E3301</f>
        <v>20.2</v>
      </c>
      <c r="K3301" s="126">
        <f>E3301</f>
        <v>20.2</v>
      </c>
      <c r="L3301" s="127">
        <f>D3301+10</f>
        <v>45823</v>
      </c>
      <c r="N3301" s="127">
        <v>45584</v>
      </c>
      <c r="R3301" s="56" t="str">
        <f ca="1" t="array" ref="R3301">IF(AND(ISNUMBER(INDIRECT("L"&amp;ROW())),INDIRECT("L"&amp;ROW())&lt;INDIRECT("D"&amp;ROW())),1,"")</f>
        <v/>
      </c>
    </row>
    <row r="3302" hidden="1" spans="1:18">
      <c r="A3302" s="56" t="s">
        <v>164</v>
      </c>
      <c r="B3302" s="57" t="s">
        <v>110</v>
      </c>
      <c r="C3302" s="133">
        <v>6161122</v>
      </c>
      <c r="D3302" s="124">
        <v>45771</v>
      </c>
      <c r="E3302" s="166">
        <v>4594</v>
      </c>
      <c r="F3302" s="125">
        <v>0</v>
      </c>
      <c r="G3302" s="125">
        <v>0</v>
      </c>
      <c r="I3302" s="57">
        <v>1268</v>
      </c>
      <c r="J3302" s="126">
        <v>4594</v>
      </c>
      <c r="K3302" s="126">
        <v>23674</v>
      </c>
      <c r="L3302" s="127">
        <v>45800</v>
      </c>
      <c r="N3302" s="127" t="str">
        <f t="array" ref="N3302">_xlfn.XLOOKUP(INDEX(I:I,ROW())&amp;"-"&amp;INDEX(K:K,ROW()),银行对账信息!J:J,银行对账信息!H:H,"")</f>
        <v/>
      </c>
      <c r="R3302" s="56" t="str">
        <f ca="1" t="array" ref="R3302">IF(AND(ISNUMBER(INDIRECT("L"&amp;ROW())),INDIRECT("L"&amp;ROW())&lt;INDIRECT("D"&amp;ROW())),1,"")</f>
        <v/>
      </c>
    </row>
    <row r="3303" hidden="1" spans="1:18">
      <c r="A3303" s="56" t="s">
        <v>164</v>
      </c>
      <c r="B3303" s="57" t="s">
        <v>110</v>
      </c>
      <c r="C3303" s="123" t="s">
        <v>1195</v>
      </c>
      <c r="D3303" s="124">
        <v>45771</v>
      </c>
      <c r="E3303" s="166">
        <v>-412</v>
      </c>
      <c r="F3303" s="125">
        <v>0</v>
      </c>
      <c r="G3303" s="125">
        <v>0</v>
      </c>
      <c r="H3303" s="125">
        <v>-412</v>
      </c>
      <c r="I3303" s="57">
        <v>1268</v>
      </c>
      <c r="J3303" s="126">
        <v>-412</v>
      </c>
      <c r="K3303" s="126">
        <v>23674</v>
      </c>
      <c r="L3303" s="127">
        <v>45800</v>
      </c>
      <c r="N3303" s="127" t="str">
        <f t="array" ref="N3303">_xlfn.XLOOKUP(INDEX(I:I,ROW())&amp;"-"&amp;INDEX(K:K,ROW()),银行对账信息!J:J,银行对账信息!H:H,"")</f>
        <v/>
      </c>
      <c r="O3303" s="56">
        <v>-412</v>
      </c>
      <c r="R3303" s="56" t="str">
        <f ca="1" t="array" ref="R3303">IF(AND(ISNUMBER(INDIRECT("L"&amp;ROW())),INDIRECT("L"&amp;ROW())&lt;INDIRECT("D"&amp;ROW())),1,"")</f>
        <v/>
      </c>
    </row>
    <row r="3304" hidden="1" spans="1:18">
      <c r="A3304" s="56" t="s">
        <v>97</v>
      </c>
      <c r="B3304" s="57" t="s">
        <v>37</v>
      </c>
      <c r="C3304" s="133">
        <v>143146</v>
      </c>
      <c r="D3304" s="124">
        <v>45771</v>
      </c>
      <c r="E3304" s="125">
        <v>3777</v>
      </c>
      <c r="F3304" s="125">
        <v>0</v>
      </c>
      <c r="G3304" s="125">
        <v>0</v>
      </c>
      <c r="H3304" s="125">
        <v>3777</v>
      </c>
      <c r="J3304" s="126" t="s">
        <v>1094</v>
      </c>
      <c r="N3304" s="127" t="str">
        <f t="array" ref="N3304">_xlfn.XLOOKUP(INDEX(I:I,ROW())&amp;"-"&amp;INDEX(K:K,ROW()),银行对账信息!J:J,银行对账信息!H:H,"")</f>
        <v/>
      </c>
      <c r="O3304" s="147">
        <v>3777</v>
      </c>
      <c r="R3304" s="56" t="str">
        <f ca="1" t="array" ref="R3304">IF(AND(ISNUMBER(INDIRECT("L"&amp;ROW())),INDIRECT("L"&amp;ROW())&lt;INDIRECT("D"&amp;ROW())),1,"")</f>
        <v/>
      </c>
    </row>
    <row r="3305" hidden="1" spans="1:15">
      <c r="A3305" s="56" t="s">
        <v>97</v>
      </c>
      <c r="B3305" s="57" t="s">
        <v>37</v>
      </c>
      <c r="C3305" s="133">
        <v>143935</v>
      </c>
      <c r="D3305" s="124">
        <v>45806</v>
      </c>
      <c r="E3305" s="125">
        <v>5193.5</v>
      </c>
      <c r="O3305" s="147"/>
    </row>
    <row r="3306" hidden="1" spans="1:18">
      <c r="A3306" s="56" t="s">
        <v>98</v>
      </c>
      <c r="B3306" s="57" t="s">
        <v>37</v>
      </c>
      <c r="C3306" s="133">
        <v>132381</v>
      </c>
      <c r="D3306" s="124">
        <v>45771</v>
      </c>
      <c r="E3306" s="125">
        <v>2122</v>
      </c>
      <c r="F3306" s="125">
        <v>0</v>
      </c>
      <c r="G3306" s="125">
        <v>0</v>
      </c>
      <c r="H3306" s="125">
        <v>2122</v>
      </c>
      <c r="J3306" s="126" t="s">
        <v>1094</v>
      </c>
      <c r="N3306" s="127" t="str">
        <f t="array" ref="N3306">_xlfn.XLOOKUP(INDEX(I:I,ROW())&amp;"-"&amp;INDEX(K:K,ROW()),银行对账信息!J:J,银行对账信息!H:H,"")</f>
        <v/>
      </c>
      <c r="O3306" s="147">
        <v>2122</v>
      </c>
      <c r="R3306" s="56" t="str">
        <f ca="1" t="array" ref="R3306">IF(AND(ISNUMBER(INDIRECT("L"&amp;ROW())),INDIRECT("L"&amp;ROW())&lt;INDIRECT("D"&amp;ROW())),1,"")</f>
        <v/>
      </c>
    </row>
    <row r="3307" hidden="1" spans="1:18">
      <c r="A3307" s="56" t="s">
        <v>98</v>
      </c>
      <c r="B3307" s="57" t="s">
        <v>37</v>
      </c>
      <c r="C3307" s="133">
        <v>132382</v>
      </c>
      <c r="D3307" s="124">
        <v>45771</v>
      </c>
      <c r="E3307" s="125">
        <v>2759.5</v>
      </c>
      <c r="F3307" s="125">
        <v>0</v>
      </c>
      <c r="G3307" s="125">
        <v>0</v>
      </c>
      <c r="H3307" s="125">
        <v>2759.5</v>
      </c>
      <c r="J3307" s="126" t="s">
        <v>1094</v>
      </c>
      <c r="N3307" s="127" t="str">
        <f t="array" ref="N3307">_xlfn.XLOOKUP(INDEX(I:I,ROW())&amp;"-"&amp;INDEX(K:K,ROW()),银行对账信息!J:J,银行对账信息!H:H,"")</f>
        <v/>
      </c>
      <c r="O3307" s="147">
        <v>2759.5</v>
      </c>
      <c r="R3307" s="56" t="str">
        <f ca="1" t="array" ref="R3307">IF(AND(ISNUMBER(INDIRECT("L"&amp;ROW())),INDIRECT("L"&amp;ROW())&lt;INDIRECT("D"&amp;ROW())),1,"")</f>
        <v/>
      </c>
    </row>
    <row r="3308" hidden="1" spans="1:18">
      <c r="A3308" s="56" t="s">
        <v>98</v>
      </c>
      <c r="B3308" s="57" t="s">
        <v>37</v>
      </c>
      <c r="C3308" s="133">
        <v>132383</v>
      </c>
      <c r="D3308" s="124">
        <v>45771</v>
      </c>
      <c r="E3308" s="125">
        <v>300</v>
      </c>
      <c r="F3308" s="125">
        <v>0</v>
      </c>
      <c r="G3308" s="125">
        <v>0</v>
      </c>
      <c r="H3308" s="125">
        <v>300</v>
      </c>
      <c r="J3308" s="126" t="s">
        <v>1094</v>
      </c>
      <c r="N3308" s="127" t="str">
        <f t="array" ref="N3308">_xlfn.XLOOKUP(INDEX(I:I,ROW())&amp;"-"&amp;INDEX(K:K,ROW()),银行对账信息!J:J,银行对账信息!H:H,"")</f>
        <v/>
      </c>
      <c r="O3308" s="147">
        <v>300</v>
      </c>
      <c r="R3308" s="56" t="str">
        <f ca="1" t="array" ref="R3308">IF(AND(ISNUMBER(INDIRECT("L"&amp;ROW())),INDIRECT("L"&amp;ROW())&lt;INDIRECT("D"&amp;ROW())),1,"")</f>
        <v/>
      </c>
    </row>
    <row r="3309" hidden="1" spans="1:18">
      <c r="A3309" s="56" t="s">
        <v>148</v>
      </c>
      <c r="B3309" s="57" t="s">
        <v>110</v>
      </c>
      <c r="C3309" s="133">
        <v>25226719</v>
      </c>
      <c r="D3309" s="124">
        <v>45771</v>
      </c>
      <c r="E3309" s="125">
        <v>4428</v>
      </c>
      <c r="F3309" s="125">
        <v>0</v>
      </c>
      <c r="G3309" s="125">
        <v>0</v>
      </c>
      <c r="H3309" s="125">
        <v>4428</v>
      </c>
      <c r="J3309" s="126" t="s">
        <v>1094</v>
      </c>
      <c r="N3309" s="127" t="str">
        <f t="array" ref="N3309">_xlfn.XLOOKUP(INDEX(I:I,ROW())&amp;"-"&amp;INDEX(K:K,ROW()),银行对账信息!J:J,银行对账信息!H:H,"")</f>
        <v/>
      </c>
      <c r="O3309" s="147">
        <v>4428</v>
      </c>
      <c r="R3309" s="56" t="str">
        <f ca="1" t="array" ref="R3309">IF(AND(ISNUMBER(INDIRECT("L"&amp;ROW())),INDIRECT("L"&amp;ROW())&lt;INDIRECT("D"&amp;ROW())),1,"")</f>
        <v/>
      </c>
    </row>
    <row r="3310" hidden="1" spans="1:18">
      <c r="A3310" s="56" t="s">
        <v>149</v>
      </c>
      <c r="B3310" s="57" t="s">
        <v>110</v>
      </c>
      <c r="C3310" s="133">
        <v>113738</v>
      </c>
      <c r="D3310" s="124">
        <v>45771</v>
      </c>
      <c r="E3310" s="125">
        <v>3528.13</v>
      </c>
      <c r="F3310" s="125">
        <v>0</v>
      </c>
      <c r="G3310" s="125">
        <v>0</v>
      </c>
      <c r="N3310" s="127" t="str">
        <f t="array" ref="N3310">_xlfn.XLOOKUP(INDEX(I:I,ROW())&amp;"-"&amp;INDEX(K:K,ROW()),银行对账信息!J:J,银行对账信息!H:H,"")</f>
        <v/>
      </c>
      <c r="R3310" s="56" t="str">
        <f ca="1" t="array" ref="R3310">IF(AND(ISNUMBER(INDIRECT("L"&amp;ROW())),INDIRECT("L"&amp;ROW())&lt;INDIRECT("D"&amp;ROW())),1,"")</f>
        <v/>
      </c>
    </row>
    <row r="3311" hidden="1" spans="1:18">
      <c r="A3311" s="56" t="s">
        <v>56</v>
      </c>
      <c r="B3311" s="57" t="s">
        <v>19</v>
      </c>
      <c r="C3311" s="133">
        <v>44987</v>
      </c>
      <c r="D3311" s="124">
        <v>45771</v>
      </c>
      <c r="E3311" s="125">
        <v>11944.33</v>
      </c>
      <c r="F3311" s="125">
        <v>124.43</v>
      </c>
      <c r="G3311" s="125">
        <v>0</v>
      </c>
      <c r="I3311" s="57">
        <v>3012</v>
      </c>
      <c r="J3311" s="126">
        <v>11944.33</v>
      </c>
      <c r="K3311" s="126">
        <v>41139.91</v>
      </c>
      <c r="L3311" s="127">
        <v>45814</v>
      </c>
      <c r="N3311" s="127" t="str">
        <f t="array" ref="N3311">_xlfn.XLOOKUP(INDEX(I:I,ROW())&amp;"-"&amp;INDEX(K:K,ROW()),银行对账信息!J:J,银行对账信息!H:H,"")</f>
        <v/>
      </c>
      <c r="R3311" s="56" t="str">
        <f ca="1" t="array" ref="R3311">IF(AND(ISNUMBER(INDIRECT("L"&amp;ROW())),INDIRECT("L"&amp;ROW())&lt;INDIRECT("D"&amp;ROW())),1,"")</f>
        <v/>
      </c>
    </row>
    <row r="3312" hidden="1" spans="1:18">
      <c r="A3312" s="56" t="s">
        <v>349</v>
      </c>
      <c r="B3312" s="57" t="s">
        <v>37</v>
      </c>
      <c r="C3312" s="133">
        <v>3175</v>
      </c>
      <c r="D3312" s="124">
        <v>45771</v>
      </c>
      <c r="E3312" s="125">
        <v>2815</v>
      </c>
      <c r="F3312" s="125">
        <v>0</v>
      </c>
      <c r="G3312" s="125">
        <v>0</v>
      </c>
      <c r="H3312" s="125">
        <v>2815</v>
      </c>
      <c r="I3312" s="57">
        <v>1184</v>
      </c>
      <c r="J3312" s="126">
        <v>2815</v>
      </c>
      <c r="K3312" s="126">
        <v>2815</v>
      </c>
      <c r="L3312" s="127">
        <v>45772</v>
      </c>
      <c r="N3312" s="127">
        <v>45778</v>
      </c>
      <c r="O3312" s="147">
        <v>0</v>
      </c>
      <c r="R3312" s="56" t="str">
        <f ca="1" t="array" ref="R3312">IF(AND(ISNUMBER(INDIRECT("L"&amp;ROW())),INDIRECT("L"&amp;ROW())&lt;INDIRECT("D"&amp;ROW())),1,"")</f>
        <v/>
      </c>
    </row>
    <row r="3313" hidden="1" spans="1:18">
      <c r="A3313" s="109" t="s">
        <v>151</v>
      </c>
      <c r="B3313" s="138" t="s">
        <v>110</v>
      </c>
      <c r="C3313" s="139">
        <v>178305</v>
      </c>
      <c r="D3313" s="140">
        <v>45771</v>
      </c>
      <c r="E3313" s="141">
        <v>4652.72</v>
      </c>
      <c r="F3313" s="141">
        <v>0</v>
      </c>
      <c r="G3313" s="141">
        <v>0</v>
      </c>
      <c r="H3313" s="141">
        <v>4652.72</v>
      </c>
      <c r="I3313" s="138"/>
      <c r="J3313" s="145" t="s">
        <v>1094</v>
      </c>
      <c r="K3313" s="145"/>
      <c r="L3313" s="146"/>
      <c r="M3313" s="146"/>
      <c r="N3313" s="127" t="str">
        <f t="array" ref="N3313">_xlfn.XLOOKUP(INDEX(I:I,ROW())&amp;"-"&amp;INDEX(K:K,ROW()),银行对账信息!J:J,银行对账信息!H:H,"")</f>
        <v/>
      </c>
      <c r="O3313" s="147">
        <v>4652.72</v>
      </c>
      <c r="P3313" s="109"/>
      <c r="Q3313" s="146"/>
      <c r="R3313" s="56" t="str">
        <f ca="1" t="array" ref="R3313">IF(AND(ISNUMBER(INDIRECT("L"&amp;ROW())),INDIRECT("L"&amp;ROW())&lt;INDIRECT("D"&amp;ROW())),1,"")</f>
        <v/>
      </c>
    </row>
    <row r="3314" hidden="1" spans="1:18">
      <c r="A3314" s="56" t="s">
        <v>395</v>
      </c>
      <c r="B3314" s="57" t="s">
        <v>110</v>
      </c>
      <c r="C3314" s="139">
        <v>240056</v>
      </c>
      <c r="D3314" s="124">
        <v>45771</v>
      </c>
      <c r="E3314" s="125">
        <v>3765</v>
      </c>
      <c r="F3314" s="125">
        <v>0</v>
      </c>
      <c r="G3314" s="125">
        <v>0</v>
      </c>
      <c r="I3314" s="57">
        <v>1190</v>
      </c>
      <c r="J3314" s="126">
        <v>5000</v>
      </c>
      <c r="K3314" s="126">
        <v>10000</v>
      </c>
      <c r="L3314" s="127">
        <v>45772</v>
      </c>
      <c r="N3314" s="127">
        <f t="array" ref="N3314">_xlfn.XLOOKUP(INDEX(I:I,ROW())&amp;"-"&amp;INDEX(K:K,ROW()),银行对账信息!J:J,银行对账信息!H:H,"")</f>
        <v>45778</v>
      </c>
      <c r="O3314" s="147"/>
      <c r="R3314" s="56" t="str">
        <f ca="1" t="array" ref="R3314">IF(AND(ISNUMBER(INDIRECT("L"&amp;ROW())),INDIRECT("L"&amp;ROW())&lt;INDIRECT("D"&amp;ROW())),1,"")</f>
        <v/>
      </c>
    </row>
    <row r="3315" hidden="1" spans="1:18">
      <c r="A3315" s="56" t="s">
        <v>24</v>
      </c>
      <c r="B3315" s="57" t="s">
        <v>19</v>
      </c>
      <c r="C3315" s="123" t="s">
        <v>1196</v>
      </c>
      <c r="D3315" s="124">
        <v>45771</v>
      </c>
      <c r="E3315" s="125">
        <v>14759.3</v>
      </c>
      <c r="F3315" s="125">
        <v>30.75</v>
      </c>
      <c r="G3315" s="125">
        <v>0</v>
      </c>
      <c r="H3315" s="125">
        <v>14728.55</v>
      </c>
      <c r="I3315" s="57">
        <v>1211</v>
      </c>
      <c r="J3315" s="126">
        <v>14759.3</v>
      </c>
      <c r="K3315" s="126">
        <v>40758.56</v>
      </c>
      <c r="L3315" s="127">
        <v>45808</v>
      </c>
      <c r="N3315" s="127" t="str">
        <f t="array" ref="N3315">_xlfn.XLOOKUP(INDEX(I:I,ROW())&amp;"-"&amp;INDEX(K:K,ROW()),银行对账信息!J:J,银行对账信息!H:H,"")</f>
        <v/>
      </c>
      <c r="O3315" s="147">
        <v>0</v>
      </c>
      <c r="R3315" s="56" t="str">
        <f ca="1" t="array" ref="R3315">IF(AND(ISNUMBER(INDIRECT("L"&amp;ROW())),INDIRECT("L"&amp;ROW())&lt;INDIRECT("D"&amp;ROW())),1,"")</f>
        <v/>
      </c>
    </row>
    <row r="3316" hidden="1" spans="1:18">
      <c r="A3316" s="56" t="s">
        <v>853</v>
      </c>
      <c r="B3316" s="57" t="s">
        <v>854</v>
      </c>
      <c r="C3316" s="133">
        <v>4009591566</v>
      </c>
      <c r="D3316" s="124">
        <v>45813</v>
      </c>
      <c r="E3316" s="125">
        <v>1115.9</v>
      </c>
      <c r="F3316" s="125">
        <v>1.2</v>
      </c>
      <c r="G3316" s="125">
        <v>2.4</v>
      </c>
      <c r="I3316" s="57" t="s">
        <v>855</v>
      </c>
      <c r="J3316" s="126">
        <f>E3316</f>
        <v>1115.9</v>
      </c>
      <c r="K3316" s="126">
        <f>E3316</f>
        <v>1115.9</v>
      </c>
      <c r="L3316" s="127">
        <f>D3316+10</f>
        <v>45823</v>
      </c>
      <c r="N3316" s="127">
        <v>45584</v>
      </c>
      <c r="R3316" s="56" t="str">
        <f ca="1" t="array" ref="R3316">IF(AND(ISNUMBER(INDIRECT("L"&amp;ROW())),INDIRECT("L"&amp;ROW())&lt;INDIRECT("D"&amp;ROW())),1,"")</f>
        <v/>
      </c>
    </row>
    <row r="3317" hidden="1" spans="1:18">
      <c r="A3317" s="56" t="s">
        <v>853</v>
      </c>
      <c r="B3317" s="57" t="s">
        <v>854</v>
      </c>
      <c r="C3317" s="133">
        <v>4001007765</v>
      </c>
      <c r="D3317" s="124">
        <v>45818</v>
      </c>
      <c r="E3317" s="125">
        <v>1114.59</v>
      </c>
      <c r="F3317" s="125">
        <v>4.8</v>
      </c>
      <c r="G3317" s="125">
        <v>9.58</v>
      </c>
      <c r="I3317" s="57" t="s">
        <v>855</v>
      </c>
      <c r="J3317" s="126">
        <f>E3317</f>
        <v>1114.59</v>
      </c>
      <c r="K3317" s="126">
        <f>E3317</f>
        <v>1114.59</v>
      </c>
      <c r="L3317" s="127">
        <f>D3317+10</f>
        <v>45828</v>
      </c>
      <c r="N3317" s="127">
        <v>45584</v>
      </c>
      <c r="R3317" s="56" t="str">
        <f ca="1" t="array" ref="R3317">IF(AND(ISNUMBER(INDIRECT("L"&amp;ROW())),INDIRECT("L"&amp;ROW())&lt;INDIRECT("D"&amp;ROW())),1,"")</f>
        <v/>
      </c>
    </row>
    <row r="3318" hidden="1" spans="1:18">
      <c r="A3318" s="56" t="s">
        <v>200</v>
      </c>
      <c r="B3318" s="57" t="s">
        <v>37</v>
      </c>
      <c r="C3318" s="133">
        <v>22230</v>
      </c>
      <c r="D3318" s="124">
        <v>45771</v>
      </c>
      <c r="E3318" s="125">
        <v>9465.45</v>
      </c>
      <c r="F3318" s="125">
        <v>0</v>
      </c>
      <c r="G3318" s="125">
        <v>0</v>
      </c>
      <c r="H3318" s="125">
        <v>9465.45</v>
      </c>
      <c r="I3318" s="57">
        <v>3005</v>
      </c>
      <c r="J3318" s="126">
        <v>9465.45</v>
      </c>
      <c r="K3318" s="126">
        <v>18472.25</v>
      </c>
      <c r="L3318" s="127">
        <v>45814</v>
      </c>
      <c r="N3318" s="127" t="str">
        <f t="array" ref="N3318">_xlfn.XLOOKUP(INDEX(I:I,ROW())&amp;"-"&amp;INDEX(K:K,ROW()),银行对账信息!J:J,银行对账信息!H:H,"")</f>
        <v/>
      </c>
      <c r="O3318" s="147">
        <v>0</v>
      </c>
      <c r="R3318" s="56" t="str">
        <f ca="1" t="array" ref="R3318">IF(AND(ISNUMBER(INDIRECT("L"&amp;ROW())),INDIRECT("L"&amp;ROW())&lt;INDIRECT("D"&amp;ROW())),1,"")</f>
        <v/>
      </c>
    </row>
    <row r="3319" hidden="1" spans="1:18">
      <c r="A3319" s="56" t="s">
        <v>209</v>
      </c>
      <c r="B3319" s="57" t="s">
        <v>37</v>
      </c>
      <c r="C3319" s="133">
        <v>72135</v>
      </c>
      <c r="D3319" s="124">
        <v>45771</v>
      </c>
      <c r="E3319" s="125">
        <v>1873.15</v>
      </c>
      <c r="F3319" s="125">
        <v>0</v>
      </c>
      <c r="G3319" s="125">
        <v>0</v>
      </c>
      <c r="H3319" s="125">
        <v>1873.15</v>
      </c>
      <c r="J3319" s="126" t="s">
        <v>1094</v>
      </c>
      <c r="N3319" s="127" t="str">
        <f t="array" ref="N3319">_xlfn.XLOOKUP(INDEX(I:I,ROW())&amp;"-"&amp;INDEX(K:K,ROW()),银行对账信息!J:J,银行对账信息!H:H,"")</f>
        <v/>
      </c>
      <c r="O3319" s="147">
        <v>1873.15</v>
      </c>
      <c r="R3319" s="56" t="str">
        <f ca="1" t="array" ref="R3319">IF(AND(ISNUMBER(INDIRECT("L"&amp;ROW())),INDIRECT("L"&amp;ROW())&lt;INDIRECT("D"&amp;ROW())),1,"")</f>
        <v/>
      </c>
    </row>
    <row r="3320" hidden="1" spans="1:18">
      <c r="A3320" s="56" t="s">
        <v>282</v>
      </c>
      <c r="B3320" s="57" t="s">
        <v>110</v>
      </c>
      <c r="C3320" s="123">
        <v>103430</v>
      </c>
      <c r="D3320" s="124">
        <v>45771</v>
      </c>
      <c r="E3320" s="125">
        <v>6092.6</v>
      </c>
      <c r="F3320" s="125">
        <v>0</v>
      </c>
      <c r="G3320" s="125">
        <v>0</v>
      </c>
      <c r="H3320" s="125">
        <v>6092.6</v>
      </c>
      <c r="I3320" s="57">
        <v>3045</v>
      </c>
      <c r="J3320" s="126">
        <f>E3320</f>
        <v>6092.6</v>
      </c>
      <c r="K3320" s="126">
        <v>16129.8</v>
      </c>
      <c r="L3320" s="127">
        <v>45831</v>
      </c>
      <c r="N3320" s="127" t="str">
        <f t="array" ref="N3320">_xlfn.XLOOKUP(INDEX(I:I,ROW())&amp;"-"&amp;INDEX(K:K,ROW()),银行对账信息!J:J,银行对账信息!H:H,"")</f>
        <v/>
      </c>
      <c r="O3320" s="147"/>
      <c r="R3320" s="56" t="str">
        <f ca="1" t="array" ref="R3320">IF(AND(ISNUMBER(INDIRECT("L"&amp;ROW())),INDIRECT("L"&amp;ROW())&lt;INDIRECT("D"&amp;ROW())),1,"")</f>
        <v/>
      </c>
    </row>
    <row r="3321" hidden="1" spans="1:18">
      <c r="A3321" s="56" t="s">
        <v>853</v>
      </c>
      <c r="B3321" s="57" t="s">
        <v>854</v>
      </c>
      <c r="C3321" s="133">
        <v>1181816848</v>
      </c>
      <c r="D3321" s="124">
        <v>45818</v>
      </c>
      <c r="E3321" s="125">
        <v>-55.89</v>
      </c>
      <c r="F3321" s="125">
        <v>0.3</v>
      </c>
      <c r="G3321" s="125">
        <v>0.6</v>
      </c>
      <c r="I3321" s="57" t="s">
        <v>855</v>
      </c>
      <c r="J3321" s="126">
        <f>E3321</f>
        <v>-55.89</v>
      </c>
      <c r="K3321" s="126">
        <f>E3321</f>
        <v>-55.89</v>
      </c>
      <c r="L3321" s="127">
        <f>D3321+10</f>
        <v>45828</v>
      </c>
      <c r="N3321" s="127">
        <v>45584</v>
      </c>
      <c r="R3321" s="56" t="str">
        <f ca="1" t="array" ref="R3321">IF(AND(ISNUMBER(INDIRECT("L"&amp;ROW())),INDIRECT("L"&amp;ROW())&lt;INDIRECT("D"&amp;ROW())),1,"")</f>
        <v/>
      </c>
    </row>
    <row r="3322" hidden="1" spans="1:18">
      <c r="A3322" s="56" t="s">
        <v>358</v>
      </c>
      <c r="B3322" s="57" t="s">
        <v>110</v>
      </c>
      <c r="C3322" s="133">
        <v>92894</v>
      </c>
      <c r="D3322" s="124">
        <v>45771</v>
      </c>
      <c r="E3322" s="125">
        <v>1583</v>
      </c>
      <c r="F3322" s="125">
        <v>0</v>
      </c>
      <c r="G3322" s="125">
        <v>0</v>
      </c>
      <c r="H3322" s="125">
        <v>1583</v>
      </c>
      <c r="I3322" s="57">
        <v>1248</v>
      </c>
      <c r="J3322" s="126">
        <v>1583</v>
      </c>
      <c r="K3322" s="126">
        <v>17252</v>
      </c>
      <c r="L3322" s="127">
        <v>45793</v>
      </c>
      <c r="O3322" s="147">
        <v>0</v>
      </c>
      <c r="R3322" s="56" t="str">
        <f ca="1" t="array" ref="R3322">IF(AND(ISNUMBER(INDIRECT("L"&amp;ROW())),INDIRECT("L"&amp;ROW())&lt;INDIRECT("D"&amp;ROW())),1,"")</f>
        <v/>
      </c>
    </row>
    <row r="3323" hidden="1" spans="1:18">
      <c r="A3323" s="56" t="s">
        <v>71</v>
      </c>
      <c r="B3323" s="57" t="s">
        <v>19</v>
      </c>
      <c r="C3323" s="133">
        <v>33142</v>
      </c>
      <c r="D3323" s="124">
        <v>45772</v>
      </c>
      <c r="E3323" s="125">
        <v>11897.77</v>
      </c>
      <c r="F3323" s="125">
        <v>0</v>
      </c>
      <c r="G3323" s="125">
        <v>0</v>
      </c>
      <c r="I3323" s="57">
        <v>1262</v>
      </c>
      <c r="J3323" s="126">
        <v>11897.77</v>
      </c>
      <c r="K3323" s="126">
        <v>13671.67</v>
      </c>
      <c r="L3323" s="127">
        <v>45808</v>
      </c>
      <c r="O3323" s="147">
        <v>11897.77</v>
      </c>
      <c r="R3323" s="56" t="str">
        <f ca="1" t="array" ref="R3323">IF(AND(ISNUMBER(INDIRECT("L"&amp;ROW())),INDIRECT("L"&amp;ROW())&lt;INDIRECT("D"&amp;ROW())),1,"")</f>
        <v/>
      </c>
    </row>
    <row r="3324" hidden="1" spans="1:18">
      <c r="A3324" s="56" t="s">
        <v>146</v>
      </c>
      <c r="B3324" s="57" t="s">
        <v>124</v>
      </c>
      <c r="C3324" s="133">
        <v>204400</v>
      </c>
      <c r="D3324" s="124">
        <v>45772</v>
      </c>
      <c r="E3324" s="125">
        <v>12278.05</v>
      </c>
      <c r="F3324" s="125">
        <v>16.4</v>
      </c>
      <c r="G3324" s="125">
        <v>32.72</v>
      </c>
      <c r="H3324" s="125">
        <v>12228.93</v>
      </c>
      <c r="I3324" s="57">
        <v>1244</v>
      </c>
      <c r="J3324" s="126">
        <v>12278.05</v>
      </c>
      <c r="K3324" s="126">
        <v>41784.86</v>
      </c>
      <c r="L3324" s="127">
        <v>45792</v>
      </c>
      <c r="N3324" s="127">
        <v>45778</v>
      </c>
      <c r="O3324" s="147">
        <v>0</v>
      </c>
      <c r="R3324" s="56" t="str">
        <f ca="1" t="array" ref="R3324">IF(AND(ISNUMBER(INDIRECT("L"&amp;ROW())),INDIRECT("L"&amp;ROW())&lt;INDIRECT("D"&amp;ROW())),1,"")</f>
        <v/>
      </c>
    </row>
    <row r="3325" hidden="1" spans="1:18">
      <c r="A3325" s="56" t="s">
        <v>165</v>
      </c>
      <c r="B3325" s="57" t="s">
        <v>110</v>
      </c>
      <c r="C3325" s="133">
        <v>1675652</v>
      </c>
      <c r="D3325" s="124">
        <v>45772</v>
      </c>
      <c r="E3325" s="125">
        <v>2259</v>
      </c>
      <c r="F3325" s="125">
        <v>0</v>
      </c>
      <c r="G3325" s="125">
        <v>0</v>
      </c>
      <c r="H3325" s="125">
        <v>2259</v>
      </c>
      <c r="I3325" s="57">
        <v>1250</v>
      </c>
      <c r="J3325" s="126">
        <v>2259</v>
      </c>
      <c r="K3325" s="126">
        <v>8892.5</v>
      </c>
      <c r="L3325" s="127">
        <v>45793</v>
      </c>
      <c r="O3325" s="147">
        <v>0</v>
      </c>
      <c r="R3325" s="56" t="str">
        <f ca="1" t="array" ref="R3325">IF(AND(ISNUMBER(INDIRECT("L"&amp;ROW())),INDIRECT("L"&amp;ROW())&lt;INDIRECT("D"&amp;ROW())),1,"")</f>
        <v/>
      </c>
    </row>
    <row r="3326" hidden="1" spans="1:18">
      <c r="A3326" s="56" t="s">
        <v>394</v>
      </c>
      <c r="B3326" s="132" t="s">
        <v>110</v>
      </c>
      <c r="C3326" s="133">
        <v>2793372</v>
      </c>
      <c r="D3326" s="124">
        <v>45772</v>
      </c>
      <c r="E3326" s="125">
        <v>3542</v>
      </c>
      <c r="F3326" s="125">
        <v>0</v>
      </c>
      <c r="G3326" s="125">
        <v>0</v>
      </c>
      <c r="I3326" s="57">
        <v>1249</v>
      </c>
      <c r="J3326" s="126">
        <v>3542</v>
      </c>
      <c r="K3326" s="126">
        <v>20782.5</v>
      </c>
      <c r="L3326" s="127">
        <v>45793</v>
      </c>
      <c r="N3326" s="127">
        <v>45778</v>
      </c>
      <c r="R3326" s="56" t="str">
        <f ca="1" t="array" ref="R3326">IF(AND(ISNUMBER(INDIRECT("L"&amp;ROW())),INDIRECT("L"&amp;ROW())&lt;INDIRECT("D"&amp;ROW())),1,"")</f>
        <v/>
      </c>
    </row>
    <row r="3327" hidden="1" spans="1:18">
      <c r="A3327" s="56" t="s">
        <v>374</v>
      </c>
      <c r="B3327" s="57" t="s">
        <v>110</v>
      </c>
      <c r="C3327" s="123" t="s">
        <v>1197</v>
      </c>
      <c r="D3327" s="124">
        <v>45772</v>
      </c>
      <c r="E3327" s="125">
        <v>1187</v>
      </c>
      <c r="F3327" s="125">
        <v>0</v>
      </c>
      <c r="G3327" s="125">
        <v>0</v>
      </c>
      <c r="I3327" s="57">
        <v>1188</v>
      </c>
      <c r="J3327" s="126">
        <v>1187</v>
      </c>
      <c r="K3327" s="126">
        <v>1187</v>
      </c>
      <c r="L3327" s="127">
        <v>45772</v>
      </c>
      <c r="N3327" s="127">
        <v>45778</v>
      </c>
      <c r="R3327" s="56" t="str">
        <f ca="1" t="array" ref="R3327">IF(AND(ISNUMBER(INDIRECT("L"&amp;ROW())),INDIRECT("L"&amp;ROW())&lt;INDIRECT("D"&amp;ROW())),1,"")</f>
        <v/>
      </c>
    </row>
    <row r="3328" hidden="1" spans="1:18">
      <c r="A3328" s="56" t="s">
        <v>376</v>
      </c>
      <c r="B3328" s="57" t="s">
        <v>124</v>
      </c>
      <c r="C3328" s="123" t="s">
        <v>1198</v>
      </c>
      <c r="D3328" s="124">
        <v>45772</v>
      </c>
      <c r="E3328" s="125">
        <v>-14.99</v>
      </c>
      <c r="F3328" s="125">
        <v>0</v>
      </c>
      <c r="G3328" s="125">
        <v>0</v>
      </c>
      <c r="H3328" s="125">
        <v>-14.99</v>
      </c>
      <c r="I3328" s="57">
        <v>1257</v>
      </c>
      <c r="J3328" s="126">
        <v>-14.99</v>
      </c>
      <c r="K3328" s="126">
        <v>20604.79</v>
      </c>
      <c r="L3328" s="127">
        <v>45797</v>
      </c>
      <c r="R3328" s="56" t="str">
        <f ca="1" t="array" ref="R3328">IF(AND(ISNUMBER(INDIRECT("L"&amp;ROW())),INDIRECT("L"&amp;ROW())&lt;INDIRECT("D"&amp;ROW())),1,"")</f>
        <v/>
      </c>
    </row>
    <row r="3329" hidden="1" spans="1:18">
      <c r="A3329" s="56" t="s">
        <v>164</v>
      </c>
      <c r="B3329" s="57" t="s">
        <v>110</v>
      </c>
      <c r="C3329" s="133">
        <v>6161822</v>
      </c>
      <c r="D3329" s="124">
        <v>45773</v>
      </c>
      <c r="E3329" s="166">
        <v>8890</v>
      </c>
      <c r="F3329" s="125">
        <v>0</v>
      </c>
      <c r="G3329" s="125">
        <v>0</v>
      </c>
      <c r="H3329" s="125">
        <v>8890</v>
      </c>
      <c r="I3329" s="57">
        <v>1268</v>
      </c>
      <c r="J3329" s="126">
        <v>8890</v>
      </c>
      <c r="K3329" s="126">
        <v>23674</v>
      </c>
      <c r="L3329" s="127">
        <v>45800</v>
      </c>
      <c r="O3329" s="56">
        <v>8890</v>
      </c>
      <c r="R3329" s="56" t="str">
        <f ca="1" t="array" ref="R3329">IF(AND(ISNUMBER(INDIRECT("L"&amp;ROW())),INDIRECT("L"&amp;ROW())&lt;INDIRECT("D"&amp;ROW())),1,"")</f>
        <v/>
      </c>
    </row>
    <row r="3330" hidden="1" spans="1:18">
      <c r="A3330" s="56" t="s">
        <v>164</v>
      </c>
      <c r="B3330" s="57" t="s">
        <v>110</v>
      </c>
      <c r="C3330" s="123" t="s">
        <v>1199</v>
      </c>
      <c r="D3330" s="124">
        <v>45773</v>
      </c>
      <c r="E3330" s="166">
        <v>-46</v>
      </c>
      <c r="F3330" s="125">
        <v>0</v>
      </c>
      <c r="G3330" s="125">
        <v>0</v>
      </c>
      <c r="H3330" s="125">
        <v>-46</v>
      </c>
      <c r="I3330" s="57">
        <v>1268</v>
      </c>
      <c r="J3330" s="126">
        <v>-46</v>
      </c>
      <c r="K3330" s="126">
        <v>23674</v>
      </c>
      <c r="L3330" s="127">
        <v>45800</v>
      </c>
      <c r="O3330" s="56">
        <v>-46</v>
      </c>
      <c r="R3330" s="56" t="str">
        <f ca="1" t="array" ref="R3330">IF(AND(ISNUMBER(INDIRECT("L"&amp;ROW())),INDIRECT("L"&amp;ROW())&lt;INDIRECT("D"&amp;ROW())),1,"")</f>
        <v/>
      </c>
    </row>
    <row r="3331" hidden="1" spans="1:18">
      <c r="A3331" s="56" t="s">
        <v>164</v>
      </c>
      <c r="B3331" s="57" t="s">
        <v>110</v>
      </c>
      <c r="C3331" s="123" t="s">
        <v>1200</v>
      </c>
      <c r="D3331" s="124">
        <v>45773</v>
      </c>
      <c r="E3331" s="166">
        <v>-280</v>
      </c>
      <c r="F3331" s="125">
        <v>0</v>
      </c>
      <c r="G3331" s="125">
        <v>0</v>
      </c>
      <c r="H3331" s="125">
        <v>-260</v>
      </c>
      <c r="I3331" s="57">
        <v>1268</v>
      </c>
      <c r="J3331" s="126">
        <v>-280</v>
      </c>
      <c r="K3331" s="126">
        <v>23674</v>
      </c>
      <c r="L3331" s="127">
        <v>45800</v>
      </c>
      <c r="O3331" s="56">
        <v>-260</v>
      </c>
      <c r="R3331" s="56" t="str">
        <f ca="1" t="array" ref="R3331">IF(AND(ISNUMBER(INDIRECT("L"&amp;ROW())),INDIRECT("L"&amp;ROW())&lt;INDIRECT("D"&amp;ROW())),1,"")</f>
        <v/>
      </c>
    </row>
    <row r="3332" hidden="1" spans="1:18">
      <c r="A3332" s="56" t="s">
        <v>853</v>
      </c>
      <c r="B3332" s="132" t="s">
        <v>854</v>
      </c>
      <c r="C3332" s="133">
        <v>4001024524</v>
      </c>
      <c r="D3332" s="124">
        <v>45820</v>
      </c>
      <c r="E3332" s="125">
        <v>473.78</v>
      </c>
      <c r="F3332" s="125">
        <v>0</v>
      </c>
      <c r="G3332" s="125">
        <v>0</v>
      </c>
      <c r="H3332" s="125">
        <v>473.78</v>
      </c>
      <c r="I3332" s="57" t="s">
        <v>855</v>
      </c>
      <c r="J3332" s="126">
        <f>E3332</f>
        <v>473.78</v>
      </c>
      <c r="K3332" s="126">
        <f>E3332</f>
        <v>473.78</v>
      </c>
      <c r="L3332" s="127">
        <f>D3332+10</f>
        <v>45830</v>
      </c>
      <c r="N3332" s="127">
        <v>45584</v>
      </c>
      <c r="R3332" s="56" t="str">
        <f ca="1" t="array" ref="R3332">IF(AND(ISNUMBER(INDIRECT("L"&amp;ROW())),INDIRECT("L"&amp;ROW())&lt;INDIRECT("D"&amp;ROW())),1,"")</f>
        <v/>
      </c>
    </row>
    <row r="3333" hidden="1" spans="1:18">
      <c r="A3333" s="56" t="s">
        <v>853</v>
      </c>
      <c r="B3333" s="132" t="s">
        <v>854</v>
      </c>
      <c r="C3333" s="133">
        <v>1181816854</v>
      </c>
      <c r="D3333" s="124">
        <v>45820</v>
      </c>
      <c r="E3333" s="125">
        <v>-150.85</v>
      </c>
      <c r="F3333" s="125">
        <v>-4.65</v>
      </c>
      <c r="G3333" s="125">
        <v>-9.28</v>
      </c>
      <c r="H3333" s="125">
        <v>-136.92</v>
      </c>
      <c r="I3333" s="57" t="s">
        <v>855</v>
      </c>
      <c r="J3333" s="126">
        <f>E3333</f>
        <v>-150.85</v>
      </c>
      <c r="K3333" s="126">
        <f>E3333</f>
        <v>-150.85</v>
      </c>
      <c r="L3333" s="127">
        <f>D3333+10</f>
        <v>45830</v>
      </c>
      <c r="N3333" s="127">
        <v>45584</v>
      </c>
      <c r="R3333" s="56" t="str">
        <f ca="1" t="array" ref="R3333">IF(AND(ISNUMBER(INDIRECT("L"&amp;ROW())),INDIRECT("L"&amp;ROW())&lt;INDIRECT("D"&amp;ROW())),1,"")</f>
        <v/>
      </c>
    </row>
    <row r="3334" hidden="1" spans="1:14">
      <c r="A3334" s="56" t="s">
        <v>853</v>
      </c>
      <c r="B3334" s="57" t="s">
        <v>854</v>
      </c>
      <c r="C3334" s="123" t="s">
        <v>1201</v>
      </c>
      <c r="D3334" s="124">
        <v>45825</v>
      </c>
      <c r="E3334" s="125">
        <v>1598.3</v>
      </c>
      <c r="F3334" s="125">
        <v>5.85</v>
      </c>
      <c r="G3334" s="125">
        <v>11.68</v>
      </c>
      <c r="N3334" s="127">
        <v>45584</v>
      </c>
    </row>
    <row r="3335" hidden="1" spans="1:18">
      <c r="A3335" s="56" t="s">
        <v>208</v>
      </c>
      <c r="B3335" s="57" t="s">
        <v>19</v>
      </c>
      <c r="C3335" s="133">
        <v>77199</v>
      </c>
      <c r="D3335" s="124">
        <v>45774</v>
      </c>
      <c r="E3335" s="125">
        <v>7233.71</v>
      </c>
      <c r="F3335" s="125">
        <v>832.2</v>
      </c>
      <c r="G3335" s="125">
        <v>0</v>
      </c>
      <c r="Q3335" s="127">
        <v>45791</v>
      </c>
      <c r="R3335" s="56" t="str">
        <f ca="1" t="array" ref="R3335">IF(AND(ISNUMBER(INDIRECT("L"&amp;ROW())),INDIRECT("L"&amp;ROW())&lt;INDIRECT("D"&amp;ROW())),1,"")</f>
        <v/>
      </c>
    </row>
    <row r="3336" hidden="1" spans="1:18">
      <c r="A3336" s="56" t="s">
        <v>208</v>
      </c>
      <c r="B3336" s="57" t="s">
        <v>19</v>
      </c>
      <c r="C3336" s="133">
        <v>77200</v>
      </c>
      <c r="D3336" s="124">
        <v>45774</v>
      </c>
      <c r="E3336" s="125">
        <v>8089.07</v>
      </c>
      <c r="F3336" s="125">
        <v>930.6</v>
      </c>
      <c r="G3336" s="125">
        <v>0</v>
      </c>
      <c r="Q3336" s="127">
        <v>45791</v>
      </c>
      <c r="R3336" s="56" t="str">
        <f ca="1" t="array" ref="R3336">IF(AND(ISNUMBER(INDIRECT("L"&amp;ROW())),INDIRECT("L"&amp;ROW())&lt;INDIRECT("D"&amp;ROW())),1,"")</f>
        <v/>
      </c>
    </row>
    <row r="3337" hidden="1" spans="1:18">
      <c r="A3337" s="56" t="s">
        <v>96</v>
      </c>
      <c r="B3337" s="57" t="s">
        <v>19</v>
      </c>
      <c r="C3337" s="133">
        <v>68586</v>
      </c>
      <c r="D3337" s="124">
        <v>45774</v>
      </c>
      <c r="E3337" s="125">
        <v>1875.8</v>
      </c>
      <c r="F3337" s="125">
        <v>0</v>
      </c>
      <c r="G3337" s="125">
        <v>0</v>
      </c>
      <c r="H3337" s="125">
        <v>1875.8</v>
      </c>
      <c r="O3337" s="147">
        <v>1875.8</v>
      </c>
      <c r="R3337" s="56" t="str">
        <f ca="1" t="array" ref="R3337">IF(AND(ISNUMBER(INDIRECT("L"&amp;ROW())),INDIRECT("L"&amp;ROW())&lt;INDIRECT("D"&amp;ROW())),1,"")</f>
        <v/>
      </c>
    </row>
    <row r="3338" hidden="1" spans="1:18">
      <c r="A3338" s="56" t="s">
        <v>164</v>
      </c>
      <c r="B3338" s="57" t="s">
        <v>110</v>
      </c>
      <c r="C3338" s="133">
        <v>6162405</v>
      </c>
      <c r="D3338" s="124">
        <v>45775</v>
      </c>
      <c r="E3338" s="166">
        <v>5071</v>
      </c>
      <c r="F3338" s="125">
        <v>0</v>
      </c>
      <c r="G3338" s="125">
        <v>0</v>
      </c>
      <c r="H3338" s="125">
        <v>5071</v>
      </c>
      <c r="I3338" s="57">
        <v>1268</v>
      </c>
      <c r="J3338" s="126">
        <v>5071</v>
      </c>
      <c r="K3338" s="126">
        <v>23674</v>
      </c>
      <c r="L3338" s="127">
        <v>45800</v>
      </c>
      <c r="O3338" s="56">
        <v>5071</v>
      </c>
      <c r="R3338" s="56" t="str">
        <f ca="1" t="array" ref="R3338">IF(AND(ISNUMBER(INDIRECT("L"&amp;ROW())),INDIRECT("L"&amp;ROW())&lt;INDIRECT("D"&amp;ROW())),1,"")</f>
        <v/>
      </c>
    </row>
    <row r="3339" hidden="1" spans="1:18">
      <c r="A3339" s="56" t="s">
        <v>69</v>
      </c>
      <c r="B3339" s="57" t="s">
        <v>19</v>
      </c>
      <c r="C3339" s="123" t="s">
        <v>1202</v>
      </c>
      <c r="D3339" s="124">
        <v>45775</v>
      </c>
      <c r="E3339" s="125">
        <v>7123.9</v>
      </c>
      <c r="F3339" s="125">
        <v>0</v>
      </c>
      <c r="G3339" s="125">
        <v>232</v>
      </c>
      <c r="H3339" s="125">
        <v>6891.9</v>
      </c>
      <c r="O3339" s="147">
        <v>7123.9</v>
      </c>
      <c r="R3339" s="56" t="str">
        <f ca="1" t="array" ref="R3339">IF(AND(ISNUMBER(INDIRECT("L"&amp;ROW())),INDIRECT("L"&amp;ROW())&lt;INDIRECT("D"&amp;ROW())),1,"")</f>
        <v/>
      </c>
    </row>
    <row r="3340" hidden="1" spans="1:18">
      <c r="A3340" s="56" t="s">
        <v>1203</v>
      </c>
      <c r="B3340" s="57" t="s">
        <v>23</v>
      </c>
      <c r="C3340" s="133">
        <v>2719</v>
      </c>
      <c r="D3340" s="124">
        <v>45775</v>
      </c>
      <c r="E3340" s="125">
        <v>2069.55</v>
      </c>
      <c r="F3340" s="125">
        <v>90</v>
      </c>
      <c r="G3340" s="125">
        <v>179.55</v>
      </c>
      <c r="H3340" s="125">
        <v>1800</v>
      </c>
      <c r="O3340" s="147">
        <v>2069.55</v>
      </c>
      <c r="R3340" s="56" t="str">
        <f ca="1" t="array" ref="R3340">IF(AND(ISNUMBER(INDIRECT("L"&amp;ROW())),INDIRECT("L"&amp;ROW())&lt;INDIRECT("D"&amp;ROW())),1,"")</f>
        <v/>
      </c>
    </row>
    <row r="3341" hidden="1" spans="1:18">
      <c r="A3341" s="56" t="s">
        <v>394</v>
      </c>
      <c r="B3341" s="132" t="s">
        <v>110</v>
      </c>
      <c r="C3341" s="133">
        <v>515506</v>
      </c>
      <c r="D3341" s="124">
        <v>45775</v>
      </c>
      <c r="E3341" s="125">
        <v>-320</v>
      </c>
      <c r="F3341" s="125">
        <v>0</v>
      </c>
      <c r="G3341" s="125">
        <v>0</v>
      </c>
      <c r="I3341" s="57">
        <v>1249</v>
      </c>
      <c r="J3341" s="126">
        <v>-320</v>
      </c>
      <c r="K3341" s="126">
        <v>20782.5</v>
      </c>
      <c r="L3341" s="127">
        <v>45793</v>
      </c>
      <c r="N3341" s="127">
        <v>45778</v>
      </c>
      <c r="R3341" s="56" t="str">
        <f ca="1" t="array" ref="R3341">IF(AND(ISNUMBER(INDIRECT("L"&amp;ROW())),INDIRECT("L"&amp;ROW())&lt;INDIRECT("D"&amp;ROW())),1,"")</f>
        <v/>
      </c>
    </row>
    <row r="3342" hidden="1" spans="1:18">
      <c r="A3342" s="56" t="s">
        <v>394</v>
      </c>
      <c r="B3342" s="132" t="s">
        <v>110</v>
      </c>
      <c r="C3342" s="133">
        <v>2797929</v>
      </c>
      <c r="D3342" s="124">
        <v>45775</v>
      </c>
      <c r="E3342" s="125">
        <v>2278</v>
      </c>
      <c r="F3342" s="125">
        <v>0</v>
      </c>
      <c r="G3342" s="125">
        <v>0</v>
      </c>
      <c r="I3342" s="57">
        <v>1249</v>
      </c>
      <c r="J3342" s="126">
        <v>2278</v>
      </c>
      <c r="K3342" s="126">
        <v>20782.5</v>
      </c>
      <c r="L3342" s="127">
        <v>45793</v>
      </c>
      <c r="N3342" s="127">
        <v>45778</v>
      </c>
      <c r="R3342" s="56" t="str">
        <f ca="1" t="array" ref="R3342">IF(AND(ISNUMBER(INDIRECT("L"&amp;ROW())),INDIRECT("L"&amp;ROW())&lt;INDIRECT("D"&amp;ROW())),1,"")</f>
        <v/>
      </c>
    </row>
    <row r="3343" hidden="1" spans="1:18">
      <c r="A3343" s="56" t="s">
        <v>88</v>
      </c>
      <c r="B3343" s="132" t="s">
        <v>19</v>
      </c>
      <c r="C3343" s="123" t="s">
        <v>1204</v>
      </c>
      <c r="D3343" s="124">
        <v>45775</v>
      </c>
      <c r="E3343" s="125">
        <v>-180.4</v>
      </c>
      <c r="F3343" s="125">
        <v>0</v>
      </c>
      <c r="G3343" s="125">
        <v>0</v>
      </c>
      <c r="I3343" s="57">
        <v>1199</v>
      </c>
      <c r="J3343" s="126">
        <v>-180.4</v>
      </c>
      <c r="K3343" s="126">
        <v>41031.51</v>
      </c>
      <c r="L3343" s="127">
        <v>45780</v>
      </c>
      <c r="N3343" s="127">
        <v>45778</v>
      </c>
      <c r="R3343" s="56" t="str">
        <f ca="1" t="array" ref="R3343">IF(AND(ISNUMBER(INDIRECT("L"&amp;ROW())),INDIRECT("L"&amp;ROW())&lt;INDIRECT("D"&amp;ROW())),1,"")</f>
        <v/>
      </c>
    </row>
    <row r="3344" hidden="1" spans="1:18">
      <c r="A3344" s="56" t="s">
        <v>33</v>
      </c>
      <c r="B3344" s="57" t="s">
        <v>19</v>
      </c>
      <c r="C3344" s="123" t="s">
        <v>1205</v>
      </c>
      <c r="D3344" s="124">
        <v>45775</v>
      </c>
      <c r="E3344" s="125">
        <v>7495.12</v>
      </c>
      <c r="F3344" s="125">
        <v>66.85</v>
      </c>
      <c r="G3344" s="125">
        <v>133.37</v>
      </c>
      <c r="I3344" s="57">
        <v>1274</v>
      </c>
      <c r="J3344" s="126">
        <v>7495.12</v>
      </c>
      <c r="K3344" s="126">
        <v>29712.07</v>
      </c>
      <c r="L3344" s="127">
        <v>45800</v>
      </c>
      <c r="R3344" s="56" t="str">
        <f ca="1" t="array" ref="R3344">IF(AND(ISNUMBER(INDIRECT("L"&amp;ROW())),INDIRECT("L"&amp;ROW())&lt;INDIRECT("D"&amp;ROW())),1,"")</f>
        <v/>
      </c>
    </row>
    <row r="3345" hidden="1" spans="1:18">
      <c r="A3345" s="56" t="s">
        <v>33</v>
      </c>
      <c r="B3345" s="57" t="s">
        <v>19</v>
      </c>
      <c r="C3345" s="123" t="s">
        <v>1206</v>
      </c>
      <c r="D3345" s="124">
        <v>45775</v>
      </c>
      <c r="E3345" s="125">
        <v>5843.52</v>
      </c>
      <c r="F3345" s="125">
        <v>0</v>
      </c>
      <c r="G3345" s="125">
        <v>0</v>
      </c>
      <c r="I3345" s="57">
        <v>1274</v>
      </c>
      <c r="J3345" s="126">
        <v>5843.52</v>
      </c>
      <c r="K3345" s="126">
        <v>29712.07</v>
      </c>
      <c r="L3345" s="127">
        <v>45800</v>
      </c>
      <c r="R3345" s="56" t="str">
        <f ca="1" t="array" ref="R3345">IF(AND(ISNUMBER(INDIRECT("L"&amp;ROW())),INDIRECT("L"&amp;ROW())&lt;INDIRECT("D"&amp;ROW())),1,"")</f>
        <v/>
      </c>
    </row>
    <row r="3346" hidden="1" spans="1:18">
      <c r="A3346" s="56" t="s">
        <v>33</v>
      </c>
      <c r="B3346" s="57" t="s">
        <v>19</v>
      </c>
      <c r="C3346" s="123" t="s">
        <v>1207</v>
      </c>
      <c r="D3346" s="124">
        <v>45775</v>
      </c>
      <c r="E3346" s="125">
        <v>108</v>
      </c>
      <c r="F3346" s="125">
        <v>0</v>
      </c>
      <c r="G3346" s="125">
        <v>0</v>
      </c>
      <c r="I3346" s="57">
        <v>1274</v>
      </c>
      <c r="J3346" s="126">
        <v>108</v>
      </c>
      <c r="K3346" s="126">
        <v>29712.07</v>
      </c>
      <c r="L3346" s="127">
        <v>45800</v>
      </c>
      <c r="R3346" s="56" t="str">
        <f ca="1" t="array" ref="R3346">IF(AND(ISNUMBER(INDIRECT("L"&amp;ROW())),INDIRECT("L"&amp;ROW())&lt;INDIRECT("D"&amp;ROW())),1,"")</f>
        <v/>
      </c>
    </row>
    <row r="3347" hidden="1" spans="1:18">
      <c r="A3347" s="56" t="s">
        <v>33</v>
      </c>
      <c r="B3347" s="57" t="s">
        <v>19</v>
      </c>
      <c r="C3347" s="123" t="s">
        <v>1208</v>
      </c>
      <c r="D3347" s="124">
        <v>45775</v>
      </c>
      <c r="E3347" s="125">
        <v>2036.37</v>
      </c>
      <c r="F3347" s="125">
        <v>8.62</v>
      </c>
      <c r="G3347" s="125">
        <v>17.19</v>
      </c>
      <c r="I3347" s="57">
        <v>1274</v>
      </c>
      <c r="J3347" s="126">
        <v>2036.37</v>
      </c>
      <c r="K3347" s="126">
        <v>29712.07</v>
      </c>
      <c r="L3347" s="127">
        <v>45800</v>
      </c>
      <c r="R3347" s="56" t="str">
        <f ca="1" t="array" ref="R3347">IF(AND(ISNUMBER(INDIRECT("L"&amp;ROW())),INDIRECT("L"&amp;ROW())&lt;INDIRECT("D"&amp;ROW())),1,"")</f>
        <v/>
      </c>
    </row>
    <row r="3348" hidden="1" spans="1:18">
      <c r="A3348" s="56" t="s">
        <v>38</v>
      </c>
      <c r="B3348" s="57" t="s">
        <v>19</v>
      </c>
      <c r="C3348" s="123" t="s">
        <v>1209</v>
      </c>
      <c r="D3348" s="124">
        <v>45775</v>
      </c>
      <c r="E3348" s="125">
        <v>10221.78</v>
      </c>
      <c r="F3348" s="125">
        <v>1175.96</v>
      </c>
      <c r="G3348" s="125">
        <v>0</v>
      </c>
      <c r="H3348" s="125">
        <v>9045.82</v>
      </c>
      <c r="O3348" s="147">
        <v>10221.78</v>
      </c>
      <c r="R3348" s="56" t="str">
        <f ca="1" t="array" ref="R3348">IF(AND(ISNUMBER(INDIRECT("L"&amp;ROW())),INDIRECT("L"&amp;ROW())&lt;INDIRECT("D"&amp;ROW())),1,"")</f>
        <v/>
      </c>
    </row>
    <row r="3349" hidden="1" spans="1:18">
      <c r="A3349" s="56" t="s">
        <v>192</v>
      </c>
      <c r="B3349" s="57" t="s">
        <v>19</v>
      </c>
      <c r="C3349" s="133">
        <v>1585857</v>
      </c>
      <c r="D3349" s="124">
        <v>45775</v>
      </c>
      <c r="E3349" s="125">
        <v>353</v>
      </c>
      <c r="F3349" s="125">
        <v>0</v>
      </c>
      <c r="G3349" s="125">
        <v>0</v>
      </c>
      <c r="H3349" s="125">
        <v>353</v>
      </c>
      <c r="I3349" s="57">
        <v>1222</v>
      </c>
      <c r="J3349" s="126">
        <v>353</v>
      </c>
      <c r="K3349" s="126">
        <v>1192</v>
      </c>
      <c r="L3349" s="127">
        <v>45784</v>
      </c>
      <c r="N3349" s="127">
        <v>45778</v>
      </c>
      <c r="R3349" s="56" t="str">
        <f ca="1" t="array" ref="R3349">IF(AND(ISNUMBER(INDIRECT("L"&amp;ROW())),INDIRECT("L"&amp;ROW())&lt;INDIRECT("D"&amp;ROW())),1,"")</f>
        <v/>
      </c>
    </row>
    <row r="3350" hidden="1" spans="1:18">
      <c r="A3350" s="56" t="s">
        <v>18</v>
      </c>
      <c r="B3350" s="57" t="s">
        <v>19</v>
      </c>
      <c r="C3350" s="123" t="s">
        <v>1210</v>
      </c>
      <c r="D3350" s="124">
        <v>45775</v>
      </c>
      <c r="E3350" s="125">
        <v>17409.25</v>
      </c>
      <c r="F3350" s="125">
        <v>0</v>
      </c>
      <c r="G3350" s="125">
        <v>0</v>
      </c>
      <c r="H3350" s="125">
        <v>17409.25</v>
      </c>
      <c r="Q3350" s="127">
        <v>45790</v>
      </c>
      <c r="R3350" s="56" t="str">
        <f ca="1" t="array" ref="R3350">IF(AND(ISNUMBER(INDIRECT("L"&amp;ROW())),INDIRECT("L"&amp;ROW())&lt;INDIRECT("D"&amp;ROW())),1,"")</f>
        <v/>
      </c>
    </row>
    <row r="3351" s="122" customFormat="1" hidden="1" spans="1:18">
      <c r="A3351" s="122" t="s">
        <v>63</v>
      </c>
      <c r="B3351" s="163" t="s">
        <v>19</v>
      </c>
      <c r="C3351" s="167">
        <v>1350284</v>
      </c>
      <c r="D3351" s="165">
        <v>45775</v>
      </c>
      <c r="E3351" s="166">
        <v>2750.98</v>
      </c>
      <c r="F3351" s="166">
        <v>62.78</v>
      </c>
      <c r="G3351" s="166">
        <v>0</v>
      </c>
      <c r="H3351" s="166"/>
      <c r="I3351" s="163">
        <v>3029</v>
      </c>
      <c r="J3351" s="168">
        <f>E3351</f>
        <v>2750.98</v>
      </c>
      <c r="K3351" s="168">
        <v>9785.54</v>
      </c>
      <c r="L3351" s="169">
        <v>45824</v>
      </c>
      <c r="M3351" s="169"/>
      <c r="N3351" s="169"/>
      <c r="O3351" s="122"/>
      <c r="P3351" s="122"/>
      <c r="Q3351" s="169"/>
      <c r="R3351" s="122" t="str">
        <f ca="1" t="array" ref="R3351">IF(AND(ISNUMBER(INDIRECT("L"&amp;ROW())),INDIRECT("L"&amp;ROW())&lt;INDIRECT("D"&amp;ROW())),1,"")</f>
        <v/>
      </c>
    </row>
    <row r="3352" hidden="1" spans="1:18">
      <c r="A3352" s="56" t="s">
        <v>376</v>
      </c>
      <c r="B3352" s="57" t="s">
        <v>124</v>
      </c>
      <c r="C3352" s="133">
        <v>886029</v>
      </c>
      <c r="D3352" s="124">
        <v>45775</v>
      </c>
      <c r="E3352" s="125">
        <v>10190.53</v>
      </c>
      <c r="F3352" s="125">
        <v>0</v>
      </c>
      <c r="G3352" s="125">
        <v>0</v>
      </c>
      <c r="H3352" s="125">
        <v>10190.53</v>
      </c>
      <c r="I3352" s="57">
        <v>1257</v>
      </c>
      <c r="J3352" s="126">
        <v>10190.53</v>
      </c>
      <c r="K3352" s="126">
        <v>20604.79</v>
      </c>
      <c r="L3352" s="127">
        <v>45797</v>
      </c>
      <c r="O3352" s="56">
        <v>0</v>
      </c>
      <c r="Q3352" s="127">
        <v>45784</v>
      </c>
      <c r="R3352" s="56" t="str">
        <f ca="1" t="array" ref="R3352">IF(AND(ISNUMBER(INDIRECT("L"&amp;ROW())),INDIRECT("L"&amp;ROW())&lt;INDIRECT("D"&amp;ROW())),1,"")</f>
        <v/>
      </c>
    </row>
    <row r="3353" hidden="1" spans="1:18">
      <c r="A3353" s="56" t="s">
        <v>358</v>
      </c>
      <c r="B3353" s="57" t="s">
        <v>110</v>
      </c>
      <c r="C3353" s="133">
        <v>92962</v>
      </c>
      <c r="D3353" s="124">
        <v>45775</v>
      </c>
      <c r="E3353" s="125">
        <v>727</v>
      </c>
      <c r="F3353" s="125">
        <v>0</v>
      </c>
      <c r="G3353" s="125">
        <v>0</v>
      </c>
      <c r="H3353" s="125">
        <v>727</v>
      </c>
      <c r="I3353" s="57">
        <v>1248</v>
      </c>
      <c r="J3353" s="126">
        <v>727</v>
      </c>
      <c r="K3353" s="126">
        <v>17252</v>
      </c>
      <c r="L3353" s="127">
        <v>45793</v>
      </c>
      <c r="P3353" s="56" t="s">
        <v>1039</v>
      </c>
      <c r="Q3353" s="127">
        <v>45792</v>
      </c>
      <c r="R3353" s="56" t="str">
        <f ca="1" t="array" ref="R3353">IF(AND(ISNUMBER(INDIRECT("L"&amp;ROW())),INDIRECT("L"&amp;ROW())&lt;INDIRECT("D"&amp;ROW())),1,"")</f>
        <v/>
      </c>
    </row>
    <row r="3354" hidden="1" spans="1:18">
      <c r="A3354" s="56" t="s">
        <v>164</v>
      </c>
      <c r="B3354" s="57" t="s">
        <v>110</v>
      </c>
      <c r="C3354" s="133">
        <v>6163063</v>
      </c>
      <c r="D3354" s="124">
        <v>45776</v>
      </c>
      <c r="E3354" s="166">
        <v>-610</v>
      </c>
      <c r="F3354" s="125">
        <v>0</v>
      </c>
      <c r="G3354" s="125">
        <v>0</v>
      </c>
      <c r="H3354" s="125">
        <v>-610</v>
      </c>
      <c r="I3354" s="57">
        <v>1268</v>
      </c>
      <c r="J3354" s="126">
        <v>-610</v>
      </c>
      <c r="K3354" s="126">
        <v>23674</v>
      </c>
      <c r="L3354" s="127">
        <v>45800</v>
      </c>
      <c r="O3354" s="56">
        <v>-610</v>
      </c>
      <c r="R3354" s="56" t="str">
        <f ca="1" t="array" ref="R3354">IF(AND(ISNUMBER(INDIRECT("L"&amp;ROW())),INDIRECT("L"&amp;ROW())&lt;INDIRECT("D"&amp;ROW())),1,"")</f>
        <v/>
      </c>
    </row>
    <row r="3355" hidden="1" spans="1:18">
      <c r="A3355" s="56" t="s">
        <v>237</v>
      </c>
      <c r="B3355" s="57" t="s">
        <v>110</v>
      </c>
      <c r="C3355" s="133">
        <v>277309</v>
      </c>
      <c r="D3355" s="124">
        <v>45776</v>
      </c>
      <c r="E3355" s="125">
        <v>1732.45</v>
      </c>
      <c r="F3355" s="125">
        <v>0</v>
      </c>
      <c r="G3355" s="125">
        <v>0</v>
      </c>
      <c r="I3355" s="57">
        <v>1273</v>
      </c>
      <c r="J3355" s="126">
        <v>1732.45</v>
      </c>
      <c r="K3355" s="126">
        <v>13673.29</v>
      </c>
      <c r="L3355" s="127">
        <v>45800</v>
      </c>
      <c r="O3355" s="147"/>
      <c r="R3355" s="56" t="str">
        <f ca="1" t="array" ref="R3355">IF(AND(ISNUMBER(INDIRECT("L"&amp;ROW())),INDIRECT("L"&amp;ROW())&lt;INDIRECT("D"&amp;ROW())),1,"")</f>
        <v/>
      </c>
    </row>
    <row r="3356" hidden="1" spans="1:18">
      <c r="A3356" s="56" t="s">
        <v>237</v>
      </c>
      <c r="B3356" s="57" t="s">
        <v>110</v>
      </c>
      <c r="C3356" s="133">
        <v>277554</v>
      </c>
      <c r="D3356" s="124">
        <v>45776</v>
      </c>
      <c r="E3356" s="125">
        <v>1753.7</v>
      </c>
      <c r="F3356" s="125">
        <v>0</v>
      </c>
      <c r="G3356" s="125">
        <v>0</v>
      </c>
      <c r="H3356" s="125">
        <v>1753.7</v>
      </c>
      <c r="I3356" s="57">
        <v>1273</v>
      </c>
      <c r="J3356" s="126">
        <v>1753.7</v>
      </c>
      <c r="K3356" s="126">
        <v>13673.29</v>
      </c>
      <c r="L3356" s="127">
        <v>45800</v>
      </c>
      <c r="O3356" s="147"/>
      <c r="R3356" s="56" t="str">
        <f ca="1" t="array" ref="R3356">IF(AND(ISNUMBER(INDIRECT("L"&amp;ROW())),INDIRECT("L"&amp;ROW())&lt;INDIRECT("D"&amp;ROW())),1,"")</f>
        <v/>
      </c>
    </row>
    <row r="3357" hidden="1" spans="1:18">
      <c r="A3357" s="56" t="s">
        <v>165</v>
      </c>
      <c r="B3357" s="57" t="s">
        <v>110</v>
      </c>
      <c r="C3357" s="133">
        <v>1676749</v>
      </c>
      <c r="D3357" s="124">
        <v>45776</v>
      </c>
      <c r="E3357" s="125">
        <v>2180.5</v>
      </c>
      <c r="F3357" s="125">
        <v>0</v>
      </c>
      <c r="G3357" s="125">
        <v>0</v>
      </c>
      <c r="H3357" s="125">
        <v>2180.5</v>
      </c>
      <c r="I3357" s="57">
        <v>1250</v>
      </c>
      <c r="J3357" s="126">
        <v>2180.5</v>
      </c>
      <c r="K3357" s="126">
        <v>8892.5</v>
      </c>
      <c r="L3357" s="127">
        <v>45793</v>
      </c>
      <c r="O3357" s="147">
        <v>0</v>
      </c>
      <c r="R3357" s="56" t="str">
        <f ca="1" t="array" ref="R3357">IF(AND(ISNUMBER(INDIRECT("L"&amp;ROW())),INDIRECT("L"&amp;ROW())&lt;INDIRECT("D"&amp;ROW())),1,"")</f>
        <v/>
      </c>
    </row>
    <row r="3358" hidden="1" spans="1:18">
      <c r="A3358" s="56" t="s">
        <v>165</v>
      </c>
      <c r="B3358" s="57" t="s">
        <v>110</v>
      </c>
      <c r="C3358" s="123" t="s">
        <v>1211</v>
      </c>
      <c r="D3358" s="124">
        <v>45776</v>
      </c>
      <c r="E3358" s="125">
        <v>-64</v>
      </c>
      <c r="F3358" s="125">
        <v>0</v>
      </c>
      <c r="G3358" s="125">
        <v>0</v>
      </c>
      <c r="H3358" s="125">
        <v>-64</v>
      </c>
      <c r="I3358" s="57">
        <v>1250</v>
      </c>
      <c r="J3358" s="126">
        <v>-64</v>
      </c>
      <c r="K3358" s="126">
        <v>8892.5</v>
      </c>
      <c r="L3358" s="127">
        <v>45793</v>
      </c>
      <c r="O3358" s="147">
        <v>0</v>
      </c>
      <c r="Q3358" s="127">
        <v>45784</v>
      </c>
      <c r="R3358" s="56" t="str">
        <f ca="1" t="array" ref="R3358">IF(AND(ISNUMBER(INDIRECT("L"&amp;ROW())),INDIRECT("L"&amp;ROW())&lt;INDIRECT("D"&amp;ROW())),1,"")</f>
        <v/>
      </c>
    </row>
    <row r="3359" hidden="1" spans="1:18">
      <c r="A3359" s="56" t="s">
        <v>88</v>
      </c>
      <c r="B3359" s="57" t="s">
        <v>19</v>
      </c>
      <c r="C3359" s="133">
        <v>525040615</v>
      </c>
      <c r="D3359" s="124">
        <v>45776</v>
      </c>
      <c r="E3359" s="125">
        <v>2536</v>
      </c>
      <c r="F3359" s="125">
        <v>0</v>
      </c>
      <c r="G3359" s="125">
        <v>0</v>
      </c>
      <c r="H3359" s="125">
        <v>2536</v>
      </c>
      <c r="O3359" s="147"/>
      <c r="R3359" s="56" t="str">
        <f ca="1" t="array" ref="R3359">IF(AND(ISNUMBER(INDIRECT("L"&amp;ROW())),INDIRECT("L"&amp;ROW())&lt;INDIRECT("D"&amp;ROW())),1,"")</f>
        <v/>
      </c>
    </row>
    <row r="3360" hidden="1" spans="1:18">
      <c r="A3360" s="56" t="s">
        <v>88</v>
      </c>
      <c r="B3360" s="57" t="s">
        <v>19</v>
      </c>
      <c r="C3360" s="133">
        <v>525040621</v>
      </c>
      <c r="D3360" s="124">
        <v>45776</v>
      </c>
      <c r="E3360" s="125">
        <v>27009.15</v>
      </c>
      <c r="F3360" s="125">
        <v>479.05</v>
      </c>
      <c r="G3360" s="125">
        <v>0</v>
      </c>
      <c r="H3360" s="125">
        <v>26530.1</v>
      </c>
      <c r="O3360" s="147"/>
      <c r="R3360" s="56" t="str">
        <f ca="1" t="array" ref="R3360">IF(AND(ISNUMBER(INDIRECT("L"&amp;ROW())),INDIRECT("L"&amp;ROW())&lt;INDIRECT("D"&amp;ROW())),1,"")</f>
        <v/>
      </c>
    </row>
    <row r="3361" hidden="1" spans="1:18">
      <c r="A3361" s="56" t="s">
        <v>208</v>
      </c>
      <c r="B3361" s="57" t="s">
        <v>19</v>
      </c>
      <c r="C3361" s="133">
        <v>77069</v>
      </c>
      <c r="D3361" s="124">
        <v>45776</v>
      </c>
      <c r="E3361" s="125">
        <v>1595.56</v>
      </c>
      <c r="F3361" s="125">
        <v>183.56</v>
      </c>
      <c r="G3361" s="125">
        <v>0</v>
      </c>
      <c r="O3361" s="147"/>
      <c r="R3361" s="56" t="str">
        <f ca="1" t="array" ref="R3361">IF(AND(ISNUMBER(INDIRECT("L"&amp;ROW())),INDIRECT("L"&amp;ROW())&lt;INDIRECT("D"&amp;ROW())),1,"")</f>
        <v/>
      </c>
    </row>
    <row r="3362" hidden="1" spans="1:18">
      <c r="A3362" s="56" t="s">
        <v>81</v>
      </c>
      <c r="B3362" s="57" t="s">
        <v>19</v>
      </c>
      <c r="C3362" s="133">
        <v>182343</v>
      </c>
      <c r="D3362" s="124">
        <v>45776</v>
      </c>
      <c r="E3362" s="125">
        <v>4658</v>
      </c>
      <c r="I3362" s="57">
        <v>1256</v>
      </c>
      <c r="J3362" s="126">
        <v>4658</v>
      </c>
      <c r="K3362" s="126">
        <v>5942.29</v>
      </c>
      <c r="L3362" s="127">
        <v>45807</v>
      </c>
      <c r="R3362" s="56" t="str">
        <f ca="1" t="array" ref="R3362">IF(AND(ISNUMBER(INDIRECT("L"&amp;ROW())),INDIRECT("L"&amp;ROW())&lt;INDIRECT("D"&amp;ROW())),1,"")</f>
        <v/>
      </c>
    </row>
    <row r="3363" hidden="1" spans="1:18">
      <c r="A3363" s="56" t="s">
        <v>81</v>
      </c>
      <c r="B3363" s="57" t="s">
        <v>19</v>
      </c>
      <c r="C3363" s="133">
        <v>182344</v>
      </c>
      <c r="D3363" s="124">
        <v>45776</v>
      </c>
      <c r="E3363" s="125">
        <v>1284.29</v>
      </c>
      <c r="I3363" s="57">
        <v>1256</v>
      </c>
      <c r="J3363" s="126">
        <v>1284.29</v>
      </c>
      <c r="K3363" s="126">
        <v>5942.29</v>
      </c>
      <c r="L3363" s="127">
        <v>45807</v>
      </c>
      <c r="R3363" s="56" t="str">
        <f ca="1" t="array" ref="R3363">IF(AND(ISNUMBER(INDIRECT("L"&amp;ROW())),INDIRECT("L"&amp;ROW())&lt;INDIRECT("D"&amp;ROW())),1,"")</f>
        <v/>
      </c>
    </row>
    <row r="3364" hidden="1" spans="1:18">
      <c r="A3364" s="109" t="s">
        <v>151</v>
      </c>
      <c r="B3364" s="138" t="s">
        <v>110</v>
      </c>
      <c r="C3364" s="139">
        <v>178622</v>
      </c>
      <c r="D3364" s="140">
        <v>45776</v>
      </c>
      <c r="E3364" s="141">
        <v>2991</v>
      </c>
      <c r="F3364" s="141">
        <v>0</v>
      </c>
      <c r="G3364" s="141">
        <v>0</v>
      </c>
      <c r="H3364" s="141">
        <v>2991</v>
      </c>
      <c r="I3364" s="138"/>
      <c r="J3364" s="145"/>
      <c r="K3364" s="145"/>
      <c r="L3364" s="146"/>
      <c r="M3364" s="146"/>
      <c r="O3364" s="147">
        <v>2991</v>
      </c>
      <c r="P3364" s="109"/>
      <c r="Q3364" s="146"/>
      <c r="R3364" s="56" t="str">
        <f ca="1" t="array" ref="R3364">IF(AND(ISNUMBER(INDIRECT("L"&amp;ROW())),INDIRECT("L"&amp;ROW())&lt;INDIRECT("D"&amp;ROW())),1,"")</f>
        <v/>
      </c>
    </row>
    <row r="3365" hidden="1" spans="1:18">
      <c r="A3365" s="109" t="s">
        <v>151</v>
      </c>
      <c r="B3365" s="138" t="s">
        <v>110</v>
      </c>
      <c r="C3365" s="139">
        <v>178687</v>
      </c>
      <c r="D3365" s="140">
        <v>45776</v>
      </c>
      <c r="E3365" s="141">
        <v>-195</v>
      </c>
      <c r="F3365" s="141">
        <v>0</v>
      </c>
      <c r="G3365" s="141">
        <v>0</v>
      </c>
      <c r="H3365" s="141">
        <v>-195</v>
      </c>
      <c r="I3365" s="138"/>
      <c r="J3365" s="145"/>
      <c r="K3365" s="145"/>
      <c r="L3365" s="146"/>
      <c r="M3365" s="146"/>
      <c r="O3365" s="147">
        <v>-195</v>
      </c>
      <c r="P3365" s="109"/>
      <c r="Q3365" s="146"/>
      <c r="R3365" s="56" t="str">
        <f ca="1" t="array" ref="R3365">IF(AND(ISNUMBER(INDIRECT("L"&amp;ROW())),INDIRECT("L"&amp;ROW())&lt;INDIRECT("D"&amp;ROW())),1,"")</f>
        <v/>
      </c>
    </row>
    <row r="3366" hidden="1" spans="1:18">
      <c r="A3366" s="56" t="s">
        <v>740</v>
      </c>
      <c r="B3366" s="57" t="s">
        <v>37</v>
      </c>
      <c r="C3366" s="133">
        <v>629143</v>
      </c>
      <c r="D3366" s="124">
        <v>45776</v>
      </c>
      <c r="E3366" s="125">
        <v>3096.31</v>
      </c>
      <c r="F3366" s="125">
        <v>32.5</v>
      </c>
      <c r="G3366" s="125">
        <v>0</v>
      </c>
      <c r="H3366" s="125">
        <v>3063.81</v>
      </c>
      <c r="I3366" s="57">
        <v>1198</v>
      </c>
      <c r="J3366" s="126">
        <v>3096.31</v>
      </c>
      <c r="K3366" s="126">
        <v>3096.31</v>
      </c>
      <c r="L3366" s="127">
        <v>45777</v>
      </c>
      <c r="N3366" s="127">
        <v>45778</v>
      </c>
      <c r="O3366" s="147">
        <v>0</v>
      </c>
      <c r="R3366" s="56" t="str">
        <f ca="1" t="array" ref="R3366">IF(AND(ISNUMBER(INDIRECT("L"&amp;ROW())),INDIRECT("L"&amp;ROW())&lt;INDIRECT("D"&amp;ROW())),1,"")</f>
        <v/>
      </c>
    </row>
    <row r="3367" hidden="1" spans="1:14">
      <c r="A3367" s="56" t="s">
        <v>853</v>
      </c>
      <c r="B3367" s="57" t="s">
        <v>854</v>
      </c>
      <c r="C3367" s="123" t="s">
        <v>1212</v>
      </c>
      <c r="D3367" s="124">
        <v>45825</v>
      </c>
      <c r="E3367" s="125">
        <v>-6.37</v>
      </c>
      <c r="F3367" s="125">
        <v>0</v>
      </c>
      <c r="G3367" s="125">
        <v>0</v>
      </c>
      <c r="N3367" s="127">
        <v>45584</v>
      </c>
    </row>
    <row r="3368" hidden="1" spans="1:14">
      <c r="A3368" s="56" t="s">
        <v>853</v>
      </c>
      <c r="B3368" s="57" t="s">
        <v>854</v>
      </c>
      <c r="C3368" s="123" t="s">
        <v>1213</v>
      </c>
      <c r="D3368" s="124">
        <v>45827</v>
      </c>
      <c r="E3368" s="125">
        <v>948.09</v>
      </c>
      <c r="F3368" s="125">
        <v>0.9</v>
      </c>
      <c r="G3368" s="125">
        <v>1.08</v>
      </c>
      <c r="N3368" s="127">
        <v>45584</v>
      </c>
    </row>
    <row r="3369" hidden="1" spans="1:18">
      <c r="A3369" s="56" t="s">
        <v>202</v>
      </c>
      <c r="B3369" s="57" t="s">
        <v>65</v>
      </c>
      <c r="C3369" s="133">
        <v>14269</v>
      </c>
      <c r="D3369" s="124">
        <v>45776</v>
      </c>
      <c r="E3369" s="125">
        <v>2501.47</v>
      </c>
      <c r="F3369" s="125">
        <v>0</v>
      </c>
      <c r="G3369" s="125">
        <v>0</v>
      </c>
      <c r="H3369" s="125">
        <v>2501.47</v>
      </c>
      <c r="I3369" s="57">
        <v>1221</v>
      </c>
      <c r="J3369" s="126">
        <v>2501.47</v>
      </c>
      <c r="K3369" s="126">
        <v>13500.63</v>
      </c>
      <c r="L3369" s="127">
        <v>45784</v>
      </c>
      <c r="N3369" s="127">
        <v>45778</v>
      </c>
      <c r="R3369" s="56" t="str">
        <f ca="1" t="array" ref="R3369">IF(AND(ISNUMBER(INDIRECT("L"&amp;ROW())),INDIRECT("L"&amp;ROW())&lt;INDIRECT("D"&amp;ROW())),1,"")</f>
        <v/>
      </c>
    </row>
    <row r="3370" hidden="1" spans="1:18">
      <c r="A3370" s="56" t="s">
        <v>212</v>
      </c>
      <c r="B3370" s="57" t="s">
        <v>19</v>
      </c>
      <c r="C3370" s="133">
        <v>48776</v>
      </c>
      <c r="D3370" s="124">
        <v>45776</v>
      </c>
      <c r="E3370" s="125">
        <v>4452.75</v>
      </c>
      <c r="F3370" s="125">
        <v>0</v>
      </c>
      <c r="G3370" s="125">
        <v>0</v>
      </c>
      <c r="H3370" s="125">
        <v>4452.75</v>
      </c>
      <c r="O3370" s="147">
        <v>4452.75</v>
      </c>
      <c r="R3370" s="56" t="str">
        <f ca="1" t="array" ref="R3370">IF(AND(ISNUMBER(INDIRECT("L"&amp;ROW())),INDIRECT("L"&amp;ROW())&lt;INDIRECT("D"&amp;ROW())),1,"")</f>
        <v/>
      </c>
    </row>
    <row r="3371" hidden="1" spans="1:18">
      <c r="A3371" s="56" t="s">
        <v>547</v>
      </c>
      <c r="B3371" s="57" t="s">
        <v>19</v>
      </c>
      <c r="C3371" s="133">
        <v>53063829</v>
      </c>
      <c r="D3371" s="124">
        <v>45776</v>
      </c>
      <c r="E3371" s="125">
        <v>5884.17</v>
      </c>
      <c r="F3371" s="125">
        <v>32.1</v>
      </c>
      <c r="G3371" s="125">
        <v>64.07</v>
      </c>
      <c r="H3371" s="125">
        <v>5788</v>
      </c>
      <c r="O3371" s="147">
        <v>5884.17</v>
      </c>
      <c r="R3371" s="56" t="str">
        <f ca="1" t="array" ref="R3371">IF(AND(ISNUMBER(INDIRECT("L"&amp;ROW())),INDIRECT("L"&amp;ROW())&lt;INDIRECT("D"&amp;ROW())),1,"")</f>
        <v/>
      </c>
    </row>
    <row r="3372" hidden="1" spans="1:18">
      <c r="A3372" s="56" t="s">
        <v>64</v>
      </c>
      <c r="B3372" s="57" t="s">
        <v>19</v>
      </c>
      <c r="C3372" s="123" t="s">
        <v>1214</v>
      </c>
      <c r="D3372" s="124">
        <v>45777</v>
      </c>
      <c r="E3372" s="125">
        <v>9146.93</v>
      </c>
      <c r="F3372" s="125">
        <v>368.2</v>
      </c>
      <c r="G3372" s="125">
        <v>0</v>
      </c>
      <c r="I3372" s="57">
        <v>1267</v>
      </c>
      <c r="J3372" s="126">
        <v>9146.93</v>
      </c>
      <c r="K3372" s="126">
        <v>16721.17</v>
      </c>
      <c r="L3372" s="127">
        <v>45799</v>
      </c>
      <c r="Q3372" s="127">
        <v>45790</v>
      </c>
      <c r="R3372" s="56" t="str">
        <f ca="1" t="array" ref="R3372">IF(AND(ISNUMBER(INDIRECT("L"&amp;ROW())),INDIRECT("L"&amp;ROW())&lt;INDIRECT("D"&amp;ROW())),1,"")</f>
        <v/>
      </c>
    </row>
    <row r="3373" hidden="1" spans="1:14">
      <c r="A3373" s="56" t="s">
        <v>853</v>
      </c>
      <c r="B3373" s="57" t="s">
        <v>854</v>
      </c>
      <c r="C3373" s="123" t="s">
        <v>1215</v>
      </c>
      <c r="D3373" s="124">
        <v>45827</v>
      </c>
      <c r="E3373" s="125">
        <v>-186.1</v>
      </c>
      <c r="F3373" s="125">
        <v>-6.15</v>
      </c>
      <c r="G3373" s="125">
        <v>-12.27</v>
      </c>
      <c r="N3373" s="127">
        <v>45584</v>
      </c>
    </row>
    <row r="3374" hidden="1" spans="1:18">
      <c r="A3374" s="109" t="s">
        <v>40</v>
      </c>
      <c r="B3374" s="138" t="s">
        <v>19</v>
      </c>
      <c r="C3374" s="155" t="s">
        <v>1216</v>
      </c>
      <c r="D3374" s="140">
        <v>45777</v>
      </c>
      <c r="E3374" s="141">
        <v>9718.2</v>
      </c>
      <c r="F3374" s="141">
        <v>0</v>
      </c>
      <c r="G3374" s="141">
        <v>0</v>
      </c>
      <c r="H3374" s="141">
        <v>9718.2</v>
      </c>
      <c r="I3374" s="138">
        <v>1260</v>
      </c>
      <c r="J3374" s="145">
        <v>9718.2</v>
      </c>
      <c r="K3374" s="145">
        <v>21098.2</v>
      </c>
      <c r="L3374" s="146">
        <v>45807</v>
      </c>
      <c r="M3374" s="146"/>
      <c r="O3374" s="109"/>
      <c r="P3374" s="109"/>
      <c r="Q3374" s="146"/>
      <c r="R3374" s="56" t="str">
        <f ca="1" t="array" ref="R3374">IF(AND(ISNUMBER(INDIRECT("L"&amp;ROW())),INDIRECT("L"&amp;ROW())&lt;INDIRECT("D"&amp;ROW())),1,"")</f>
        <v/>
      </c>
    </row>
    <row r="3375" hidden="1" spans="1:18">
      <c r="A3375" s="56" t="s">
        <v>233</v>
      </c>
      <c r="B3375" s="57" t="s">
        <v>124</v>
      </c>
      <c r="C3375" s="133">
        <v>221836</v>
      </c>
      <c r="D3375" s="124">
        <v>45777</v>
      </c>
      <c r="E3375" s="125">
        <v>3411.1</v>
      </c>
      <c r="F3375" s="125">
        <v>0</v>
      </c>
      <c r="G3375" s="125">
        <v>0</v>
      </c>
      <c r="H3375" s="125">
        <v>3411.1</v>
      </c>
      <c r="I3375" s="57">
        <v>1243</v>
      </c>
      <c r="J3375" s="126">
        <v>3411.1</v>
      </c>
      <c r="K3375" s="126">
        <v>3411.1</v>
      </c>
      <c r="L3375" s="127">
        <v>45792</v>
      </c>
      <c r="N3375" s="127">
        <v>45778</v>
      </c>
      <c r="O3375" s="147">
        <v>0</v>
      </c>
      <c r="R3375" s="56" t="str">
        <f ca="1" t="array" ref="R3375">IF(AND(ISNUMBER(INDIRECT("L"&amp;ROW())),INDIRECT("L"&amp;ROW())&lt;INDIRECT("D"&amp;ROW())),1,"")</f>
        <v/>
      </c>
    </row>
    <row r="3376" hidden="1" spans="1:18">
      <c r="A3376" s="56" t="s">
        <v>369</v>
      </c>
      <c r="B3376" s="57" t="s">
        <v>37</v>
      </c>
      <c r="C3376" s="123" t="s">
        <v>1217</v>
      </c>
      <c r="D3376" s="124">
        <v>45777</v>
      </c>
      <c r="E3376" s="125">
        <v>2267.25</v>
      </c>
      <c r="F3376" s="125">
        <v>0</v>
      </c>
      <c r="G3376" s="125">
        <v>0</v>
      </c>
      <c r="H3376" s="125">
        <v>2267.25</v>
      </c>
      <c r="I3376" s="57">
        <v>1226</v>
      </c>
      <c r="J3376" s="126">
        <v>2267.25</v>
      </c>
      <c r="K3376" s="126">
        <v>8874</v>
      </c>
      <c r="L3376" s="127">
        <v>45807</v>
      </c>
      <c r="O3376" s="147">
        <v>0</v>
      </c>
      <c r="R3376" s="56" t="str">
        <f ca="1" t="array" ref="R3376">IF(AND(ISNUMBER(INDIRECT("L"&amp;ROW())),INDIRECT("L"&amp;ROW())&lt;INDIRECT("D"&amp;ROW())),1,"")</f>
        <v/>
      </c>
    </row>
    <row r="3377" hidden="1" spans="1:18">
      <c r="A3377" s="56" t="s">
        <v>369</v>
      </c>
      <c r="B3377" s="57" t="s">
        <v>37</v>
      </c>
      <c r="C3377" s="123" t="s">
        <v>1218</v>
      </c>
      <c r="D3377" s="124">
        <v>45777</v>
      </c>
      <c r="E3377" s="125">
        <v>667</v>
      </c>
      <c r="F3377" s="125">
        <v>0</v>
      </c>
      <c r="G3377" s="125">
        <v>0</v>
      </c>
      <c r="H3377" s="125">
        <v>667</v>
      </c>
      <c r="I3377" s="57">
        <v>1226</v>
      </c>
      <c r="J3377" s="126">
        <v>667</v>
      </c>
      <c r="K3377" s="126">
        <v>8874</v>
      </c>
      <c r="L3377" s="127">
        <v>45807</v>
      </c>
      <c r="O3377" s="147">
        <v>0</v>
      </c>
      <c r="R3377" s="56" t="str">
        <f ca="1" t="array" ref="R3377">IF(AND(ISNUMBER(INDIRECT("L"&amp;ROW())),INDIRECT("L"&amp;ROW())&lt;INDIRECT("D"&amp;ROW())),1,"")</f>
        <v/>
      </c>
    </row>
    <row r="3378" hidden="1" spans="1:18">
      <c r="A3378" s="56" t="s">
        <v>453</v>
      </c>
      <c r="B3378" s="57" t="s">
        <v>37</v>
      </c>
      <c r="C3378" s="133">
        <v>85168</v>
      </c>
      <c r="D3378" s="124">
        <v>45777</v>
      </c>
      <c r="E3378" s="125">
        <v>1134</v>
      </c>
      <c r="F3378" s="125">
        <v>0</v>
      </c>
      <c r="G3378" s="125">
        <v>0</v>
      </c>
      <c r="H3378" s="125">
        <v>1134</v>
      </c>
      <c r="I3378" s="57">
        <v>1212</v>
      </c>
      <c r="J3378" s="126">
        <v>1134</v>
      </c>
      <c r="K3378" s="126">
        <v>1134</v>
      </c>
      <c r="L3378" s="127">
        <v>45802</v>
      </c>
      <c r="R3378" s="56" t="str">
        <f ca="1" t="array" ref="R3378">IF(AND(ISNUMBER(INDIRECT("L"&amp;ROW())),INDIRECT("L"&amp;ROW())&lt;INDIRECT("D"&amp;ROW())),1,"")</f>
        <v/>
      </c>
    </row>
    <row r="3379" hidden="1" spans="1:18">
      <c r="A3379" s="56" t="s">
        <v>173</v>
      </c>
      <c r="B3379" s="57" t="s">
        <v>163</v>
      </c>
      <c r="C3379" s="133">
        <v>6094</v>
      </c>
      <c r="D3379" s="124">
        <v>45777</v>
      </c>
      <c r="E3379" s="125">
        <v>4275.46</v>
      </c>
      <c r="F3379" s="125">
        <v>0</v>
      </c>
      <c r="G3379" s="125">
        <v>0</v>
      </c>
      <c r="H3379" s="125">
        <v>4275.46</v>
      </c>
      <c r="I3379" s="57">
        <v>1295</v>
      </c>
      <c r="J3379" s="126">
        <v>4275.46</v>
      </c>
      <c r="K3379" s="126">
        <v>26280.84</v>
      </c>
      <c r="L3379" s="127">
        <v>45812</v>
      </c>
      <c r="O3379" s="56">
        <v>4275.46</v>
      </c>
      <c r="Q3379" s="127">
        <v>45785</v>
      </c>
      <c r="R3379" s="56" t="str">
        <f ca="1" t="array" ref="R3379">IF(AND(ISNUMBER(INDIRECT("L"&amp;ROW())),INDIRECT("L"&amp;ROW())&lt;INDIRECT("D"&amp;ROW())),1,"")</f>
        <v/>
      </c>
    </row>
    <row r="3380" hidden="1" spans="1:18">
      <c r="A3380" s="56" t="s">
        <v>173</v>
      </c>
      <c r="B3380" s="57" t="s">
        <v>1060</v>
      </c>
      <c r="C3380" s="133">
        <v>6095</v>
      </c>
      <c r="D3380" s="124">
        <v>45777</v>
      </c>
      <c r="E3380" s="125">
        <v>689.85</v>
      </c>
      <c r="F3380" s="125">
        <v>30</v>
      </c>
      <c r="G3380" s="125">
        <v>59.85</v>
      </c>
      <c r="H3380" s="125">
        <v>600</v>
      </c>
      <c r="I3380" s="57">
        <v>1295</v>
      </c>
      <c r="J3380" s="126">
        <v>689.85</v>
      </c>
      <c r="K3380" s="126">
        <v>26280.84</v>
      </c>
      <c r="L3380" s="127">
        <v>45812</v>
      </c>
      <c r="O3380" s="56">
        <v>689.85</v>
      </c>
      <c r="Q3380" s="127">
        <v>45785</v>
      </c>
      <c r="R3380" s="56" t="str">
        <f ca="1" t="array" ref="R3380">IF(AND(ISNUMBER(INDIRECT("L"&amp;ROW())),INDIRECT("L"&amp;ROW())&lt;INDIRECT("D"&amp;ROW())),1,"")</f>
        <v/>
      </c>
    </row>
    <row r="3381" hidden="1" spans="1:18">
      <c r="A3381" s="56" t="s">
        <v>102</v>
      </c>
      <c r="B3381" s="57" t="s">
        <v>37</v>
      </c>
      <c r="C3381" s="133">
        <v>941001</v>
      </c>
      <c r="D3381" s="124">
        <v>45777</v>
      </c>
      <c r="E3381" s="125">
        <v>7210</v>
      </c>
      <c r="F3381" s="125">
        <v>0</v>
      </c>
      <c r="G3381" s="125">
        <v>0</v>
      </c>
      <c r="I3381" s="57">
        <v>1255</v>
      </c>
      <c r="J3381" s="126">
        <f>E3381</f>
        <v>7210</v>
      </c>
      <c r="K3381" s="126">
        <v>20072</v>
      </c>
      <c r="L3381" s="127">
        <v>45797</v>
      </c>
      <c r="R3381" s="56" t="str">
        <f ca="1" t="array" ref="R3381">IF(AND(ISNUMBER(INDIRECT("L"&amp;ROW())),INDIRECT("L"&amp;ROW())&lt;INDIRECT("D"&amp;ROW())),1,"")</f>
        <v/>
      </c>
    </row>
    <row r="3382" hidden="1" spans="1:18">
      <c r="A3382" s="56" t="s">
        <v>260</v>
      </c>
      <c r="B3382" s="57" t="s">
        <v>37</v>
      </c>
      <c r="C3382" s="133">
        <v>264</v>
      </c>
      <c r="D3382" s="124">
        <v>45777</v>
      </c>
      <c r="E3382" s="125">
        <v>1241.73</v>
      </c>
      <c r="F3382" s="125">
        <v>54</v>
      </c>
      <c r="G3382" s="125">
        <v>107.73</v>
      </c>
      <c r="H3382" s="125">
        <f>E3382-F3382-G3382</f>
        <v>1080</v>
      </c>
      <c r="O3382" s="147">
        <v>1241.73</v>
      </c>
      <c r="R3382" s="56" t="str">
        <f ca="1" t="array" ref="R3382">IF(AND(ISNUMBER(INDIRECT("L"&amp;ROW())),INDIRECT("L"&amp;ROW())&lt;INDIRECT("D"&amp;ROW())),1,"")</f>
        <v/>
      </c>
    </row>
    <row r="3383" spans="1:18">
      <c r="A3383" s="56" t="s">
        <v>42</v>
      </c>
      <c r="B3383" s="57" t="s">
        <v>19</v>
      </c>
      <c r="C3383" s="133">
        <v>124621</v>
      </c>
      <c r="D3383" s="124">
        <v>45778</v>
      </c>
      <c r="E3383" s="125">
        <v>2800</v>
      </c>
      <c r="F3383" s="125">
        <v>0</v>
      </c>
      <c r="G3383" s="125">
        <v>0</v>
      </c>
      <c r="H3383" s="125">
        <v>2800</v>
      </c>
      <c r="I3383" s="57">
        <v>3046</v>
      </c>
      <c r="J3383" s="126">
        <f>E3383</f>
        <v>2800</v>
      </c>
      <c r="K3383" s="126">
        <v>19131</v>
      </c>
      <c r="L3383" s="127">
        <v>45833</v>
      </c>
      <c r="O3383" s="56">
        <v>2800</v>
      </c>
      <c r="Q3383" s="127">
        <v>45784</v>
      </c>
      <c r="R3383" s="56" t="str">
        <f ca="1" t="array" ref="R3383">IF(AND(ISNUMBER(INDIRECT("L"&amp;ROW())),INDIRECT("L"&amp;ROW())&lt;INDIRECT("D"&amp;ROW())),1,"")</f>
        <v/>
      </c>
    </row>
    <row r="3384" hidden="1" spans="1:18">
      <c r="A3384" s="56" t="s">
        <v>1219</v>
      </c>
      <c r="B3384" s="132" t="s">
        <v>1029</v>
      </c>
      <c r="C3384" s="123" t="s">
        <v>1220</v>
      </c>
      <c r="D3384" s="124">
        <v>45778</v>
      </c>
      <c r="E3384" s="125">
        <v>42878.49</v>
      </c>
      <c r="F3384" s="125">
        <v>1864.68754076973</v>
      </c>
      <c r="G3384" s="125">
        <v>3720.05164383562</v>
      </c>
      <c r="I3384" s="57">
        <v>801</v>
      </c>
      <c r="J3384" s="126">
        <v>42878.49</v>
      </c>
      <c r="K3384" s="126">
        <v>42878.49</v>
      </c>
      <c r="N3384" s="169">
        <v>45778</v>
      </c>
      <c r="R3384" s="56" t="str">
        <f ca="1" t="array" ref="R3384">IF(AND(ISNUMBER(INDIRECT("L"&amp;ROW())),INDIRECT("L"&amp;ROW())&lt;INDIRECT("D"&amp;ROW())),1,"")</f>
        <v/>
      </c>
    </row>
    <row r="3385" hidden="1" spans="1:18">
      <c r="A3385" s="56" t="s">
        <v>256</v>
      </c>
      <c r="B3385" s="132" t="s">
        <v>124</v>
      </c>
      <c r="C3385" s="123" t="s">
        <v>1221</v>
      </c>
      <c r="D3385" s="124">
        <v>45778</v>
      </c>
      <c r="E3385" s="125">
        <v>1441.71</v>
      </c>
      <c r="F3385" s="125">
        <v>0</v>
      </c>
      <c r="G3385" s="125">
        <v>0</v>
      </c>
      <c r="I3385" s="57">
        <v>1240</v>
      </c>
      <c r="J3385" s="126">
        <v>1441.71</v>
      </c>
      <c r="K3385" s="126">
        <v>11040.49</v>
      </c>
      <c r="L3385" s="127">
        <v>45792</v>
      </c>
      <c r="R3385" s="56" t="str">
        <f ca="1" t="array" ref="R3385">IF(AND(ISNUMBER(INDIRECT("L"&amp;ROW())),INDIRECT("L"&amp;ROW())&lt;INDIRECT("D"&amp;ROW())),1,"")</f>
        <v/>
      </c>
    </row>
    <row r="3386" hidden="1" spans="1:18">
      <c r="A3386" s="56" t="s">
        <v>64</v>
      </c>
      <c r="B3386" s="57" t="s">
        <v>19</v>
      </c>
      <c r="C3386" s="123" t="s">
        <v>1222</v>
      </c>
      <c r="D3386" s="124">
        <v>45778</v>
      </c>
      <c r="E3386" s="125">
        <v>35001.58</v>
      </c>
      <c r="F3386" s="125">
        <v>940.51</v>
      </c>
      <c r="G3386" s="125">
        <v>0</v>
      </c>
      <c r="O3386" s="56">
        <v>35001.58</v>
      </c>
      <c r="Q3386" s="127">
        <v>45784</v>
      </c>
      <c r="R3386" s="56" t="str">
        <f ca="1" t="array" ref="R3386">IF(AND(ISNUMBER(INDIRECT("L"&amp;ROW())),INDIRECT("L"&amp;ROW())&lt;INDIRECT("D"&amp;ROW())),1,"")</f>
        <v/>
      </c>
    </row>
    <row r="3387" hidden="1" spans="1:18">
      <c r="A3387" s="56" t="s">
        <v>64</v>
      </c>
      <c r="B3387" s="57" t="s">
        <v>19</v>
      </c>
      <c r="C3387" s="123" t="s">
        <v>1223</v>
      </c>
      <c r="D3387" s="124">
        <v>45778</v>
      </c>
      <c r="E3387" s="125">
        <v>1570.8</v>
      </c>
      <c r="F3387" s="125">
        <v>0</v>
      </c>
      <c r="G3387" s="125">
        <v>0</v>
      </c>
      <c r="O3387" s="56">
        <v>1570.8</v>
      </c>
      <c r="Q3387" s="127">
        <v>45784</v>
      </c>
      <c r="R3387" s="56" t="str">
        <f ca="1" t="array" ref="R3387">IF(AND(ISNUMBER(INDIRECT("L"&amp;ROW())),INDIRECT("L"&amp;ROW())&lt;INDIRECT("D"&amp;ROW())),1,"")</f>
        <v/>
      </c>
    </row>
    <row r="3388" hidden="1" spans="1:18">
      <c r="A3388" s="56" t="s">
        <v>144</v>
      </c>
      <c r="B3388" s="57" t="s">
        <v>110</v>
      </c>
      <c r="C3388" s="123" t="s">
        <v>1224</v>
      </c>
      <c r="D3388" s="124">
        <v>45778</v>
      </c>
      <c r="E3388" s="125">
        <v>1345</v>
      </c>
      <c r="F3388" s="125">
        <v>0</v>
      </c>
      <c r="G3388" s="125">
        <v>0</v>
      </c>
      <c r="I3388" s="133"/>
      <c r="R3388" s="56" t="str">
        <f ca="1" t="array" ref="R3388">IF(AND(ISNUMBER(INDIRECT("L"&amp;ROW())),INDIRECT("L"&amp;ROW())&lt;INDIRECT("D"&amp;ROW())),1,"")</f>
        <v/>
      </c>
    </row>
    <row r="3389" hidden="1" spans="1:14">
      <c r="A3389" s="56" t="s">
        <v>1225</v>
      </c>
      <c r="B3389" s="57" t="s">
        <v>65</v>
      </c>
      <c r="C3389" s="123" t="s">
        <v>1226</v>
      </c>
      <c r="D3389" s="124">
        <v>45477</v>
      </c>
      <c r="E3389" s="125">
        <v>1057.75</v>
      </c>
      <c r="F3389" s="125">
        <v>46</v>
      </c>
      <c r="G3389" s="125">
        <v>91.77</v>
      </c>
      <c r="I3389" s="57" t="s">
        <v>1227</v>
      </c>
      <c r="J3389" s="126">
        <f>E3389</f>
        <v>1057.75</v>
      </c>
      <c r="K3389" s="126">
        <v>1057.75</v>
      </c>
      <c r="L3389" s="127">
        <v>45475</v>
      </c>
      <c r="N3389" s="127">
        <v>45584</v>
      </c>
    </row>
    <row r="3390" hidden="1" spans="1:14">
      <c r="A3390" s="56" t="s">
        <v>1225</v>
      </c>
      <c r="B3390" s="57" t="s">
        <v>65</v>
      </c>
      <c r="C3390" s="123" t="s">
        <v>1228</v>
      </c>
      <c r="D3390" s="124">
        <v>45491</v>
      </c>
      <c r="E3390" s="125">
        <v>527.74</v>
      </c>
      <c r="F3390" s="125">
        <v>22.95</v>
      </c>
      <c r="G3390" s="125">
        <v>45.79</v>
      </c>
      <c r="I3390" s="57" t="s">
        <v>1227</v>
      </c>
      <c r="J3390" s="126">
        <f>E3390</f>
        <v>527.74</v>
      </c>
      <c r="K3390" s="126">
        <v>527.74</v>
      </c>
      <c r="L3390" s="127">
        <v>45544</v>
      </c>
      <c r="N3390" s="127">
        <v>45584</v>
      </c>
    </row>
    <row r="3391" hidden="1" spans="1:18">
      <c r="A3391" s="56" t="s">
        <v>164</v>
      </c>
      <c r="B3391" s="57" t="s">
        <v>110</v>
      </c>
      <c r="C3391" s="123" t="s">
        <v>1229</v>
      </c>
      <c r="D3391" s="124">
        <v>45778</v>
      </c>
      <c r="E3391" s="166">
        <v>-64</v>
      </c>
      <c r="F3391" s="125">
        <v>0</v>
      </c>
      <c r="G3391" s="125">
        <v>0</v>
      </c>
      <c r="H3391" s="125">
        <v>-64</v>
      </c>
      <c r="I3391" s="57">
        <v>1268</v>
      </c>
      <c r="J3391" s="126">
        <v>-64</v>
      </c>
      <c r="K3391" s="126">
        <v>23674</v>
      </c>
      <c r="L3391" s="127">
        <v>45800</v>
      </c>
      <c r="N3391" s="127" t="str">
        <f t="array" ref="N3391">_xlfn.XLOOKUP(INDEX(I:I,ROW())&amp;"-"&amp;INDEX(K:K,ROW()),银行对账信息!J:J,银行对账信息!H:H,"")</f>
        <v/>
      </c>
      <c r="O3391" s="56">
        <v>-64</v>
      </c>
      <c r="Q3391" s="127">
        <v>45784</v>
      </c>
      <c r="R3391" s="56" t="str">
        <f ca="1" t="array" ref="R3391">IF(AND(ISNUMBER(INDIRECT("L"&amp;ROW())),INDIRECT("L"&amp;ROW())&lt;INDIRECT("D"&amp;ROW())),1,"")</f>
        <v/>
      </c>
    </row>
    <row r="3392" hidden="1" spans="1:18">
      <c r="A3392" s="56" t="s">
        <v>164</v>
      </c>
      <c r="B3392" s="57" t="s">
        <v>110</v>
      </c>
      <c r="C3392" s="123" t="s">
        <v>1230</v>
      </c>
      <c r="D3392" s="124">
        <v>45778</v>
      </c>
      <c r="E3392" s="166">
        <v>-228</v>
      </c>
      <c r="F3392" s="125">
        <v>0</v>
      </c>
      <c r="G3392" s="125">
        <v>0</v>
      </c>
      <c r="H3392" s="125">
        <v>-228</v>
      </c>
      <c r="I3392" s="57">
        <v>1268</v>
      </c>
      <c r="J3392" s="126">
        <v>-228</v>
      </c>
      <c r="K3392" s="126">
        <v>23674</v>
      </c>
      <c r="L3392" s="127">
        <v>45800</v>
      </c>
      <c r="N3392" s="127" t="str">
        <f t="array" ref="N3392">_xlfn.XLOOKUP(INDEX(I:I,ROW())&amp;"-"&amp;INDEX(K:K,ROW()),银行对账信息!J:J,银行对账信息!H:H,"")</f>
        <v/>
      </c>
      <c r="O3392" s="56">
        <v>-228</v>
      </c>
      <c r="Q3392" s="127">
        <v>45784</v>
      </c>
      <c r="R3392" s="56" t="str">
        <f ca="1" t="array" ref="R3392">IF(AND(ISNUMBER(INDIRECT("L"&amp;ROW())),INDIRECT("L"&amp;ROW())&lt;INDIRECT("D"&amp;ROW())),1,"")</f>
        <v/>
      </c>
    </row>
    <row r="3393" hidden="1" spans="1:18">
      <c r="A3393" s="56" t="s">
        <v>164</v>
      </c>
      <c r="B3393" s="57" t="s">
        <v>110</v>
      </c>
      <c r="C3393" s="133">
        <v>6163234</v>
      </c>
      <c r="D3393" s="124">
        <v>45778</v>
      </c>
      <c r="E3393" s="166">
        <v>4105</v>
      </c>
      <c r="F3393" s="125">
        <v>0</v>
      </c>
      <c r="G3393" s="125">
        <v>0</v>
      </c>
      <c r="H3393" s="125">
        <v>4105</v>
      </c>
      <c r="I3393" s="57">
        <v>1268</v>
      </c>
      <c r="J3393" s="126">
        <v>4105</v>
      </c>
      <c r="K3393" s="126">
        <v>23674</v>
      </c>
      <c r="L3393" s="127">
        <v>45800</v>
      </c>
      <c r="N3393" s="127" t="str">
        <f t="array" ref="N3393">_xlfn.XLOOKUP(INDEX(I:I,ROW())&amp;"-"&amp;INDEX(K:K,ROW()),银行对账信息!J:J,银行对账信息!H:H,"")</f>
        <v/>
      </c>
      <c r="O3393" s="56">
        <v>4105</v>
      </c>
      <c r="Q3393" s="127">
        <v>45784</v>
      </c>
      <c r="R3393" s="56" t="str">
        <f ca="1" t="array" ref="R3393">IF(AND(ISNUMBER(INDIRECT("L"&amp;ROW())),INDIRECT("L"&amp;ROW())&lt;INDIRECT("D"&amp;ROW())),1,"")</f>
        <v/>
      </c>
    </row>
    <row r="3394" hidden="1" spans="1:18">
      <c r="A3394" s="56" t="s">
        <v>164</v>
      </c>
      <c r="B3394" s="57" t="s">
        <v>110</v>
      </c>
      <c r="C3394" s="133">
        <v>6164727</v>
      </c>
      <c r="D3394" s="124">
        <v>45778</v>
      </c>
      <c r="E3394" s="125">
        <v>-94</v>
      </c>
      <c r="F3394" s="125">
        <v>0</v>
      </c>
      <c r="G3394" s="125">
        <v>0</v>
      </c>
      <c r="H3394" s="125">
        <v>-94</v>
      </c>
      <c r="I3394" s="57">
        <v>1286</v>
      </c>
      <c r="J3394" s="126">
        <v>-94</v>
      </c>
      <c r="K3394" s="126">
        <v>20792.5</v>
      </c>
      <c r="L3394" s="127">
        <v>45807</v>
      </c>
      <c r="N3394" s="127" t="str">
        <f t="array" ref="N3394">_xlfn.XLOOKUP(INDEX(I:I,ROW())&amp;"-"&amp;INDEX(K:K,ROW()),银行对账信息!J:J,银行对账信息!H:H,"")</f>
        <v/>
      </c>
      <c r="R3394" s="56" t="str">
        <f ca="1" t="array" ref="R3394">IF(AND(ISNUMBER(INDIRECT("L"&amp;ROW())),INDIRECT("L"&amp;ROW())&lt;INDIRECT("D"&amp;ROW())),1,"")</f>
        <v/>
      </c>
    </row>
    <row r="3395" hidden="1" spans="1:18">
      <c r="A3395" s="56" t="s">
        <v>1028</v>
      </c>
      <c r="B3395" s="200" t="s">
        <v>1029</v>
      </c>
      <c r="C3395" s="232" t="s">
        <v>1231</v>
      </c>
      <c r="D3395" s="124">
        <v>45778</v>
      </c>
      <c r="E3395" s="125">
        <v>13661.29</v>
      </c>
      <c r="F3395" s="125">
        <v>594.098282235269</v>
      </c>
      <c r="G3395" s="125">
        <v>1185.22607305936</v>
      </c>
      <c r="I3395" s="57">
        <v>817</v>
      </c>
      <c r="J3395" s="126">
        <v>13661.29</v>
      </c>
      <c r="K3395" s="126">
        <v>13661.29</v>
      </c>
      <c r="L3395" s="127">
        <v>45778</v>
      </c>
      <c r="N3395" s="127">
        <v>45778</v>
      </c>
      <c r="R3395" s="56" t="str">
        <f ca="1" t="array" ref="R3395">IF(AND(ISNUMBER(INDIRECT("L"&amp;ROW())),INDIRECT("L"&amp;ROW())&lt;INDIRECT("D"&amp;ROW())),1,"")</f>
        <v/>
      </c>
    </row>
    <row r="3396" hidden="1" spans="1:14">
      <c r="A3396" s="56" t="s">
        <v>1225</v>
      </c>
      <c r="B3396" s="57" t="s">
        <v>65</v>
      </c>
      <c r="C3396" s="123" t="s">
        <v>1232</v>
      </c>
      <c r="D3396" s="124">
        <v>45496</v>
      </c>
      <c r="E3396" s="125">
        <v>501.3</v>
      </c>
      <c r="F3396" s="125">
        <v>21.8</v>
      </c>
      <c r="G3396" s="125">
        <v>43.49</v>
      </c>
      <c r="I3396" s="57" t="s">
        <v>1227</v>
      </c>
      <c r="J3396" s="126">
        <f>E3396</f>
        <v>501.3</v>
      </c>
      <c r="K3396" s="126">
        <v>501.3</v>
      </c>
      <c r="L3396" s="127">
        <v>45525</v>
      </c>
      <c r="N3396" s="127">
        <v>45584</v>
      </c>
    </row>
    <row r="3397" hidden="1" spans="1:14">
      <c r="A3397" s="56" t="s">
        <v>1225</v>
      </c>
      <c r="B3397" s="57" t="s">
        <v>65</v>
      </c>
      <c r="C3397" s="123" t="s">
        <v>1233</v>
      </c>
      <c r="D3397" s="124">
        <v>45498</v>
      </c>
      <c r="E3397" s="125">
        <v>668.32</v>
      </c>
      <c r="F3397" s="125">
        <v>29.06</v>
      </c>
      <c r="G3397" s="125">
        <v>57.98</v>
      </c>
      <c r="I3397" s="57" t="s">
        <v>1227</v>
      </c>
      <c r="J3397" s="126">
        <f>E3397</f>
        <v>668.32</v>
      </c>
      <c r="K3397" s="126">
        <v>668.32</v>
      </c>
      <c r="L3397" s="127">
        <v>45527</v>
      </c>
      <c r="N3397" s="127">
        <v>45584</v>
      </c>
    </row>
    <row r="3398" hidden="1" spans="1:14">
      <c r="A3398" s="56" t="s">
        <v>1225</v>
      </c>
      <c r="B3398" s="57" t="s">
        <v>65</v>
      </c>
      <c r="C3398" s="123" t="s">
        <v>1234</v>
      </c>
      <c r="D3398" s="124">
        <v>45499</v>
      </c>
      <c r="E3398" s="125">
        <v>78.64</v>
      </c>
      <c r="F3398" s="125">
        <v>3.42</v>
      </c>
      <c r="G3398" s="125">
        <v>6.82</v>
      </c>
      <c r="I3398" s="57" t="s">
        <v>1227</v>
      </c>
      <c r="J3398" s="126">
        <f>E3398</f>
        <v>78.64</v>
      </c>
      <c r="K3398" s="126">
        <f>E3398</f>
        <v>78.64</v>
      </c>
      <c r="L3398" s="127">
        <v>45529</v>
      </c>
      <c r="N3398" s="127">
        <v>45584</v>
      </c>
    </row>
    <row r="3399" hidden="1" spans="1:18">
      <c r="A3399" s="56" t="s">
        <v>137</v>
      </c>
      <c r="B3399" s="57" t="s">
        <v>19</v>
      </c>
      <c r="C3399" s="133">
        <v>570613</v>
      </c>
      <c r="D3399" s="124">
        <v>45778</v>
      </c>
      <c r="E3399" s="125">
        <v>3066.42</v>
      </c>
      <c r="F3399" s="125">
        <v>0</v>
      </c>
      <c r="G3399" s="125">
        <v>0</v>
      </c>
      <c r="H3399" s="125">
        <v>3066.42</v>
      </c>
      <c r="N3399" s="127" t="str">
        <f t="array" ref="N3399">_xlfn.XLOOKUP(INDEX(I:I,ROW())&amp;"-"&amp;INDEX(K:K,ROW()),银行对账信息!J:J,银行对账信息!H:H,"")</f>
        <v/>
      </c>
      <c r="Q3399" s="127">
        <v>45803</v>
      </c>
      <c r="R3399" s="56" t="str">
        <f ca="1" t="array" ref="R3399">IF(AND(ISNUMBER(INDIRECT("L"&amp;ROW())),INDIRECT("L"&amp;ROW())&lt;INDIRECT("D"&amp;ROW())),1,"")</f>
        <v/>
      </c>
    </row>
    <row r="3400" hidden="1" spans="1:18">
      <c r="A3400" s="56" t="s">
        <v>879</v>
      </c>
      <c r="B3400" s="57" t="s">
        <v>37</v>
      </c>
      <c r="C3400" s="133">
        <v>55387</v>
      </c>
      <c r="D3400" s="124">
        <v>45778</v>
      </c>
      <c r="E3400" s="125">
        <v>6885.99</v>
      </c>
      <c r="F3400" s="125">
        <v>0</v>
      </c>
      <c r="G3400" s="125">
        <v>0</v>
      </c>
      <c r="H3400" s="125">
        <v>6885.99</v>
      </c>
      <c r="N3400" s="127" t="str">
        <f t="array" ref="N3400">_xlfn.XLOOKUP(INDEX(I:I,ROW())&amp;"-"&amp;INDEX(K:K,ROW()),银行对账信息!J:J,银行对账信息!H:H,"")</f>
        <v/>
      </c>
      <c r="O3400" s="147">
        <v>6885.99</v>
      </c>
      <c r="R3400" s="56" t="str">
        <f ca="1" t="array" ref="R3400">IF(AND(ISNUMBER(INDIRECT("L"&amp;ROW())),INDIRECT("L"&amp;ROW())&lt;INDIRECT("D"&amp;ROW())),1,"")</f>
        <v/>
      </c>
    </row>
    <row r="3401" hidden="1" spans="1:18">
      <c r="A3401" s="103" t="s">
        <v>98</v>
      </c>
      <c r="B3401" s="233" t="s">
        <v>37</v>
      </c>
      <c r="C3401" s="234">
        <v>132760</v>
      </c>
      <c r="D3401" s="235">
        <v>45778</v>
      </c>
      <c r="E3401" s="210">
        <v>2631.5</v>
      </c>
      <c r="F3401" s="210">
        <v>0</v>
      </c>
      <c r="G3401" s="210">
        <v>0</v>
      </c>
      <c r="H3401" s="210">
        <v>2631.5</v>
      </c>
      <c r="I3401" s="233"/>
      <c r="J3401" s="236" t="s">
        <v>1094</v>
      </c>
      <c r="K3401" s="236"/>
      <c r="L3401" s="237"/>
      <c r="M3401" s="237"/>
      <c r="N3401" s="127" t="str">
        <f t="array" ref="N3401">_xlfn.XLOOKUP(INDEX(I:I,ROW())&amp;"-"&amp;INDEX(K:K,ROW()),银行对账信息!J:J,银行对账信息!H:H,"")</f>
        <v/>
      </c>
      <c r="O3401" s="103"/>
      <c r="P3401" s="103" t="s">
        <v>1235</v>
      </c>
      <c r="Q3401" s="237"/>
      <c r="R3401" s="56" t="str">
        <f ca="1" t="array" ref="R3401">IF(AND(ISNUMBER(INDIRECT("L"&amp;ROW())),INDIRECT("L"&amp;ROW())&lt;INDIRECT("D"&amp;ROW())),1,"")</f>
        <v/>
      </c>
    </row>
    <row r="3402" hidden="1" spans="1:18">
      <c r="A3402" s="103" t="s">
        <v>98</v>
      </c>
      <c r="B3402" s="233" t="s">
        <v>37</v>
      </c>
      <c r="C3402" s="234">
        <v>132761</v>
      </c>
      <c r="D3402" s="235">
        <v>45778</v>
      </c>
      <c r="E3402" s="210">
        <v>2237</v>
      </c>
      <c r="F3402" s="210">
        <v>0</v>
      </c>
      <c r="G3402" s="210">
        <v>0</v>
      </c>
      <c r="H3402" s="210">
        <v>2237</v>
      </c>
      <c r="I3402" s="233"/>
      <c r="J3402" s="236" t="s">
        <v>1094</v>
      </c>
      <c r="K3402" s="236"/>
      <c r="L3402" s="237"/>
      <c r="M3402" s="237"/>
      <c r="N3402" s="127" t="str">
        <f t="array" ref="N3402">_xlfn.XLOOKUP(INDEX(I:I,ROW())&amp;"-"&amp;INDEX(K:K,ROW()),银行对账信息!J:J,银行对账信息!H:H,"")</f>
        <v/>
      </c>
      <c r="O3402" s="103"/>
      <c r="P3402" s="103" t="s">
        <v>1235</v>
      </c>
      <c r="Q3402" s="237"/>
      <c r="R3402" s="56" t="str">
        <f ca="1" t="array" ref="R3402">IF(AND(ISNUMBER(INDIRECT("L"&amp;ROW())),INDIRECT("L"&amp;ROW())&lt;INDIRECT("D"&amp;ROW())),1,"")</f>
        <v/>
      </c>
    </row>
    <row r="3403" hidden="1" spans="1:18">
      <c r="A3403" s="56" t="s">
        <v>149</v>
      </c>
      <c r="B3403" s="57" t="s">
        <v>110</v>
      </c>
      <c r="C3403" s="133">
        <v>9180001</v>
      </c>
      <c r="D3403" s="124">
        <v>45778</v>
      </c>
      <c r="E3403" s="125">
        <v>3056</v>
      </c>
      <c r="F3403" s="125">
        <v>0</v>
      </c>
      <c r="G3403" s="125">
        <v>0</v>
      </c>
      <c r="H3403" s="125">
        <v>3056</v>
      </c>
      <c r="N3403" s="127" t="str">
        <f t="array" ref="N3403">_xlfn.XLOOKUP(INDEX(I:I,ROW())&amp;"-"&amp;INDEX(K:K,ROW()),银行对账信息!J:J,银行对账信息!H:H,"")</f>
        <v/>
      </c>
      <c r="O3403" s="147">
        <v>3056</v>
      </c>
      <c r="Q3403" s="127">
        <v>45784</v>
      </c>
      <c r="R3403" s="56" t="str">
        <f ca="1" t="array" ref="R3403">IF(AND(ISNUMBER(INDIRECT("L"&amp;ROW())),INDIRECT("L"&amp;ROW())&lt;INDIRECT("D"&amp;ROW())),1,"")</f>
        <v/>
      </c>
    </row>
    <row r="3404" hidden="1" spans="1:18">
      <c r="A3404" s="56" t="s">
        <v>148</v>
      </c>
      <c r="B3404" s="57" t="s">
        <v>110</v>
      </c>
      <c r="C3404" s="133">
        <v>25226945</v>
      </c>
      <c r="D3404" s="124">
        <v>45778</v>
      </c>
      <c r="E3404" s="125">
        <v>4557</v>
      </c>
      <c r="F3404" s="125">
        <v>0</v>
      </c>
      <c r="G3404" s="125">
        <v>0</v>
      </c>
      <c r="H3404" s="125">
        <v>4557</v>
      </c>
      <c r="N3404" s="127" t="str">
        <f t="array" ref="N3404">_xlfn.XLOOKUP(INDEX(I:I,ROW())&amp;"-"&amp;INDEX(K:K,ROW()),银行对账信息!J:J,银行对账信息!H:H,"")</f>
        <v/>
      </c>
      <c r="O3404" s="147">
        <v>4557</v>
      </c>
      <c r="R3404" s="56" t="str">
        <f ca="1" t="array" ref="R3404">IF(AND(ISNUMBER(INDIRECT("L"&amp;ROW())),INDIRECT("L"&amp;ROW())&lt;INDIRECT("D"&amp;ROW())),1,"")</f>
        <v/>
      </c>
    </row>
    <row r="3405" hidden="1" spans="1:18">
      <c r="A3405" s="56" t="s">
        <v>149</v>
      </c>
      <c r="B3405" s="57" t="s">
        <v>110</v>
      </c>
      <c r="C3405" s="133">
        <v>113918</v>
      </c>
      <c r="D3405" s="124">
        <v>45778</v>
      </c>
      <c r="E3405" s="125">
        <v>3056</v>
      </c>
      <c r="F3405" s="125">
        <v>0</v>
      </c>
      <c r="G3405" s="125">
        <v>0</v>
      </c>
      <c r="N3405" s="127" t="str">
        <f t="array" ref="N3405">_xlfn.XLOOKUP(INDEX(I:I,ROW())&amp;"-"&amp;INDEX(K:K,ROW()),银行对账信息!J:J,银行对账信息!H:H,"")</f>
        <v/>
      </c>
      <c r="R3405" s="56" t="str">
        <f ca="1" t="array" ref="R3405">IF(AND(ISNUMBER(INDIRECT("L"&amp;ROW())),INDIRECT("L"&amp;ROW())&lt;INDIRECT("D"&amp;ROW())),1,"")</f>
        <v/>
      </c>
    </row>
    <row r="3406" hidden="1" spans="1:18">
      <c r="A3406" s="109" t="s">
        <v>151</v>
      </c>
      <c r="B3406" s="138" t="s">
        <v>110</v>
      </c>
      <c r="C3406" s="139">
        <v>178625</v>
      </c>
      <c r="D3406" s="140">
        <v>45778</v>
      </c>
      <c r="E3406" s="141">
        <v>3394.04</v>
      </c>
      <c r="F3406" s="141">
        <v>0</v>
      </c>
      <c r="G3406" s="141">
        <v>0</v>
      </c>
      <c r="H3406" s="141">
        <v>3394.04</v>
      </c>
      <c r="I3406" s="138"/>
      <c r="J3406" s="145"/>
      <c r="K3406" s="145"/>
      <c r="L3406" s="146"/>
      <c r="M3406" s="146"/>
      <c r="N3406" s="127" t="str">
        <f t="array" ref="N3406">_xlfn.XLOOKUP(INDEX(I:I,ROW())&amp;"-"&amp;INDEX(K:K,ROW()),银行对账信息!J:J,银行对账信息!H:H,"")</f>
        <v/>
      </c>
      <c r="O3406" s="147">
        <v>3394.04</v>
      </c>
      <c r="P3406" s="109"/>
      <c r="Q3406" s="146"/>
      <c r="R3406" s="56" t="str">
        <f ca="1" t="array" ref="R3406">IF(AND(ISNUMBER(INDIRECT("L"&amp;ROW())),INDIRECT("L"&amp;ROW())&lt;INDIRECT("D"&amp;ROW())),1,"")</f>
        <v/>
      </c>
    </row>
    <row r="3407" hidden="1" spans="1:18">
      <c r="A3407" s="114" t="s">
        <v>235</v>
      </c>
      <c r="B3407" s="132" t="s">
        <v>95</v>
      </c>
      <c r="C3407" s="142">
        <v>24</v>
      </c>
      <c r="D3407" s="136">
        <v>45778</v>
      </c>
      <c r="E3407" s="137">
        <v>2390</v>
      </c>
      <c r="F3407" s="137">
        <v>0</v>
      </c>
      <c r="G3407" s="137">
        <v>0</v>
      </c>
      <c r="H3407" s="137"/>
      <c r="I3407" s="134">
        <v>1202</v>
      </c>
      <c r="J3407" s="143">
        <v>1000</v>
      </c>
      <c r="K3407" s="143">
        <v>1000</v>
      </c>
      <c r="L3407" s="144">
        <v>45778</v>
      </c>
      <c r="M3407" s="144"/>
      <c r="N3407" s="144">
        <v>45778</v>
      </c>
      <c r="O3407" s="114"/>
      <c r="P3407" s="114"/>
      <c r="Q3407" s="144"/>
      <c r="R3407" s="56" t="str">
        <f ca="1" t="array" ref="R3407">IF(AND(ISNUMBER(INDIRECT("L"&amp;ROW())),INDIRECT("L"&amp;ROW())&lt;INDIRECT("D"&amp;ROW())),1,"")</f>
        <v/>
      </c>
    </row>
    <row r="3408" hidden="1" spans="1:18">
      <c r="A3408" s="56" t="s">
        <v>102</v>
      </c>
      <c r="B3408" s="57" t="s">
        <v>37</v>
      </c>
      <c r="C3408" s="133">
        <v>941074</v>
      </c>
      <c r="D3408" s="124">
        <v>45778</v>
      </c>
      <c r="E3408" s="125">
        <v>792</v>
      </c>
      <c r="F3408" s="125">
        <v>0</v>
      </c>
      <c r="G3408" s="125">
        <v>0</v>
      </c>
      <c r="N3408" s="127" t="str">
        <f t="array" ref="N3408">_xlfn.XLOOKUP(INDEX(I:I,ROW())&amp;"-"&amp;INDEX(K:K,ROW()),银行对账信息!J:J,银行对账信息!H:H,"")</f>
        <v/>
      </c>
      <c r="R3408" s="56" t="str">
        <f ca="1" t="array" ref="R3408">IF(AND(ISNUMBER(INDIRECT("L"&amp;ROW())),INDIRECT("L"&amp;ROW())&lt;INDIRECT("D"&amp;ROW())),1,"")</f>
        <v/>
      </c>
    </row>
    <row r="3409" hidden="1" spans="1:14">
      <c r="A3409" s="56" t="s">
        <v>1225</v>
      </c>
      <c r="B3409" s="57" t="s">
        <v>65</v>
      </c>
      <c r="C3409" s="123" t="s">
        <v>1236</v>
      </c>
      <c r="D3409" s="124">
        <v>45505</v>
      </c>
      <c r="E3409" s="125">
        <v>157.29</v>
      </c>
      <c r="F3409" s="125">
        <v>6.84</v>
      </c>
      <c r="G3409" s="125">
        <v>13.65</v>
      </c>
      <c r="I3409" s="57" t="s">
        <v>1227</v>
      </c>
      <c r="J3409" s="126">
        <f>E3409</f>
        <v>157.29</v>
      </c>
      <c r="K3409" s="126">
        <f>E3409</f>
        <v>157.29</v>
      </c>
      <c r="L3409" s="127">
        <v>45538</v>
      </c>
      <c r="N3409" s="127">
        <v>45584</v>
      </c>
    </row>
    <row r="3410" hidden="1" spans="1:14">
      <c r="A3410" s="56" t="s">
        <v>1225</v>
      </c>
      <c r="B3410" s="57" t="s">
        <v>65</v>
      </c>
      <c r="C3410" s="123" t="s">
        <v>1237</v>
      </c>
      <c r="D3410" s="124">
        <v>45509</v>
      </c>
      <c r="E3410" s="125">
        <v>478.72</v>
      </c>
      <c r="F3410" s="125">
        <v>20.82</v>
      </c>
      <c r="G3410" s="125">
        <v>41.53</v>
      </c>
      <c r="I3410" s="57" t="s">
        <v>1227</v>
      </c>
      <c r="J3410" s="126">
        <f>E3410</f>
        <v>478.72</v>
      </c>
      <c r="K3410" s="126">
        <f>E3410</f>
        <v>478.72</v>
      </c>
      <c r="L3410" s="127">
        <v>45538</v>
      </c>
      <c r="N3410" s="127">
        <v>45584</v>
      </c>
    </row>
    <row r="3411" spans="1:18">
      <c r="A3411" s="56" t="s">
        <v>42</v>
      </c>
      <c r="B3411" s="57" t="s">
        <v>19</v>
      </c>
      <c r="C3411" s="123" t="s">
        <v>1238</v>
      </c>
      <c r="D3411" s="124">
        <v>45778</v>
      </c>
      <c r="E3411" s="125">
        <v>-2084</v>
      </c>
      <c r="F3411" s="125">
        <v>0</v>
      </c>
      <c r="G3411" s="125">
        <v>0</v>
      </c>
      <c r="H3411" s="125">
        <v>-368</v>
      </c>
      <c r="I3411" s="57">
        <v>3046</v>
      </c>
      <c r="J3411" s="126">
        <f t="shared" ref="J3411:J3416" si="1">E3411</f>
        <v>-2084</v>
      </c>
      <c r="K3411" s="126">
        <v>19131</v>
      </c>
      <c r="L3411" s="127">
        <v>45833</v>
      </c>
      <c r="N3411" s="127" t="str">
        <f t="array" ref="N3411">_xlfn.XLOOKUP(INDEX(I:I,ROW())&amp;"-"&amp;INDEX(K:K,ROW()),银行对账信息!J:J,银行对账信息!H:H,"")</f>
        <v/>
      </c>
      <c r="O3411" s="147">
        <v>-368</v>
      </c>
      <c r="Q3411" s="127">
        <v>45784</v>
      </c>
      <c r="R3411" s="56" t="str">
        <f ca="1" t="array" ref="R3411">IF(AND(ISNUMBER(INDIRECT("L"&amp;ROW())),INDIRECT("L"&amp;ROW())&lt;INDIRECT("D"&amp;ROW())),1,"")</f>
        <v/>
      </c>
    </row>
    <row r="3412" spans="1:18">
      <c r="A3412" s="56" t="s">
        <v>42</v>
      </c>
      <c r="B3412" s="57" t="s">
        <v>19</v>
      </c>
      <c r="C3412" s="133">
        <v>125011</v>
      </c>
      <c r="D3412" s="124">
        <v>45778</v>
      </c>
      <c r="E3412" s="125">
        <v>2777.8</v>
      </c>
      <c r="F3412" s="125">
        <v>120.8</v>
      </c>
      <c r="G3412" s="125">
        <v>241</v>
      </c>
      <c r="H3412" s="125">
        <v>2416</v>
      </c>
      <c r="I3412" s="57">
        <v>3046</v>
      </c>
      <c r="J3412" s="126">
        <f t="shared" si="1"/>
        <v>2777.8</v>
      </c>
      <c r="K3412" s="126">
        <v>19131</v>
      </c>
      <c r="L3412" s="127">
        <v>45833</v>
      </c>
      <c r="N3412" s="127" t="str">
        <f t="array" ref="N3412">_xlfn.XLOOKUP(INDEX(I:I,ROW())&amp;"-"&amp;INDEX(K:K,ROW()),银行对账信息!J:J,银行对账信息!H:H,"")</f>
        <v/>
      </c>
      <c r="O3412" s="56">
        <v>2777.8</v>
      </c>
      <c r="Q3412" s="127">
        <v>45784</v>
      </c>
      <c r="R3412" s="56" t="str">
        <f ca="1" t="array" ref="R3412">IF(AND(ISNUMBER(INDIRECT("L"&amp;ROW())),INDIRECT("L"&amp;ROW())&lt;INDIRECT("D"&amp;ROW())),1,"")</f>
        <v/>
      </c>
    </row>
    <row r="3413" spans="1:18">
      <c r="A3413" s="56" t="s">
        <v>42</v>
      </c>
      <c r="B3413" s="57" t="s">
        <v>37</v>
      </c>
      <c r="C3413" s="133">
        <v>125013</v>
      </c>
      <c r="D3413" s="124">
        <v>45778</v>
      </c>
      <c r="E3413" s="125">
        <v>364</v>
      </c>
      <c r="F3413" s="125">
        <v>0</v>
      </c>
      <c r="G3413" s="125">
        <v>0</v>
      </c>
      <c r="H3413" s="125">
        <v>364</v>
      </c>
      <c r="I3413" s="57">
        <v>3046</v>
      </c>
      <c r="J3413" s="126">
        <f t="shared" si="1"/>
        <v>364</v>
      </c>
      <c r="K3413" s="126">
        <v>19131</v>
      </c>
      <c r="L3413" s="127">
        <v>45833</v>
      </c>
      <c r="N3413" s="127" t="str">
        <f t="array" ref="N3413">_xlfn.XLOOKUP(INDEX(I:I,ROW())&amp;"-"&amp;INDEX(K:K,ROW()),银行对账信息!J:J,银行对账信息!H:H,"")</f>
        <v/>
      </c>
      <c r="O3413" s="56">
        <v>364</v>
      </c>
      <c r="Q3413" s="127">
        <v>45784</v>
      </c>
      <c r="R3413" s="56" t="str">
        <f ca="1" t="array" ref="R3413">IF(AND(ISNUMBER(INDIRECT("L"&amp;ROW())),INDIRECT("L"&amp;ROW())&lt;INDIRECT("D"&amp;ROW())),1,"")</f>
        <v/>
      </c>
    </row>
    <row r="3414" spans="1:18">
      <c r="A3414" s="56" t="s">
        <v>42</v>
      </c>
      <c r="B3414" s="57" t="s">
        <v>19</v>
      </c>
      <c r="C3414" s="133">
        <v>125014</v>
      </c>
      <c r="D3414" s="124">
        <v>45778</v>
      </c>
      <c r="E3414" s="125">
        <v>2126</v>
      </c>
      <c r="F3414" s="125">
        <v>0</v>
      </c>
      <c r="G3414" s="125">
        <v>0</v>
      </c>
      <c r="H3414" s="125">
        <v>2126</v>
      </c>
      <c r="I3414" s="57">
        <v>3046</v>
      </c>
      <c r="J3414" s="126">
        <f t="shared" si="1"/>
        <v>2126</v>
      </c>
      <c r="K3414" s="126">
        <v>19131</v>
      </c>
      <c r="L3414" s="127">
        <v>45833</v>
      </c>
      <c r="N3414" s="127" t="str">
        <f t="array" ref="N3414">_xlfn.XLOOKUP(INDEX(I:I,ROW())&amp;"-"&amp;INDEX(K:K,ROW()),银行对账信息!J:J,银行对账信息!H:H,"")</f>
        <v/>
      </c>
      <c r="O3414" s="56">
        <v>2126</v>
      </c>
      <c r="Q3414" s="127">
        <v>45784</v>
      </c>
      <c r="R3414" s="56" t="str">
        <f ca="1" t="array" ref="R3414">IF(AND(ISNUMBER(INDIRECT("L"&amp;ROW())),INDIRECT("L"&amp;ROW())&lt;INDIRECT("D"&amp;ROW())),1,"")</f>
        <v/>
      </c>
    </row>
    <row r="3415" spans="1:12">
      <c r="A3415" s="56" t="s">
        <v>42</v>
      </c>
      <c r="B3415" s="57" t="s">
        <v>19</v>
      </c>
      <c r="C3415" s="123" t="s">
        <v>1239</v>
      </c>
      <c r="D3415" s="124">
        <v>45791</v>
      </c>
      <c r="E3415" s="125">
        <v>4534.2</v>
      </c>
      <c r="F3415" s="125">
        <v>0</v>
      </c>
      <c r="G3415" s="125">
        <v>0</v>
      </c>
      <c r="I3415" s="57">
        <v>3046</v>
      </c>
      <c r="J3415" s="126">
        <f t="shared" si="1"/>
        <v>4534.2</v>
      </c>
      <c r="K3415" s="126">
        <v>19131</v>
      </c>
      <c r="L3415" s="127">
        <v>45833</v>
      </c>
    </row>
    <row r="3416" spans="1:12">
      <c r="A3416" s="56" t="s">
        <v>42</v>
      </c>
      <c r="B3416" s="57" t="s">
        <v>37</v>
      </c>
      <c r="C3416" s="123" t="s">
        <v>1240</v>
      </c>
      <c r="D3416" s="124">
        <v>45791</v>
      </c>
      <c r="E3416" s="125">
        <v>1051</v>
      </c>
      <c r="F3416" s="125">
        <v>0</v>
      </c>
      <c r="G3416" s="125">
        <v>0</v>
      </c>
      <c r="I3416" s="57">
        <v>3046</v>
      </c>
      <c r="J3416" s="126">
        <f t="shared" si="1"/>
        <v>1051</v>
      </c>
      <c r="K3416" s="126">
        <v>19131</v>
      </c>
      <c r="L3416" s="127">
        <v>45833</v>
      </c>
    </row>
    <row r="3417" hidden="1" spans="1:14">
      <c r="A3417" s="56" t="s">
        <v>1225</v>
      </c>
      <c r="B3417" s="57" t="s">
        <v>65</v>
      </c>
      <c r="C3417" s="123" t="s">
        <v>1241</v>
      </c>
      <c r="D3417" s="124">
        <v>45522</v>
      </c>
      <c r="E3417" s="125">
        <v>527.74</v>
      </c>
      <c r="F3417" s="125">
        <v>22.95</v>
      </c>
      <c r="G3417" s="125">
        <v>45.79</v>
      </c>
      <c r="I3417" s="57" t="s">
        <v>1227</v>
      </c>
      <c r="J3417" s="126">
        <f>E3417</f>
        <v>527.74</v>
      </c>
      <c r="K3417" s="126">
        <f>E3417</f>
        <v>527.74</v>
      </c>
      <c r="L3417" s="127">
        <v>45553</v>
      </c>
      <c r="N3417" s="127">
        <v>45584</v>
      </c>
    </row>
    <row r="3418" hidden="1" spans="1:18">
      <c r="A3418" s="56" t="s">
        <v>358</v>
      </c>
      <c r="B3418" s="57" t="s">
        <v>110</v>
      </c>
      <c r="C3418" s="133">
        <v>92976</v>
      </c>
      <c r="D3418" s="124">
        <v>45778</v>
      </c>
      <c r="E3418" s="125">
        <v>1650</v>
      </c>
      <c r="F3418" s="125">
        <v>0</v>
      </c>
      <c r="G3418" s="125">
        <v>0</v>
      </c>
      <c r="H3418" s="125">
        <v>1650</v>
      </c>
      <c r="N3418" s="127" t="str">
        <f t="array" ref="N3418">_xlfn.XLOOKUP(INDEX(I:I,ROW())&amp;"-"&amp;INDEX(K:K,ROW()),银行对账信息!J:J,银行对账信息!H:H,"")</f>
        <v/>
      </c>
      <c r="O3418" s="147">
        <v>1650</v>
      </c>
      <c r="R3418" s="56" t="str">
        <f ca="1" t="array" ref="R3418">IF(AND(ISNUMBER(INDIRECT("L"&amp;ROW())),INDIRECT("L"&amp;ROW())&lt;INDIRECT("D"&amp;ROW())),1,"")</f>
        <v/>
      </c>
    </row>
    <row r="3419" hidden="1" spans="1:18">
      <c r="A3419" s="56" t="s">
        <v>146</v>
      </c>
      <c r="B3419" s="57" t="s">
        <v>124</v>
      </c>
      <c r="C3419" s="133">
        <v>204610</v>
      </c>
      <c r="D3419" s="124">
        <v>45779</v>
      </c>
      <c r="E3419" s="125">
        <v>8972.1</v>
      </c>
      <c r="F3419" s="125">
        <v>16.4</v>
      </c>
      <c r="G3419" s="125">
        <v>32.72</v>
      </c>
      <c r="I3419" s="57">
        <v>3020</v>
      </c>
      <c r="J3419" s="126">
        <v>8972.1</v>
      </c>
      <c r="K3419" s="126">
        <v>51867.9</v>
      </c>
      <c r="L3419" s="127">
        <v>45819</v>
      </c>
      <c r="O3419" s="147"/>
      <c r="R3419" s="56" t="str">
        <f ca="1" t="array" ref="R3419">IF(AND(ISNUMBER(INDIRECT("L"&amp;ROW())),INDIRECT("L"&amp;ROW())&lt;INDIRECT("D"&amp;ROW())),1,"")</f>
        <v/>
      </c>
    </row>
    <row r="3420" hidden="1" spans="1:18">
      <c r="A3420" s="109" t="s">
        <v>394</v>
      </c>
      <c r="B3420" s="138" t="s">
        <v>110</v>
      </c>
      <c r="C3420" s="139">
        <v>2800736</v>
      </c>
      <c r="D3420" s="140">
        <v>45779</v>
      </c>
      <c r="E3420" s="209">
        <v>6121</v>
      </c>
      <c r="F3420" s="141">
        <v>0</v>
      </c>
      <c r="G3420" s="141">
        <v>0</v>
      </c>
      <c r="H3420" s="141"/>
      <c r="I3420" s="138">
        <v>1292</v>
      </c>
      <c r="J3420" s="145">
        <v>6121</v>
      </c>
      <c r="K3420" s="145">
        <v>29625.5</v>
      </c>
      <c r="L3420" s="146">
        <v>45810</v>
      </c>
      <c r="M3420" s="146"/>
      <c r="N3420" s="127" t="str">
        <f t="array" ref="N3420">_xlfn.XLOOKUP(INDEX(I:I,ROW())&amp;"-"&amp;INDEX(K:K,ROW()),银行对账信息!J:J,银行对账信息!H:H,"")</f>
        <v/>
      </c>
      <c r="O3420" s="109"/>
      <c r="P3420" s="109"/>
      <c r="Q3420" s="146"/>
      <c r="R3420" s="56" t="str">
        <f ca="1" t="array" ref="R3420">IF(AND(ISNUMBER(INDIRECT("L"&amp;ROW())),INDIRECT("L"&amp;ROW())&lt;INDIRECT("D"&amp;ROW())),1,"")</f>
        <v/>
      </c>
    </row>
    <row r="3421" hidden="1" spans="1:18">
      <c r="A3421" s="56" t="s">
        <v>1242</v>
      </c>
      <c r="B3421" s="57" t="s">
        <v>854</v>
      </c>
      <c r="C3421" s="133">
        <v>78102</v>
      </c>
      <c r="D3421" s="124">
        <v>45779</v>
      </c>
      <c r="E3421" s="125">
        <v>110.4</v>
      </c>
      <c r="F3421" s="125">
        <v>0</v>
      </c>
      <c r="G3421" s="125">
        <v>0</v>
      </c>
      <c r="H3421" s="125">
        <v>110.4</v>
      </c>
      <c r="I3421" s="57" t="s">
        <v>1243</v>
      </c>
      <c r="J3421" s="126">
        <v>110.4</v>
      </c>
      <c r="K3421" s="126">
        <v>993.6</v>
      </c>
      <c r="L3421" s="127">
        <v>45798</v>
      </c>
      <c r="N3421" s="127">
        <v>45778</v>
      </c>
      <c r="P3421" s="56" t="s">
        <v>1190</v>
      </c>
      <c r="Q3421" s="127">
        <v>45791</v>
      </c>
      <c r="R3421" s="56" t="str">
        <f ca="1" t="array" ref="R3421">IF(AND(ISNUMBER(INDIRECT("L"&amp;ROW())),INDIRECT("L"&amp;ROW())&lt;INDIRECT("D"&amp;ROW())),1,"")</f>
        <v/>
      </c>
    </row>
    <row r="3422" hidden="1" spans="1:18">
      <c r="A3422" s="56" t="s">
        <v>349</v>
      </c>
      <c r="B3422" s="57" t="s">
        <v>37</v>
      </c>
      <c r="C3422" s="133">
        <v>3184</v>
      </c>
      <c r="D3422" s="124">
        <v>45779</v>
      </c>
      <c r="E3422" s="125">
        <v>1199</v>
      </c>
      <c r="F3422" s="125">
        <v>0</v>
      </c>
      <c r="G3422" s="125">
        <v>0</v>
      </c>
      <c r="H3422" s="125">
        <v>1199</v>
      </c>
      <c r="I3422" s="57">
        <v>1216</v>
      </c>
      <c r="J3422" s="126">
        <v>1199</v>
      </c>
      <c r="K3422" s="126">
        <v>1199</v>
      </c>
      <c r="L3422" s="127">
        <v>45782</v>
      </c>
      <c r="N3422" s="127">
        <v>45778</v>
      </c>
      <c r="O3422" s="147">
        <v>0</v>
      </c>
      <c r="Q3422" s="127">
        <v>45784</v>
      </c>
      <c r="R3422" s="56" t="str">
        <f ca="1" t="array" ref="R3422">IF(AND(ISNUMBER(INDIRECT("L"&amp;ROW())),INDIRECT("L"&amp;ROW())&lt;INDIRECT("D"&amp;ROW())),1,"")</f>
        <v/>
      </c>
    </row>
    <row r="3423" hidden="1" spans="1:18">
      <c r="A3423" s="56" t="s">
        <v>406</v>
      </c>
      <c r="B3423" s="57" t="s">
        <v>407</v>
      </c>
      <c r="C3423" s="133">
        <v>505356</v>
      </c>
      <c r="D3423" s="124">
        <v>45779</v>
      </c>
      <c r="E3423" s="125">
        <v>3219.3</v>
      </c>
      <c r="F3423" s="125">
        <v>140</v>
      </c>
      <c r="G3423" s="125">
        <v>279.3</v>
      </c>
      <c r="H3423" s="125">
        <v>2800</v>
      </c>
      <c r="I3423" s="57">
        <v>1031</v>
      </c>
      <c r="J3423" s="126">
        <v>3219.3</v>
      </c>
      <c r="K3423" s="126">
        <v>3219.3</v>
      </c>
      <c r="L3423" s="127">
        <v>45782</v>
      </c>
      <c r="M3423" s="127">
        <v>45782</v>
      </c>
      <c r="N3423" s="127">
        <v>45778</v>
      </c>
      <c r="O3423" s="147">
        <v>0</v>
      </c>
      <c r="R3423" s="56" t="str">
        <f ca="1" t="array" ref="R3423">IF(AND(ISNUMBER(INDIRECT("L"&amp;ROW())),INDIRECT("L"&amp;ROW())&lt;INDIRECT("D"&amp;ROW())),1,"")</f>
        <v/>
      </c>
    </row>
    <row r="3424" hidden="1" spans="1:18">
      <c r="A3424" s="56" t="s">
        <v>36</v>
      </c>
      <c r="B3424" s="132" t="s">
        <v>37</v>
      </c>
      <c r="C3424" s="123" t="s">
        <v>1244</v>
      </c>
      <c r="D3424" s="124">
        <v>45779</v>
      </c>
      <c r="E3424" s="125">
        <v>0</v>
      </c>
      <c r="F3424" s="125">
        <v>0</v>
      </c>
      <c r="G3424" s="125">
        <v>0</v>
      </c>
      <c r="I3424" s="57">
        <v>1210</v>
      </c>
      <c r="J3424" s="126">
        <v>0</v>
      </c>
      <c r="K3424" s="126">
        <v>0</v>
      </c>
      <c r="L3424" s="127">
        <v>45779</v>
      </c>
      <c r="N3424" s="127" t="str">
        <f t="array" ref="N3424">_xlfn.XLOOKUP(INDEX(I:I,ROW())&amp;"-"&amp;INDEX(K:K,ROW()),银行对账信息!J:J,银行对账信息!H:H,"")</f>
        <v/>
      </c>
      <c r="R3424" s="56" t="str">
        <f ca="1" t="array" ref="R3424">IF(AND(ISNUMBER(INDIRECT("L"&amp;ROW())),INDIRECT("L"&amp;ROW())&lt;INDIRECT("D"&amp;ROW())),1,"")</f>
        <v/>
      </c>
    </row>
    <row r="3425" s="122" customFormat="1" hidden="1" spans="1:18">
      <c r="A3425" s="122" t="s">
        <v>63</v>
      </c>
      <c r="B3425" s="163" t="s">
        <v>19</v>
      </c>
      <c r="C3425" s="167">
        <v>1352036</v>
      </c>
      <c r="D3425" s="165">
        <v>45779</v>
      </c>
      <c r="E3425" s="166">
        <v>2305</v>
      </c>
      <c r="F3425" s="166">
        <v>0</v>
      </c>
      <c r="G3425" s="166">
        <v>0</v>
      </c>
      <c r="H3425" s="166"/>
      <c r="I3425" s="163"/>
      <c r="J3425" s="168" t="s">
        <v>1094</v>
      </c>
      <c r="K3425" s="168"/>
      <c r="L3425" s="169"/>
      <c r="M3425" s="169"/>
      <c r="N3425" s="169" t="str">
        <f t="array" ref="N3425">_xlfn.XLOOKUP(INDEX(I:I,ROW())&amp;"-"&amp;INDEX(K:K,ROW()),银行对账信息!J:J,银行对账信息!H:H,"")</f>
        <v/>
      </c>
      <c r="Q3425" s="169"/>
      <c r="R3425" s="122" t="str">
        <f ca="1" t="array" ref="R3425">IF(AND(ISNUMBER(INDIRECT("L"&amp;ROW())),INDIRECT("L"&amp;ROW())&lt;INDIRECT("D"&amp;ROW())),1,"")</f>
        <v/>
      </c>
    </row>
    <row r="3426" hidden="1" spans="1:18">
      <c r="A3426" s="56" t="s">
        <v>256</v>
      </c>
      <c r="B3426" s="132" t="s">
        <v>124</v>
      </c>
      <c r="C3426" s="123" t="s">
        <v>1245</v>
      </c>
      <c r="D3426" s="124">
        <v>45780</v>
      </c>
      <c r="E3426" s="125">
        <v>-700</v>
      </c>
      <c r="F3426" s="125">
        <v>0</v>
      </c>
      <c r="G3426" s="125">
        <v>0</v>
      </c>
      <c r="I3426" s="57">
        <v>1240</v>
      </c>
      <c r="J3426" s="126">
        <v>-700</v>
      </c>
      <c r="K3426" s="126">
        <v>11040.49</v>
      </c>
      <c r="L3426" s="127">
        <v>45792</v>
      </c>
      <c r="R3426" s="56" t="str">
        <f ca="1" t="array" ref="R3426">IF(AND(ISNUMBER(INDIRECT("L"&amp;ROW())),INDIRECT("L"&amp;ROW())&lt;INDIRECT("D"&amp;ROW())),1,"")</f>
        <v/>
      </c>
    </row>
    <row r="3427" hidden="1" spans="1:18">
      <c r="A3427" s="56" t="s">
        <v>164</v>
      </c>
      <c r="B3427" s="57" t="s">
        <v>110</v>
      </c>
      <c r="C3427" s="123" t="s">
        <v>1246</v>
      </c>
      <c r="D3427" s="124">
        <v>45780</v>
      </c>
      <c r="E3427" s="125">
        <v>-1563</v>
      </c>
      <c r="F3427" s="125">
        <v>0</v>
      </c>
      <c r="G3427" s="125">
        <v>0</v>
      </c>
      <c r="H3427" s="125">
        <v>-1563</v>
      </c>
      <c r="I3427" s="57">
        <v>1286</v>
      </c>
      <c r="J3427" s="126">
        <v>-1563</v>
      </c>
      <c r="K3427" s="126">
        <v>20792.5</v>
      </c>
      <c r="L3427" s="127">
        <v>45807</v>
      </c>
      <c r="N3427" s="127" t="str">
        <f t="array" ref="N3427">_xlfn.XLOOKUP(INDEX(I:I,ROW())&amp;"-"&amp;INDEX(K:K,ROW()),银行对账信息!J:J,银行对账信息!H:H,"")</f>
        <v/>
      </c>
      <c r="O3427" s="56">
        <v>-1563</v>
      </c>
      <c r="Q3427" s="127">
        <v>45784</v>
      </c>
      <c r="R3427" s="56" t="str">
        <f ca="1" t="array" ref="R3427">IF(AND(ISNUMBER(INDIRECT("L"&amp;ROW())),INDIRECT("L"&amp;ROW())&lt;INDIRECT("D"&amp;ROW())),1,"")</f>
        <v/>
      </c>
    </row>
    <row r="3428" hidden="1" spans="1:18">
      <c r="A3428" s="56" t="s">
        <v>164</v>
      </c>
      <c r="B3428" s="57" t="s">
        <v>110</v>
      </c>
      <c r="C3428" s="133">
        <v>6163940</v>
      </c>
      <c r="D3428" s="124">
        <v>45780</v>
      </c>
      <c r="E3428" s="125">
        <v>8615</v>
      </c>
      <c r="F3428" s="125">
        <v>0</v>
      </c>
      <c r="G3428" s="125">
        <v>0</v>
      </c>
      <c r="H3428" s="125">
        <v>8615</v>
      </c>
      <c r="I3428" s="57">
        <v>1286</v>
      </c>
      <c r="J3428" s="126">
        <v>8615</v>
      </c>
      <c r="K3428" s="126">
        <v>20792.5</v>
      </c>
      <c r="L3428" s="127">
        <v>45807</v>
      </c>
      <c r="N3428" s="127" t="str">
        <f t="array" ref="N3428">_xlfn.XLOOKUP(INDEX(I:I,ROW())&amp;"-"&amp;INDEX(K:K,ROW()),银行对账信息!J:J,银行对账信息!H:H,"")</f>
        <v/>
      </c>
      <c r="O3428" s="56">
        <v>8615</v>
      </c>
      <c r="Q3428" s="127">
        <v>45784</v>
      </c>
      <c r="R3428" s="56" t="str">
        <f ca="1" t="array" ref="R3428">IF(AND(ISNUMBER(INDIRECT("L"&amp;ROW())),INDIRECT("L"&amp;ROW())&lt;INDIRECT("D"&amp;ROW())),1,"")</f>
        <v/>
      </c>
    </row>
    <row r="3429" hidden="1" spans="1:14">
      <c r="A3429" s="56" t="s">
        <v>1225</v>
      </c>
      <c r="B3429" s="57" t="s">
        <v>65</v>
      </c>
      <c r="C3429" s="123" t="s">
        <v>1247</v>
      </c>
      <c r="D3429" s="124">
        <v>45525</v>
      </c>
      <c r="E3429" s="125">
        <v>339.47</v>
      </c>
      <c r="F3429" s="125">
        <v>14.76</v>
      </c>
      <c r="G3429" s="125">
        <v>29.45</v>
      </c>
      <c r="I3429" s="57" t="s">
        <v>1227</v>
      </c>
      <c r="J3429" s="126">
        <f>E3429</f>
        <v>339.47</v>
      </c>
      <c r="K3429" s="126">
        <f>E3429</f>
        <v>339.47</v>
      </c>
      <c r="L3429" s="127">
        <v>45561</v>
      </c>
      <c r="N3429" s="127">
        <v>45584</v>
      </c>
    </row>
    <row r="3430" hidden="1" spans="1:18">
      <c r="A3430" s="56" t="s">
        <v>394</v>
      </c>
      <c r="B3430" s="57" t="s">
        <v>110</v>
      </c>
      <c r="C3430" s="133">
        <v>2801094</v>
      </c>
      <c r="D3430" s="124">
        <v>45780</v>
      </c>
      <c r="E3430" s="166">
        <v>440</v>
      </c>
      <c r="F3430" s="125">
        <v>0</v>
      </c>
      <c r="G3430" s="125">
        <v>0</v>
      </c>
      <c r="I3430" s="138">
        <v>1292</v>
      </c>
      <c r="J3430" s="145">
        <v>440</v>
      </c>
      <c r="K3430" s="145">
        <v>29625.5</v>
      </c>
      <c r="L3430" s="146">
        <v>45810</v>
      </c>
      <c r="N3430" s="127" t="str">
        <f t="array" ref="N3430">_xlfn.XLOOKUP(INDEX(I:I,ROW())&amp;"-"&amp;INDEX(K:K,ROW()),银行对账信息!J:J,银行对账信息!H:H,"")</f>
        <v/>
      </c>
      <c r="R3430" s="56" t="str">
        <f ca="1" t="array" ref="R3430">IF(AND(ISNUMBER(INDIRECT("L"&amp;ROW())),INDIRECT("L"&amp;ROW())&lt;INDIRECT("D"&amp;ROW())),1,"")</f>
        <v/>
      </c>
    </row>
    <row r="3431" hidden="1" spans="1:18">
      <c r="A3431" s="56" t="s">
        <v>64</v>
      </c>
      <c r="B3431" s="57" t="s">
        <v>19</v>
      </c>
      <c r="C3431" s="123" t="s">
        <v>1248</v>
      </c>
      <c r="D3431" s="124">
        <v>45782</v>
      </c>
      <c r="E3431" s="125">
        <v>240</v>
      </c>
      <c r="F3431" s="125">
        <v>0</v>
      </c>
      <c r="G3431" s="125">
        <v>0</v>
      </c>
      <c r="N3431" s="127" t="str">
        <f t="array" ref="N3431">_xlfn.XLOOKUP(INDEX(I:I,ROW())&amp;"-"&amp;INDEX(K:K,ROW()),银行对账信息!J:J,银行对账信息!H:H,"")</f>
        <v/>
      </c>
      <c r="O3431" s="56">
        <v>240</v>
      </c>
      <c r="Q3431" s="127">
        <v>45784</v>
      </c>
      <c r="R3431" s="56" t="str">
        <f ca="1" t="array" ref="R3431">IF(AND(ISNUMBER(INDIRECT("L"&amp;ROW())),INDIRECT("L"&amp;ROW())&lt;INDIRECT("D"&amp;ROW())),1,"")</f>
        <v/>
      </c>
    </row>
    <row r="3432" hidden="1" spans="1:18">
      <c r="A3432" s="56" t="s">
        <v>64</v>
      </c>
      <c r="B3432" s="57" t="s">
        <v>19</v>
      </c>
      <c r="C3432" s="123" t="s">
        <v>1249</v>
      </c>
      <c r="D3432" s="124">
        <v>45782</v>
      </c>
      <c r="E3432" s="125">
        <v>3271.1</v>
      </c>
      <c r="F3432" s="125">
        <v>0</v>
      </c>
      <c r="G3432" s="125">
        <v>0</v>
      </c>
      <c r="N3432" s="127" t="str">
        <f t="array" ref="N3432">_xlfn.XLOOKUP(INDEX(I:I,ROW())&amp;"-"&amp;INDEX(K:K,ROW()),银行对账信息!J:J,银行对账信息!H:H,"")</f>
        <v/>
      </c>
      <c r="O3432" s="56">
        <v>3271.1</v>
      </c>
      <c r="Q3432" s="127">
        <v>45784</v>
      </c>
      <c r="R3432" s="56" t="str">
        <f ca="1" t="array" ref="R3432">IF(AND(ISNUMBER(INDIRECT("L"&amp;ROW())),INDIRECT("L"&amp;ROW())&lt;INDIRECT("D"&amp;ROW())),1,"")</f>
        <v/>
      </c>
    </row>
    <row r="3433" hidden="1" spans="1:18">
      <c r="A3433" s="56" t="s">
        <v>394</v>
      </c>
      <c r="B3433" s="57" t="s">
        <v>110</v>
      </c>
      <c r="C3433" s="133">
        <v>2802322</v>
      </c>
      <c r="D3433" s="124">
        <v>45782</v>
      </c>
      <c r="E3433" s="125">
        <v>4397</v>
      </c>
      <c r="F3433" s="125">
        <v>0</v>
      </c>
      <c r="G3433" s="125">
        <v>0</v>
      </c>
      <c r="I3433" s="138">
        <v>1292</v>
      </c>
      <c r="J3433" s="145">
        <v>4397</v>
      </c>
      <c r="K3433" s="145">
        <v>29625.5</v>
      </c>
      <c r="L3433" s="146">
        <v>45810</v>
      </c>
      <c r="N3433" s="127" t="str">
        <f t="array" ref="N3433">_xlfn.XLOOKUP(INDEX(I:I,ROW())&amp;"-"&amp;INDEX(K:K,ROW()),银行对账信息!J:J,银行对账信息!H:H,"")</f>
        <v/>
      </c>
      <c r="R3433" s="56" t="str">
        <f ca="1" t="array" ref="R3433">IF(AND(ISNUMBER(INDIRECT("L"&amp;ROW())),INDIRECT("L"&amp;ROW())&lt;INDIRECT("D"&amp;ROW())),1,"")</f>
        <v/>
      </c>
    </row>
    <row r="3434" hidden="1" spans="1:18">
      <c r="A3434" s="56" t="s">
        <v>33</v>
      </c>
      <c r="B3434" s="57" t="s">
        <v>19</v>
      </c>
      <c r="C3434" s="123" t="s">
        <v>1250</v>
      </c>
      <c r="D3434" s="124">
        <v>45782</v>
      </c>
      <c r="E3434" s="125">
        <v>372</v>
      </c>
      <c r="F3434" s="125">
        <v>0</v>
      </c>
      <c r="G3434" s="125">
        <v>0</v>
      </c>
      <c r="H3434" s="125">
        <v>372</v>
      </c>
      <c r="O3434" s="56">
        <v>372</v>
      </c>
      <c r="Q3434" s="127">
        <v>45784</v>
      </c>
      <c r="R3434" s="56" t="str">
        <f ca="1" t="array" ref="R3434">IF(AND(ISNUMBER(INDIRECT("L"&amp;ROW())),INDIRECT("L"&amp;ROW())&lt;INDIRECT("D"&amp;ROW())),1,"")</f>
        <v/>
      </c>
    </row>
    <row r="3435" hidden="1" spans="1:18">
      <c r="A3435" s="56" t="s">
        <v>33</v>
      </c>
      <c r="B3435" s="57" t="s">
        <v>19</v>
      </c>
      <c r="C3435" s="123" t="s">
        <v>1251</v>
      </c>
      <c r="D3435" s="124">
        <v>45782</v>
      </c>
      <c r="E3435" s="125">
        <v>260</v>
      </c>
      <c r="F3435" s="125">
        <v>0</v>
      </c>
      <c r="G3435" s="125">
        <v>0</v>
      </c>
      <c r="H3435" s="125">
        <v>260</v>
      </c>
      <c r="O3435" s="56">
        <v>260</v>
      </c>
      <c r="Q3435" s="127">
        <v>45784</v>
      </c>
      <c r="R3435" s="56" t="str">
        <f ca="1" t="array" ref="R3435">IF(AND(ISNUMBER(INDIRECT("L"&amp;ROW())),INDIRECT("L"&amp;ROW())&lt;INDIRECT("D"&amp;ROW())),1,"")</f>
        <v/>
      </c>
    </row>
    <row r="3436" hidden="1" spans="1:18">
      <c r="A3436" s="56" t="s">
        <v>31</v>
      </c>
      <c r="B3436" s="57" t="s">
        <v>19</v>
      </c>
      <c r="C3436" s="133">
        <v>370108</v>
      </c>
      <c r="D3436" s="124">
        <v>45782</v>
      </c>
      <c r="E3436" s="125">
        <v>2909.95</v>
      </c>
      <c r="N3436" s="127" t="str">
        <f t="array" ref="N3436">_xlfn.XLOOKUP(INDEX(I:I,ROW())&amp;"-"&amp;INDEX(K:K,ROW()),银行对账信息!J:J,银行对账信息!H:H,"")</f>
        <v/>
      </c>
      <c r="R3436" s="56" t="str">
        <f ca="1" t="array" ref="R3436">IF(AND(ISNUMBER(INDIRECT("L"&amp;ROW())),INDIRECT("L"&amp;ROW())&lt;INDIRECT("D"&amp;ROW())),1,"")</f>
        <v/>
      </c>
    </row>
    <row r="3437" hidden="1" spans="1:18">
      <c r="A3437" s="56" t="s">
        <v>49</v>
      </c>
      <c r="B3437" s="57" t="s">
        <v>19</v>
      </c>
      <c r="C3437" s="133">
        <v>341626</v>
      </c>
      <c r="D3437" s="124">
        <v>45782</v>
      </c>
      <c r="E3437" s="125">
        <v>1060.02</v>
      </c>
      <c r="F3437" s="125">
        <v>4.14</v>
      </c>
      <c r="G3437" s="125">
        <v>0</v>
      </c>
      <c r="H3437" s="125">
        <v>1055.88</v>
      </c>
      <c r="I3437" s="57">
        <v>3007</v>
      </c>
      <c r="J3437" s="126">
        <v>1060.02</v>
      </c>
      <c r="K3437" s="126">
        <v>4281.42</v>
      </c>
      <c r="L3437" s="127">
        <v>45814</v>
      </c>
      <c r="N3437" s="127" t="str">
        <f t="array" ref="N3437">_xlfn.XLOOKUP(INDEX(I:I,ROW())&amp;"-"&amp;INDEX(K:K,ROW()),银行对账信息!J:J,银行对账信息!H:H,"")</f>
        <v/>
      </c>
      <c r="O3437" s="147"/>
      <c r="Q3437" s="127">
        <v>45789</v>
      </c>
      <c r="R3437" s="56" t="str">
        <f ca="1" t="array" ref="R3437">IF(AND(ISNUMBER(INDIRECT("L"&amp;ROW())),INDIRECT("L"&amp;ROW())&lt;INDIRECT("D"&amp;ROW())),1,"")</f>
        <v/>
      </c>
    </row>
    <row r="3438" hidden="1" spans="1:18">
      <c r="A3438" s="56" t="s">
        <v>49</v>
      </c>
      <c r="B3438" s="57" t="s">
        <v>19</v>
      </c>
      <c r="C3438" s="133">
        <v>341503</v>
      </c>
      <c r="D3438" s="124">
        <v>45782</v>
      </c>
      <c r="E3438" s="125">
        <v>3241.4</v>
      </c>
      <c r="F3438" s="125">
        <v>120.34</v>
      </c>
      <c r="G3438" s="125">
        <v>0</v>
      </c>
      <c r="H3438" s="125">
        <v>3121.06</v>
      </c>
      <c r="I3438" s="57">
        <v>3007</v>
      </c>
      <c r="J3438" s="126">
        <v>3241.4</v>
      </c>
      <c r="K3438" s="126">
        <v>4281.42</v>
      </c>
      <c r="L3438" s="127">
        <v>45814</v>
      </c>
      <c r="N3438" s="127" t="str">
        <f t="array" ref="N3438">_xlfn.XLOOKUP(INDEX(I:I,ROW())&amp;"-"&amp;INDEX(K:K,ROW()),银行对账信息!J:J,银行对账信息!H:H,"")</f>
        <v/>
      </c>
      <c r="O3438" s="147"/>
      <c r="Q3438" s="127">
        <v>45789</v>
      </c>
      <c r="R3438" s="56" t="str">
        <f ca="1" t="array" ref="R3438">IF(AND(ISNUMBER(INDIRECT("L"&amp;ROW())),INDIRECT("L"&amp;ROW())&lt;INDIRECT("D"&amp;ROW())),1,"")</f>
        <v/>
      </c>
    </row>
    <row r="3439" hidden="1" spans="1:18">
      <c r="A3439" s="56" t="s">
        <v>192</v>
      </c>
      <c r="B3439" s="57" t="s">
        <v>19</v>
      </c>
      <c r="C3439" s="133">
        <v>1586700</v>
      </c>
      <c r="D3439" s="124">
        <v>45782</v>
      </c>
      <c r="E3439" s="125">
        <v>524.5</v>
      </c>
      <c r="F3439" s="125">
        <v>0</v>
      </c>
      <c r="G3439" s="125">
        <v>0</v>
      </c>
      <c r="N3439" s="127" t="str">
        <f t="array" ref="N3439">_xlfn.XLOOKUP(INDEX(I:I,ROW())&amp;"-"&amp;INDEX(K:K,ROW()),银行对账信息!J:J,银行对账信息!H:H,"")</f>
        <v/>
      </c>
      <c r="R3439" s="56" t="str">
        <f ca="1" t="array" ref="R3439">IF(AND(ISNUMBER(INDIRECT("L"&amp;ROW())),INDIRECT("L"&amp;ROW())&lt;INDIRECT("D"&amp;ROW())),1,"")</f>
        <v/>
      </c>
    </row>
    <row r="3440" hidden="1" spans="1:18">
      <c r="A3440" s="56" t="s">
        <v>1118</v>
      </c>
      <c r="B3440" s="57" t="s">
        <v>1060</v>
      </c>
      <c r="C3440" s="123" t="s">
        <v>1252</v>
      </c>
      <c r="D3440" s="124">
        <v>45783</v>
      </c>
      <c r="E3440" s="125">
        <v>12200</v>
      </c>
      <c r="F3440" s="125">
        <v>0</v>
      </c>
      <c r="G3440" s="125">
        <v>0</v>
      </c>
      <c r="H3440" s="125">
        <v>12200</v>
      </c>
      <c r="I3440" s="57">
        <v>1219</v>
      </c>
      <c r="J3440" s="126">
        <v>12200</v>
      </c>
      <c r="K3440" s="126">
        <v>12200</v>
      </c>
      <c r="L3440" s="127">
        <v>45783</v>
      </c>
      <c r="Q3440" s="127">
        <v>45784</v>
      </c>
      <c r="R3440" s="56" t="str">
        <f ca="1" t="array" ref="R3440">IF(AND(ISNUMBER(INDIRECT("L"&amp;ROW())),INDIRECT("L"&amp;ROW())&lt;INDIRECT("D"&amp;ROW())),1,"")</f>
        <v/>
      </c>
    </row>
    <row r="3441" hidden="1" spans="1:18">
      <c r="A3441" s="56" t="s">
        <v>498</v>
      </c>
      <c r="B3441" s="57" t="s">
        <v>19</v>
      </c>
      <c r="C3441" s="133">
        <v>456253</v>
      </c>
      <c r="D3441" s="124">
        <v>45783</v>
      </c>
      <c r="E3441" s="125">
        <v>2170.69</v>
      </c>
      <c r="F3441" s="125">
        <v>0</v>
      </c>
      <c r="G3441" s="125">
        <v>0</v>
      </c>
      <c r="H3441" s="125">
        <v>2170.69</v>
      </c>
      <c r="I3441" s="57">
        <v>1223</v>
      </c>
      <c r="J3441" s="126">
        <v>2170.69</v>
      </c>
      <c r="K3441" s="126">
        <v>2170.69</v>
      </c>
      <c r="L3441" s="127">
        <v>45813</v>
      </c>
      <c r="O3441" s="56">
        <v>0</v>
      </c>
      <c r="R3441" s="56" t="str">
        <f ca="1" t="array" ref="R3441">IF(AND(ISNUMBER(INDIRECT("L"&amp;ROW())),INDIRECT("L"&amp;ROW())&lt;INDIRECT("D"&amp;ROW())),1,"")</f>
        <v/>
      </c>
    </row>
    <row r="3442" hidden="1" spans="1:18">
      <c r="A3442" s="56" t="s">
        <v>256</v>
      </c>
      <c r="B3442" s="132" t="s">
        <v>124</v>
      </c>
      <c r="C3442" s="123" t="s">
        <v>1253</v>
      </c>
      <c r="D3442" s="124">
        <v>45783</v>
      </c>
      <c r="E3442" s="125">
        <v>3093.03</v>
      </c>
      <c r="F3442" s="125">
        <v>0</v>
      </c>
      <c r="G3442" s="125">
        <v>0</v>
      </c>
      <c r="I3442" s="57">
        <v>1240</v>
      </c>
      <c r="J3442" s="126">
        <v>3093.03</v>
      </c>
      <c r="K3442" s="126">
        <v>11040.49</v>
      </c>
      <c r="L3442" s="127">
        <v>45792</v>
      </c>
      <c r="R3442" s="56" t="str">
        <f ca="1" t="array" ref="R3442">IF(AND(ISNUMBER(INDIRECT("L"&amp;ROW())),INDIRECT("L"&amp;ROW())&lt;INDIRECT("D"&amp;ROW())),1,"")</f>
        <v/>
      </c>
    </row>
    <row r="3443" hidden="1" spans="1:18">
      <c r="A3443" s="56" t="s">
        <v>144</v>
      </c>
      <c r="B3443" s="57" t="s">
        <v>110</v>
      </c>
      <c r="C3443" s="123" t="s">
        <v>1254</v>
      </c>
      <c r="D3443" s="124">
        <v>45783</v>
      </c>
      <c r="E3443" s="125">
        <v>3208</v>
      </c>
      <c r="F3443" s="125">
        <v>0</v>
      </c>
      <c r="G3443" s="125">
        <v>0</v>
      </c>
      <c r="I3443" s="133"/>
      <c r="R3443" s="56" t="str">
        <f ca="1" t="array" ref="R3443">IF(AND(ISNUMBER(INDIRECT("L"&amp;ROW())),INDIRECT("L"&amp;ROW())&lt;INDIRECT("D"&amp;ROW())),1,"")</f>
        <v/>
      </c>
    </row>
    <row r="3444" hidden="1" spans="1:18">
      <c r="A3444" s="56" t="s">
        <v>164</v>
      </c>
      <c r="B3444" s="57" t="s">
        <v>110</v>
      </c>
      <c r="C3444" s="133">
        <v>6164470</v>
      </c>
      <c r="D3444" s="124">
        <v>45783</v>
      </c>
      <c r="E3444" s="125">
        <v>3333</v>
      </c>
      <c r="F3444" s="125">
        <v>0</v>
      </c>
      <c r="G3444" s="125">
        <v>0</v>
      </c>
      <c r="H3444" s="125">
        <v>3333</v>
      </c>
      <c r="I3444" s="57">
        <v>1286</v>
      </c>
      <c r="J3444" s="126">
        <v>3333</v>
      </c>
      <c r="K3444" s="126">
        <v>20792.5</v>
      </c>
      <c r="L3444" s="127">
        <v>45807</v>
      </c>
      <c r="N3444" s="127" t="str">
        <f t="array" ref="N3444">_xlfn.XLOOKUP(INDEX(I:I,ROW())&amp;"-"&amp;INDEX(K:K,ROW()),银行对账信息!J:J,银行对账信息!H:H,"")</f>
        <v/>
      </c>
      <c r="Q3444" s="127">
        <v>45789</v>
      </c>
      <c r="R3444" s="56" t="str">
        <f ca="1" t="array" ref="R3444">IF(AND(ISNUMBER(INDIRECT("L"&amp;ROW())),INDIRECT("L"&amp;ROW())&lt;INDIRECT("D"&amp;ROW())),1,"")</f>
        <v/>
      </c>
    </row>
    <row r="3445" hidden="1" spans="1:18">
      <c r="A3445" s="56" t="s">
        <v>164</v>
      </c>
      <c r="B3445" s="57" t="s">
        <v>110</v>
      </c>
      <c r="C3445" s="123" t="s">
        <v>1255</v>
      </c>
      <c r="D3445" s="124">
        <v>45783</v>
      </c>
      <c r="E3445" s="125">
        <v>-155</v>
      </c>
      <c r="F3445" s="125">
        <v>0</v>
      </c>
      <c r="G3445" s="125">
        <v>0</v>
      </c>
      <c r="H3445" s="125">
        <v>-155</v>
      </c>
      <c r="I3445" s="57">
        <v>1286</v>
      </c>
      <c r="J3445" s="126">
        <v>-155</v>
      </c>
      <c r="K3445" s="126">
        <v>20792.5</v>
      </c>
      <c r="L3445" s="127">
        <v>45807</v>
      </c>
      <c r="N3445" s="127" t="str">
        <f t="array" ref="N3445">_xlfn.XLOOKUP(INDEX(I:I,ROW())&amp;"-"&amp;INDEX(K:K,ROW()),银行对账信息!J:J,银行对账信息!H:H,"")</f>
        <v/>
      </c>
      <c r="Q3445" s="127">
        <v>45789</v>
      </c>
      <c r="R3445" s="56" t="str">
        <f ca="1" t="array" ref="R3445">IF(AND(ISNUMBER(INDIRECT("L"&amp;ROW())),INDIRECT("L"&amp;ROW())&lt;INDIRECT("D"&amp;ROW())),1,"")</f>
        <v/>
      </c>
    </row>
    <row r="3446" hidden="1" spans="1:18">
      <c r="A3446" s="56" t="s">
        <v>237</v>
      </c>
      <c r="B3446" s="57" t="s">
        <v>110</v>
      </c>
      <c r="C3446" s="133">
        <v>277818</v>
      </c>
      <c r="D3446" s="124">
        <v>45783</v>
      </c>
      <c r="E3446" s="125">
        <v>1765</v>
      </c>
      <c r="F3446" s="125">
        <v>0</v>
      </c>
      <c r="G3446" s="125">
        <v>0</v>
      </c>
      <c r="N3446" s="127" t="str">
        <f t="array" ref="N3446">_xlfn.XLOOKUP(INDEX(I:I,ROW())&amp;"-"&amp;INDEX(K:K,ROW()),银行对账信息!J:J,银行对账信息!H:H,"")</f>
        <v/>
      </c>
      <c r="R3446" s="56" t="str">
        <f ca="1" t="array" ref="R3446">IF(AND(ISNUMBER(INDIRECT("L"&amp;ROW())),INDIRECT("L"&amp;ROW())&lt;INDIRECT("D"&amp;ROW())),1,"")</f>
        <v/>
      </c>
    </row>
    <row r="3447" hidden="1" spans="1:18">
      <c r="A3447" s="56" t="s">
        <v>233</v>
      </c>
      <c r="B3447" s="57" t="s">
        <v>124</v>
      </c>
      <c r="C3447" s="133">
        <v>222085</v>
      </c>
      <c r="D3447" s="124">
        <v>45783</v>
      </c>
      <c r="E3447" s="125">
        <v>3111.53</v>
      </c>
      <c r="F3447" s="125">
        <v>0</v>
      </c>
      <c r="G3447" s="125">
        <v>0</v>
      </c>
      <c r="H3447" s="125">
        <v>3111.53</v>
      </c>
      <c r="I3447" s="57">
        <v>1288</v>
      </c>
      <c r="J3447" s="126">
        <f>E3447</f>
        <v>3111.53</v>
      </c>
      <c r="K3447" s="126">
        <v>7084.38</v>
      </c>
      <c r="L3447" s="127">
        <v>45807</v>
      </c>
      <c r="N3447" s="127" t="str">
        <f t="array" ref="N3447">_xlfn.XLOOKUP(INDEX(I:I,ROW())&amp;"-"&amp;INDEX(K:K,ROW()),银行对账信息!J:J,银行对账信息!H:H,"")</f>
        <v/>
      </c>
      <c r="O3447" s="147">
        <v>3111.53</v>
      </c>
      <c r="Q3447" s="127">
        <v>45784</v>
      </c>
      <c r="R3447" s="56" t="str">
        <f ca="1" t="array" ref="R3447">IF(AND(ISNUMBER(INDIRECT("L"&amp;ROW())),INDIRECT("L"&amp;ROW())&lt;INDIRECT("D"&amp;ROW())),1,"")</f>
        <v/>
      </c>
    </row>
    <row r="3448" hidden="1" spans="1:18">
      <c r="A3448" s="56" t="s">
        <v>233</v>
      </c>
      <c r="B3448" s="57" t="s">
        <v>124</v>
      </c>
      <c r="C3448" s="133">
        <v>222117</v>
      </c>
      <c r="D3448" s="124">
        <v>45783</v>
      </c>
      <c r="E3448" s="125">
        <v>2827.04</v>
      </c>
      <c r="F3448" s="125">
        <v>0</v>
      </c>
      <c r="G3448" s="125">
        <v>0</v>
      </c>
      <c r="H3448" s="125">
        <v>2827.04</v>
      </c>
      <c r="I3448" s="57">
        <v>1270</v>
      </c>
      <c r="J3448" s="126">
        <f>E3448</f>
        <v>2827.04</v>
      </c>
      <c r="K3448" s="126">
        <v>5151.59</v>
      </c>
      <c r="L3448" s="127">
        <v>45800</v>
      </c>
      <c r="N3448" s="127" t="str">
        <f t="array" ref="N3448">_xlfn.XLOOKUP(INDEX(I:I,ROW())&amp;"-"&amp;INDEX(K:K,ROW()),银行对账信息!J:J,银行对账信息!H:H,"")</f>
        <v/>
      </c>
      <c r="O3448" s="147">
        <v>2827.04</v>
      </c>
      <c r="Q3448" s="127">
        <v>45784</v>
      </c>
      <c r="R3448" s="56" t="str">
        <f ca="1" t="array" ref="R3448">IF(AND(ISNUMBER(INDIRECT("L"&amp;ROW())),INDIRECT("L"&amp;ROW())&lt;INDIRECT("D"&amp;ROW())),1,"")</f>
        <v/>
      </c>
    </row>
    <row r="3449" hidden="1" spans="1:18">
      <c r="A3449" s="56" t="s">
        <v>77</v>
      </c>
      <c r="B3449" s="57" t="s">
        <v>19</v>
      </c>
      <c r="C3449" s="133" t="s">
        <v>1256</v>
      </c>
      <c r="D3449" s="124">
        <v>45783</v>
      </c>
      <c r="E3449" s="125">
        <v>3699</v>
      </c>
      <c r="F3449" s="125">
        <v>0</v>
      </c>
      <c r="G3449" s="125">
        <v>0</v>
      </c>
      <c r="Q3449" s="127">
        <v>45789</v>
      </c>
      <c r="R3449" s="56" t="str">
        <f ca="1" t="array" ref="R3449">IF(AND(ISNUMBER(INDIRECT("L"&amp;ROW())),INDIRECT("L"&amp;ROW())&lt;INDIRECT("D"&amp;ROW())),1,"")</f>
        <v/>
      </c>
    </row>
    <row r="3450" hidden="1" spans="1:14">
      <c r="A3450" s="56" t="s">
        <v>1225</v>
      </c>
      <c r="B3450" s="57" t="s">
        <v>65</v>
      </c>
      <c r="C3450" s="123" t="s">
        <v>1257</v>
      </c>
      <c r="D3450" s="124">
        <v>45530</v>
      </c>
      <c r="E3450" s="125">
        <v>770.05</v>
      </c>
      <c r="F3450" s="125">
        <v>33.49</v>
      </c>
      <c r="G3450" s="125">
        <v>66.81</v>
      </c>
      <c r="I3450" s="57" t="s">
        <v>1227</v>
      </c>
      <c r="J3450" s="126">
        <f>E3450</f>
        <v>770.05</v>
      </c>
      <c r="K3450" s="126">
        <f>E3450</f>
        <v>770.05</v>
      </c>
      <c r="L3450" s="127">
        <f>D3450+7</f>
        <v>45537</v>
      </c>
      <c r="N3450" s="127">
        <v>45584</v>
      </c>
    </row>
    <row r="3451" hidden="1" spans="1:14">
      <c r="A3451" s="56" t="s">
        <v>1225</v>
      </c>
      <c r="B3451" s="57" t="s">
        <v>65</v>
      </c>
      <c r="C3451" s="123" t="s">
        <v>1258</v>
      </c>
      <c r="D3451" s="124">
        <v>45551</v>
      </c>
      <c r="E3451" s="125">
        <v>582.35</v>
      </c>
      <c r="F3451" s="125">
        <v>25.33</v>
      </c>
      <c r="G3451" s="125">
        <v>50.52</v>
      </c>
      <c r="I3451" s="57" t="s">
        <v>1227</v>
      </c>
      <c r="J3451" s="126">
        <f>E3451</f>
        <v>582.35</v>
      </c>
      <c r="K3451" s="126">
        <f>E3451</f>
        <v>582.35</v>
      </c>
      <c r="L3451" s="127">
        <f>D3451+7</f>
        <v>45558</v>
      </c>
      <c r="N3451" s="127">
        <v>45584</v>
      </c>
    </row>
    <row r="3452" hidden="1" spans="1:14">
      <c r="A3452" s="56" t="s">
        <v>1225</v>
      </c>
      <c r="B3452" s="57" t="s">
        <v>65</v>
      </c>
      <c r="C3452" s="123" t="s">
        <v>1259</v>
      </c>
      <c r="D3452" s="124">
        <v>45552</v>
      </c>
      <c r="E3452" s="125">
        <v>582.35</v>
      </c>
      <c r="F3452" s="125">
        <v>25.33</v>
      </c>
      <c r="G3452" s="125">
        <v>50.52</v>
      </c>
      <c r="I3452" s="57" t="s">
        <v>1227</v>
      </c>
      <c r="J3452" s="126">
        <f>E3452</f>
        <v>582.35</v>
      </c>
      <c r="K3452" s="126">
        <f>E3452</f>
        <v>582.35</v>
      </c>
      <c r="L3452" s="127">
        <f>D3452+7</f>
        <v>45559</v>
      </c>
      <c r="N3452" s="127">
        <v>45584</v>
      </c>
    </row>
    <row r="3453" hidden="1" spans="1:18">
      <c r="A3453" s="56" t="s">
        <v>157</v>
      </c>
      <c r="B3453" s="57" t="s">
        <v>59</v>
      </c>
      <c r="C3453" s="133">
        <v>63598187</v>
      </c>
      <c r="D3453" s="124">
        <v>45783</v>
      </c>
      <c r="E3453" s="125">
        <v>4101.85</v>
      </c>
      <c r="F3453" s="125">
        <v>169.36</v>
      </c>
      <c r="G3453" s="125">
        <v>337.83</v>
      </c>
      <c r="H3453" s="125">
        <v>3594.66</v>
      </c>
      <c r="I3453" s="57" t="s">
        <v>265</v>
      </c>
      <c r="J3453" s="126">
        <v>4101.85</v>
      </c>
      <c r="K3453" s="126">
        <v>4101.85</v>
      </c>
      <c r="L3453" s="127">
        <v>45783</v>
      </c>
      <c r="N3453" s="127">
        <v>45778</v>
      </c>
      <c r="Q3453" s="127">
        <v>45789</v>
      </c>
      <c r="R3453" s="56" t="str">
        <f ca="1" t="array" ref="R3453">IF(AND(ISNUMBER(INDIRECT("L"&amp;ROW())),INDIRECT("L"&amp;ROW())&lt;INDIRECT("D"&amp;ROW())),1,"")</f>
        <v/>
      </c>
    </row>
    <row r="3454" hidden="1" spans="1:18">
      <c r="A3454" s="56" t="s">
        <v>282</v>
      </c>
      <c r="B3454" s="57" t="s">
        <v>110</v>
      </c>
      <c r="C3454" s="133">
        <v>104059</v>
      </c>
      <c r="D3454" s="124">
        <v>45783</v>
      </c>
      <c r="E3454" s="125">
        <v>4474.6</v>
      </c>
      <c r="F3454" s="125">
        <v>0</v>
      </c>
      <c r="G3454" s="125">
        <v>0</v>
      </c>
      <c r="H3454" s="125">
        <v>4474.6</v>
      </c>
      <c r="N3454" s="127" t="str">
        <f t="array" ref="N3454">_xlfn.XLOOKUP(INDEX(I:I,ROW())&amp;"-"&amp;INDEX(K:K,ROW()),银行对账信息!J:J,银行对账信息!H:H,"")</f>
        <v/>
      </c>
      <c r="O3454" s="147"/>
      <c r="Q3454" s="127">
        <v>45789</v>
      </c>
      <c r="R3454" s="56" t="str">
        <f ca="1" t="array" ref="R3454">IF(AND(ISNUMBER(INDIRECT("L"&amp;ROW())),INDIRECT("L"&amp;ROW())&lt;INDIRECT("D"&amp;ROW())),1,"")</f>
        <v/>
      </c>
    </row>
    <row r="3455" hidden="1" spans="1:14">
      <c r="A3455" s="56" t="s">
        <v>1225</v>
      </c>
      <c r="B3455" s="57" t="s">
        <v>65</v>
      </c>
      <c r="C3455" s="123" t="s">
        <v>1260</v>
      </c>
      <c r="D3455" s="124">
        <v>45553</v>
      </c>
      <c r="E3455" s="125">
        <v>527.74</v>
      </c>
      <c r="F3455" s="125">
        <v>22.95</v>
      </c>
      <c r="G3455" s="125">
        <v>45.79</v>
      </c>
      <c r="I3455" s="57" t="s">
        <v>1227</v>
      </c>
      <c r="J3455" s="126">
        <f>E3455</f>
        <v>527.74</v>
      </c>
      <c r="K3455" s="126">
        <f>E3455</f>
        <v>527.74</v>
      </c>
      <c r="L3455" s="127">
        <v>45573</v>
      </c>
      <c r="N3455" s="127">
        <v>45584</v>
      </c>
    </row>
    <row r="3456" hidden="1" spans="1:18">
      <c r="A3456" s="56" t="s">
        <v>256</v>
      </c>
      <c r="B3456" s="132" t="s">
        <v>124</v>
      </c>
      <c r="C3456" s="123" t="s">
        <v>1261</v>
      </c>
      <c r="D3456" s="124">
        <v>45784</v>
      </c>
      <c r="E3456" s="125">
        <v>5981.25</v>
      </c>
      <c r="F3456" s="125">
        <v>0</v>
      </c>
      <c r="G3456" s="125">
        <v>0</v>
      </c>
      <c r="I3456" s="57">
        <v>1240</v>
      </c>
      <c r="J3456" s="126">
        <v>5981.25</v>
      </c>
      <c r="K3456" s="126">
        <v>11040.49</v>
      </c>
      <c r="L3456" s="127">
        <v>45792</v>
      </c>
      <c r="R3456" s="56" t="str">
        <f ca="1" t="array" ref="R3456">IF(AND(ISNUMBER(INDIRECT("L"&amp;ROW())),INDIRECT("L"&amp;ROW())&lt;INDIRECT("D"&amp;ROW())),1,"")</f>
        <v/>
      </c>
    </row>
    <row r="3457" hidden="1" spans="1:18">
      <c r="A3457" s="56" t="s">
        <v>394</v>
      </c>
      <c r="B3457" s="57" t="s">
        <v>110</v>
      </c>
      <c r="C3457" s="133">
        <v>2803874</v>
      </c>
      <c r="D3457" s="124">
        <v>45784</v>
      </c>
      <c r="E3457" s="125">
        <v>3065.5</v>
      </c>
      <c r="F3457" s="125">
        <v>0</v>
      </c>
      <c r="G3457" s="125">
        <v>0</v>
      </c>
      <c r="I3457" s="138">
        <v>1292</v>
      </c>
      <c r="J3457" s="145">
        <v>3065.5</v>
      </c>
      <c r="K3457" s="145">
        <v>29625.5</v>
      </c>
      <c r="L3457" s="146">
        <v>45810</v>
      </c>
      <c r="N3457" s="127" t="str">
        <f t="array" ref="N3457">_xlfn.XLOOKUP(INDEX(I:I,ROW())&amp;"-"&amp;INDEX(K:K,ROW()),银行对账信息!J:J,银行对账信息!H:H,"")</f>
        <v/>
      </c>
      <c r="R3457" s="56" t="str">
        <f ca="1" t="array" ref="R3457">IF(AND(ISNUMBER(INDIRECT("L"&amp;ROW())),INDIRECT("L"&amp;ROW())&lt;INDIRECT("D"&amp;ROW())),1,"")</f>
        <v/>
      </c>
    </row>
    <row r="3458" hidden="1" spans="1:18">
      <c r="A3458" s="56" t="s">
        <v>374</v>
      </c>
      <c r="B3458" s="57" t="s">
        <v>110</v>
      </c>
      <c r="C3458" s="133">
        <v>385712</v>
      </c>
      <c r="D3458" s="124">
        <v>45784</v>
      </c>
      <c r="E3458" s="125">
        <v>265</v>
      </c>
      <c r="F3458" s="125">
        <v>0</v>
      </c>
      <c r="G3458" s="125">
        <v>0</v>
      </c>
      <c r="H3458" s="125">
        <v>265</v>
      </c>
      <c r="I3458" s="57">
        <v>1238</v>
      </c>
      <c r="J3458" s="126">
        <v>265</v>
      </c>
      <c r="K3458" s="126">
        <v>265</v>
      </c>
      <c r="L3458" s="127">
        <v>45791</v>
      </c>
      <c r="N3458" s="127">
        <v>45778</v>
      </c>
      <c r="Q3458" s="127">
        <v>45791</v>
      </c>
      <c r="R3458" s="56" t="str">
        <f ca="1" t="array" ref="R3458">IF(AND(ISNUMBER(INDIRECT("L"&amp;ROW())),INDIRECT("L"&amp;ROW())&lt;INDIRECT("D"&amp;ROW())),1,"")</f>
        <v/>
      </c>
    </row>
    <row r="3459" hidden="1" spans="1:18">
      <c r="A3459" s="56" t="s">
        <v>374</v>
      </c>
      <c r="B3459" s="57" t="s">
        <v>1060</v>
      </c>
      <c r="C3459" s="123" t="s">
        <v>1262</v>
      </c>
      <c r="D3459" s="124">
        <v>45784</v>
      </c>
      <c r="E3459" s="125">
        <v>270</v>
      </c>
      <c r="F3459" s="125">
        <v>0</v>
      </c>
      <c r="G3459" s="125">
        <v>0</v>
      </c>
      <c r="H3459" s="125">
        <v>270</v>
      </c>
      <c r="J3459" s="126" t="s">
        <v>1094</v>
      </c>
      <c r="N3459" s="127" t="str">
        <f t="array" ref="N3459">_xlfn.XLOOKUP(INDEX(I:I,ROW())&amp;"-"&amp;INDEX(K:K,ROW()),银行对账信息!J:J,银行对账信息!H:H,"")</f>
        <v/>
      </c>
      <c r="Q3459" s="127">
        <v>45792</v>
      </c>
      <c r="R3459" s="56" t="str">
        <f ca="1" t="array" ref="R3459">IF(AND(ISNUMBER(INDIRECT("L"&amp;ROW())),INDIRECT("L"&amp;ROW())&lt;INDIRECT("D"&amp;ROW())),1,"")</f>
        <v/>
      </c>
    </row>
    <row r="3460" hidden="1" spans="1:18">
      <c r="A3460" s="56" t="s">
        <v>173</v>
      </c>
      <c r="B3460" s="57" t="s">
        <v>163</v>
      </c>
      <c r="C3460" s="133">
        <v>6228</v>
      </c>
      <c r="D3460" s="124">
        <v>45784</v>
      </c>
      <c r="E3460" s="125">
        <f>6268.91-32.4</f>
        <v>6236.51</v>
      </c>
      <c r="F3460" s="125">
        <v>0</v>
      </c>
      <c r="G3460" s="125">
        <v>0</v>
      </c>
      <c r="H3460" s="125">
        <v>6268.91</v>
      </c>
      <c r="I3460" s="57">
        <v>3043</v>
      </c>
      <c r="J3460" s="126">
        <f>E3460</f>
        <v>6236.51</v>
      </c>
      <c r="K3460" s="126">
        <v>19766.87</v>
      </c>
      <c r="L3460" s="127">
        <v>45831</v>
      </c>
      <c r="N3460" s="127" t="str">
        <f t="array" ref="N3460">_xlfn.XLOOKUP(INDEX(I:I,ROW())&amp;"-"&amp;INDEX(K:K,ROW()),银行对账信息!J:J,银行对账信息!H:H,"")</f>
        <v/>
      </c>
      <c r="O3460" s="56">
        <v>6268.91</v>
      </c>
      <c r="Q3460" s="127">
        <v>45785</v>
      </c>
      <c r="R3460" s="56" t="str">
        <f ca="1" t="array" ref="R3460">IF(AND(ISNUMBER(INDIRECT("L"&amp;ROW())),INDIRECT("L"&amp;ROW())&lt;INDIRECT("D"&amp;ROW())),1,"")</f>
        <v/>
      </c>
    </row>
    <row r="3461" hidden="1" spans="1:18">
      <c r="A3461" s="56" t="s">
        <v>173</v>
      </c>
      <c r="B3461" s="57" t="s">
        <v>1060</v>
      </c>
      <c r="C3461" s="133">
        <v>6229</v>
      </c>
      <c r="D3461" s="124">
        <v>45784</v>
      </c>
      <c r="E3461" s="125">
        <v>689.85</v>
      </c>
      <c r="F3461" s="125">
        <v>30</v>
      </c>
      <c r="G3461" s="125">
        <v>59.85</v>
      </c>
      <c r="H3461" s="125">
        <v>600</v>
      </c>
      <c r="I3461" s="57">
        <v>3043</v>
      </c>
      <c r="J3461" s="126">
        <f>E3461</f>
        <v>689.85</v>
      </c>
      <c r="K3461" s="126">
        <v>19766.87</v>
      </c>
      <c r="L3461" s="127">
        <v>45831</v>
      </c>
      <c r="N3461" s="127" t="str">
        <f t="array" ref="N3461">_xlfn.XLOOKUP(INDEX(I:I,ROW())&amp;"-"&amp;INDEX(K:K,ROW()),银行对账信息!J:J,银行对账信息!H:H,"")</f>
        <v/>
      </c>
      <c r="O3461" s="56">
        <v>689.85</v>
      </c>
      <c r="Q3461" s="127">
        <v>45785</v>
      </c>
      <c r="R3461" s="56" t="str">
        <f ca="1" t="array" ref="R3461">IF(AND(ISNUMBER(INDIRECT("L"&amp;ROW())),INDIRECT("L"&amp;ROW())&lt;INDIRECT("D"&amp;ROW())),1,"")</f>
        <v/>
      </c>
    </row>
    <row r="3462" hidden="1" spans="1:18">
      <c r="A3462" s="56" t="s">
        <v>256</v>
      </c>
      <c r="B3462" s="132" t="s">
        <v>124</v>
      </c>
      <c r="C3462" s="123" t="s">
        <v>1263</v>
      </c>
      <c r="D3462" s="124">
        <v>45785</v>
      </c>
      <c r="E3462" s="125">
        <v>1224.5</v>
      </c>
      <c r="F3462" s="125">
        <v>0</v>
      </c>
      <c r="G3462" s="125">
        <v>0</v>
      </c>
      <c r="I3462" s="57">
        <v>1240</v>
      </c>
      <c r="J3462" s="126">
        <v>1224.5</v>
      </c>
      <c r="K3462" s="126">
        <v>11040.49</v>
      </c>
      <c r="L3462" s="127">
        <v>45792</v>
      </c>
      <c r="R3462" s="56" t="str">
        <f ca="1" t="array" ref="R3462">IF(AND(ISNUMBER(INDIRECT("L"&amp;ROW())),INDIRECT("L"&amp;ROW())&lt;INDIRECT("D"&amp;ROW())),1,"")</f>
        <v/>
      </c>
    </row>
    <row r="3463" hidden="1" spans="1:18">
      <c r="A3463" s="56" t="s">
        <v>144</v>
      </c>
      <c r="B3463" s="57" t="s">
        <v>110</v>
      </c>
      <c r="C3463" s="133">
        <v>140559</v>
      </c>
      <c r="D3463" s="124">
        <v>45785</v>
      </c>
      <c r="E3463" s="125">
        <v>2656</v>
      </c>
      <c r="F3463" s="125">
        <v>0</v>
      </c>
      <c r="G3463" s="125">
        <v>0</v>
      </c>
      <c r="H3463" s="125">
        <v>2656</v>
      </c>
      <c r="Q3463" s="127">
        <v>45789</v>
      </c>
      <c r="R3463" s="56" t="str">
        <f ca="1" t="array" ref="R3463">IF(AND(ISNUMBER(INDIRECT("L"&amp;ROW())),INDIRECT("L"&amp;ROW())&lt;INDIRECT("D"&amp;ROW())),1,"")</f>
        <v/>
      </c>
    </row>
    <row r="3464" hidden="1" spans="1:18">
      <c r="A3464" s="56" t="s">
        <v>213</v>
      </c>
      <c r="B3464" s="57" t="s">
        <v>124</v>
      </c>
      <c r="C3464" s="133">
        <v>27658</v>
      </c>
      <c r="D3464" s="124">
        <v>45785</v>
      </c>
      <c r="E3464" s="125">
        <v>2551.1</v>
      </c>
      <c r="F3464" s="125">
        <v>0</v>
      </c>
      <c r="G3464" s="125">
        <v>0</v>
      </c>
      <c r="H3464" s="125">
        <v>2551.1</v>
      </c>
      <c r="I3464" s="57">
        <v>3003</v>
      </c>
      <c r="J3464" s="126">
        <v>2551.1</v>
      </c>
      <c r="K3464" s="126">
        <v>5945.81</v>
      </c>
      <c r="L3464" s="127">
        <v>45814</v>
      </c>
      <c r="N3464" s="127" t="str">
        <f t="array" ref="N3464">_xlfn.XLOOKUP(INDEX(I:I,ROW())&amp;"-"&amp;INDEX(K:K,ROW()),银行对账信息!J:J,银行对账信息!H:H,"")</f>
        <v/>
      </c>
      <c r="Q3464" s="127">
        <v>45790</v>
      </c>
      <c r="R3464" s="56" t="str">
        <f ca="1" t="array" ref="R3464">IF(AND(ISNUMBER(INDIRECT("L"&amp;ROW())),INDIRECT("L"&amp;ROW())&lt;INDIRECT("D"&amp;ROW())),1,"")</f>
        <v/>
      </c>
    </row>
    <row r="3465" hidden="1" spans="1:14">
      <c r="A3465" s="56" t="s">
        <v>1225</v>
      </c>
      <c r="B3465" s="57" t="s">
        <v>65</v>
      </c>
      <c r="C3465" s="123" t="s">
        <v>1264</v>
      </c>
      <c r="D3465" s="124">
        <v>45558</v>
      </c>
      <c r="E3465" s="125">
        <v>575.64</v>
      </c>
      <c r="F3465" s="125">
        <v>25.03</v>
      </c>
      <c r="G3465" s="125">
        <v>49.94</v>
      </c>
      <c r="I3465" s="57" t="s">
        <v>1227</v>
      </c>
      <c r="J3465" s="126">
        <f>E3465</f>
        <v>575.64</v>
      </c>
      <c r="K3465" s="126">
        <f>E3465</f>
        <v>575.64</v>
      </c>
      <c r="L3465" s="127">
        <v>45587</v>
      </c>
      <c r="N3465" s="127">
        <v>45584</v>
      </c>
    </row>
    <row r="3466" hidden="1" spans="1:14">
      <c r="A3466" s="56" t="s">
        <v>1225</v>
      </c>
      <c r="B3466" s="57" t="s">
        <v>65</v>
      </c>
      <c r="C3466" s="123" t="s">
        <v>1265</v>
      </c>
      <c r="D3466" s="124">
        <v>45583</v>
      </c>
      <c r="E3466" s="125">
        <v>527.74</v>
      </c>
      <c r="F3466" s="125">
        <v>22.95</v>
      </c>
      <c r="G3466" s="125">
        <v>45.79</v>
      </c>
      <c r="I3466" s="57" t="s">
        <v>1227</v>
      </c>
      <c r="J3466" s="126">
        <f>E3466</f>
        <v>527.74</v>
      </c>
      <c r="K3466" s="126">
        <f>E3466</f>
        <v>527.74</v>
      </c>
      <c r="L3466" s="127">
        <v>45603</v>
      </c>
      <c r="N3466" s="127">
        <v>45584</v>
      </c>
    </row>
    <row r="3467" hidden="1" spans="1:18">
      <c r="A3467" s="56" t="s">
        <v>164</v>
      </c>
      <c r="B3467" s="57" t="s">
        <v>110</v>
      </c>
      <c r="C3467" s="133">
        <v>6165377</v>
      </c>
      <c r="D3467" s="124">
        <v>45785</v>
      </c>
      <c r="E3467" s="125">
        <v>4011.5</v>
      </c>
      <c r="F3467" s="125">
        <v>0</v>
      </c>
      <c r="G3467" s="125">
        <v>0</v>
      </c>
      <c r="H3467" s="125">
        <v>4011.5</v>
      </c>
      <c r="I3467" s="57">
        <v>1286</v>
      </c>
      <c r="J3467" s="126">
        <v>4011.5</v>
      </c>
      <c r="K3467" s="126">
        <v>20792.5</v>
      </c>
      <c r="L3467" s="127">
        <v>45807</v>
      </c>
      <c r="N3467" s="127" t="str">
        <f t="array" ref="N3467">_xlfn.XLOOKUP(INDEX(I:I,ROW())&amp;"-"&amp;INDEX(K:K,ROW()),银行对账信息!J:J,银行对账信息!H:H,"")</f>
        <v/>
      </c>
      <c r="Q3467" s="127">
        <v>45790</v>
      </c>
      <c r="R3467" s="56" t="str">
        <f ca="1" t="array" ref="R3467">IF(AND(ISNUMBER(INDIRECT("L"&amp;ROW())),INDIRECT("L"&amp;ROW())&lt;INDIRECT("D"&amp;ROW())),1,"")</f>
        <v/>
      </c>
    </row>
    <row r="3468" hidden="1" spans="1:18">
      <c r="A3468" s="56" t="s">
        <v>147</v>
      </c>
      <c r="B3468" s="57" t="s">
        <v>19</v>
      </c>
      <c r="C3468" s="133">
        <v>46878834004</v>
      </c>
      <c r="D3468" s="124">
        <v>45785</v>
      </c>
      <c r="E3468" s="125">
        <v>5467.64</v>
      </c>
      <c r="F3468" s="125">
        <v>200.01</v>
      </c>
      <c r="G3468" s="125">
        <v>398.92</v>
      </c>
      <c r="I3468" s="57">
        <v>3039</v>
      </c>
      <c r="J3468" s="126">
        <f>E3468</f>
        <v>5467.64</v>
      </c>
      <c r="K3468" s="126">
        <v>5474.84</v>
      </c>
      <c r="L3468" s="127">
        <v>45828</v>
      </c>
      <c r="N3468" s="127" t="str">
        <f t="array" ref="N3468">_xlfn.XLOOKUP(INDEX(I:I,ROW())&amp;"-"&amp;INDEX(K:K,ROW()),银行对账信息!J:J,银行对账信息!H:H,"")</f>
        <v/>
      </c>
      <c r="R3468" s="56" t="str">
        <f ca="1" t="array" ref="R3468">IF(AND(ISNUMBER(INDIRECT("L"&amp;ROW())),INDIRECT("L"&amp;ROW())&lt;INDIRECT("D"&amp;ROW())),1,"")</f>
        <v/>
      </c>
    </row>
    <row r="3469" hidden="1" spans="1:18">
      <c r="A3469" s="56" t="s">
        <v>147</v>
      </c>
      <c r="B3469" s="57" t="s">
        <v>19</v>
      </c>
      <c r="C3469" s="133">
        <v>46878834005</v>
      </c>
      <c r="D3469" s="124">
        <v>45785</v>
      </c>
      <c r="E3469" s="125">
        <v>7.2</v>
      </c>
      <c r="F3469" s="125">
        <v>0</v>
      </c>
      <c r="G3469" s="125">
        <v>0</v>
      </c>
      <c r="I3469" s="57">
        <v>3039</v>
      </c>
      <c r="J3469" s="126">
        <f>E3469</f>
        <v>7.2</v>
      </c>
      <c r="K3469" s="126">
        <v>5474.84</v>
      </c>
      <c r="L3469" s="127">
        <v>45828</v>
      </c>
      <c r="N3469" s="127" t="str">
        <f t="array" ref="N3469">_xlfn.XLOOKUP(INDEX(I:I,ROW())&amp;"-"&amp;INDEX(K:K,ROW()),银行对账信息!J:J,银行对账信息!H:H,"")</f>
        <v/>
      </c>
      <c r="R3469" s="56" t="str">
        <f ca="1" t="array" ref="R3469">IF(AND(ISNUMBER(INDIRECT("L"&amp;ROW())),INDIRECT("L"&amp;ROW())&lt;INDIRECT("D"&amp;ROW())),1,"")</f>
        <v/>
      </c>
    </row>
    <row r="3470" hidden="1" spans="1:18">
      <c r="A3470" s="56" t="s">
        <v>394</v>
      </c>
      <c r="B3470" s="57" t="s">
        <v>110</v>
      </c>
      <c r="C3470" s="133">
        <v>516906</v>
      </c>
      <c r="D3470" s="124">
        <v>45785</v>
      </c>
      <c r="E3470" s="125">
        <v>-154</v>
      </c>
      <c r="F3470" s="125">
        <v>0</v>
      </c>
      <c r="G3470" s="125">
        <v>0</v>
      </c>
      <c r="I3470" s="138">
        <v>1292</v>
      </c>
      <c r="J3470" s="145">
        <v>-154</v>
      </c>
      <c r="K3470" s="145">
        <v>29625.5</v>
      </c>
      <c r="L3470" s="146">
        <v>45810</v>
      </c>
      <c r="N3470" s="127" t="str">
        <f t="array" ref="N3470">_xlfn.XLOOKUP(INDEX(I:I,ROW())&amp;"-"&amp;INDEX(K:K,ROW()),银行对账信息!J:J,银行对账信息!H:H,"")</f>
        <v/>
      </c>
      <c r="R3470" s="56" t="str">
        <f ca="1" t="array" ref="R3470">IF(AND(ISNUMBER(INDIRECT("L"&amp;ROW())),INDIRECT("L"&amp;ROW())&lt;INDIRECT("D"&amp;ROW())),1,"")</f>
        <v/>
      </c>
    </row>
    <row r="3471" hidden="1" spans="1:18">
      <c r="A3471" s="56" t="s">
        <v>148</v>
      </c>
      <c r="B3471" s="57" t="s">
        <v>110</v>
      </c>
      <c r="C3471" s="133">
        <v>25227174</v>
      </c>
      <c r="D3471" s="124">
        <v>45785</v>
      </c>
      <c r="E3471" s="141">
        <v>6495</v>
      </c>
      <c r="F3471" s="125">
        <v>0</v>
      </c>
      <c r="G3471" s="125">
        <v>0</v>
      </c>
      <c r="H3471" s="125">
        <v>6579</v>
      </c>
      <c r="N3471" s="127" t="str">
        <f t="array" ref="N3471">_xlfn.XLOOKUP(INDEX(I:I,ROW())&amp;"-"&amp;INDEX(K:K,ROW()),银行对账信息!J:J,银行对账信息!H:H,"")</f>
        <v/>
      </c>
      <c r="Q3471" s="127">
        <v>45790</v>
      </c>
      <c r="R3471" s="56" t="str">
        <f ca="1" t="array" ref="R3471">IF(AND(ISNUMBER(INDIRECT("L"&amp;ROW())),INDIRECT("L"&amp;ROW())&lt;INDIRECT("D"&amp;ROW())),1,"")</f>
        <v/>
      </c>
    </row>
    <row r="3472" hidden="1" spans="1:18">
      <c r="A3472" s="56" t="s">
        <v>149</v>
      </c>
      <c r="B3472" s="57" t="s">
        <v>110</v>
      </c>
      <c r="C3472" s="133">
        <v>114108</v>
      </c>
      <c r="D3472" s="124">
        <v>45785</v>
      </c>
      <c r="E3472" s="125">
        <v>2962.5</v>
      </c>
      <c r="F3472" s="125">
        <v>0</v>
      </c>
      <c r="G3472" s="125">
        <v>0</v>
      </c>
      <c r="N3472" s="127" t="str">
        <f t="array" ref="N3472">_xlfn.XLOOKUP(INDEX(I:I,ROW())&amp;"-"&amp;INDEX(K:K,ROW()),银行对账信息!J:J,银行对账信息!H:H,"")</f>
        <v/>
      </c>
      <c r="R3472" s="56" t="str">
        <f ca="1" t="array" ref="R3472">IF(AND(ISNUMBER(INDIRECT("L"&amp;ROW())),INDIRECT("L"&amp;ROW())&lt;INDIRECT("D"&amp;ROW())),1,"")</f>
        <v/>
      </c>
    </row>
    <row r="3473" hidden="1" spans="1:18">
      <c r="A3473" s="109" t="s">
        <v>151</v>
      </c>
      <c r="B3473" s="138" t="s">
        <v>110</v>
      </c>
      <c r="C3473" s="139">
        <v>178897</v>
      </c>
      <c r="D3473" s="140">
        <v>45785</v>
      </c>
      <c r="E3473" s="141">
        <v>7391.65</v>
      </c>
      <c r="F3473" s="141">
        <v>0</v>
      </c>
      <c r="G3473" s="141">
        <v>0</v>
      </c>
      <c r="H3473" s="141">
        <v>7391.65</v>
      </c>
      <c r="I3473" s="138"/>
      <c r="J3473" s="145"/>
      <c r="K3473" s="145"/>
      <c r="L3473" s="146"/>
      <c r="M3473" s="146"/>
      <c r="N3473" s="127" t="str">
        <f t="array" ref="N3473">_xlfn.XLOOKUP(INDEX(I:I,ROW())&amp;"-"&amp;INDEX(K:K,ROW()),银行对账信息!J:J,银行对账信息!H:H,"")</f>
        <v/>
      </c>
      <c r="O3473" s="109"/>
      <c r="P3473" s="109"/>
      <c r="Q3473" s="146">
        <v>45789</v>
      </c>
      <c r="R3473" s="56" t="str">
        <f ca="1" t="array" ref="R3473">IF(AND(ISNUMBER(INDIRECT("L"&amp;ROW())),INDIRECT("L"&amp;ROW())&lt;INDIRECT("D"&amp;ROW())),1,"")</f>
        <v/>
      </c>
    </row>
    <row r="3474" hidden="1" spans="1:14">
      <c r="A3474" s="56" t="s">
        <v>1225</v>
      </c>
      <c r="B3474" s="57" t="s">
        <v>65</v>
      </c>
      <c r="C3474" s="123" t="s">
        <v>1266</v>
      </c>
      <c r="D3474" s="124">
        <v>45587</v>
      </c>
      <c r="E3474" s="125">
        <v>328.12</v>
      </c>
      <c r="F3474" s="125">
        <v>14.27</v>
      </c>
      <c r="G3474" s="125">
        <v>28.47</v>
      </c>
      <c r="I3474" s="57" t="s">
        <v>1227</v>
      </c>
      <c r="J3474" s="126">
        <f>E3474</f>
        <v>328.12</v>
      </c>
      <c r="K3474" s="126">
        <f>E3474</f>
        <v>328.12</v>
      </c>
      <c r="L3474" s="127">
        <v>45622</v>
      </c>
      <c r="N3474" s="127">
        <v>45584</v>
      </c>
    </row>
    <row r="3475" hidden="1" spans="1:14">
      <c r="A3475" s="56" t="s">
        <v>1225</v>
      </c>
      <c r="B3475" s="57" t="s">
        <v>65</v>
      </c>
      <c r="C3475" s="123" t="s">
        <v>1267</v>
      </c>
      <c r="D3475" s="124">
        <v>45610</v>
      </c>
      <c r="E3475" s="125">
        <v>157.29</v>
      </c>
      <c r="F3475" s="125">
        <v>6.84</v>
      </c>
      <c r="G3475" s="125">
        <v>13.65</v>
      </c>
      <c r="I3475" s="57" t="s">
        <v>1227</v>
      </c>
      <c r="J3475" s="126">
        <f>E3475</f>
        <v>157.29</v>
      </c>
      <c r="K3475" s="126">
        <f>E3475</f>
        <v>157.29</v>
      </c>
      <c r="L3475" s="127">
        <v>45635</v>
      </c>
      <c r="N3475" s="127">
        <v>45584</v>
      </c>
    </row>
    <row r="3476" hidden="1" spans="1:18">
      <c r="A3476" s="56" t="s">
        <v>200</v>
      </c>
      <c r="B3476" s="57" t="s">
        <v>19</v>
      </c>
      <c r="C3476" s="133">
        <v>22418</v>
      </c>
      <c r="D3476" s="124">
        <v>45785</v>
      </c>
      <c r="E3476" s="125">
        <v>9209.55</v>
      </c>
      <c r="N3476" s="127" t="str">
        <f t="array" ref="N3476">_xlfn.XLOOKUP(INDEX(I:I,ROW())&amp;"-"&amp;INDEX(K:K,ROW()),银行对账信息!J:J,银行对账信息!H:H,"")</f>
        <v/>
      </c>
      <c r="R3476" s="56" t="str">
        <f ca="1" t="array" ref="R3476">IF(AND(ISNUMBER(INDIRECT("L"&amp;ROW())),INDIRECT("L"&amp;ROW())&lt;INDIRECT("D"&amp;ROW())),1,"")</f>
        <v/>
      </c>
    </row>
    <row r="3477" hidden="1" spans="1:18">
      <c r="A3477" s="56" t="s">
        <v>52</v>
      </c>
      <c r="B3477" s="57" t="s">
        <v>37</v>
      </c>
      <c r="C3477" s="133">
        <v>295491</v>
      </c>
      <c r="D3477" s="124">
        <v>45785</v>
      </c>
      <c r="E3477" s="125">
        <v>3364.18</v>
      </c>
      <c r="F3477" s="125">
        <v>107.25</v>
      </c>
      <c r="G3477" s="125">
        <v>0</v>
      </c>
      <c r="H3477" s="125">
        <v>3256.93</v>
      </c>
      <c r="N3477" s="127" t="str">
        <f t="array" ref="N3477">_xlfn.XLOOKUP(INDEX(I:I,ROW())&amp;"-"&amp;INDEX(K:K,ROW()),银行对账信息!J:J,银行对账信息!H:H,"")</f>
        <v/>
      </c>
      <c r="Q3477" s="127">
        <v>45790</v>
      </c>
      <c r="R3477" s="56" t="str">
        <f ca="1" t="array" ref="R3477">IF(AND(ISNUMBER(INDIRECT("L"&amp;ROW())),INDIRECT("L"&amp;ROW())&lt;INDIRECT("D"&amp;ROW())),1,"")</f>
        <v/>
      </c>
    </row>
    <row r="3478" hidden="1" spans="1:18">
      <c r="A3478" s="56" t="s">
        <v>52</v>
      </c>
      <c r="B3478" s="57" t="s">
        <v>37</v>
      </c>
      <c r="C3478" s="133">
        <v>295492</v>
      </c>
      <c r="D3478" s="124">
        <v>45785</v>
      </c>
      <c r="E3478" s="125">
        <v>2545</v>
      </c>
      <c r="F3478" s="125">
        <v>0</v>
      </c>
      <c r="G3478" s="125">
        <v>0</v>
      </c>
      <c r="H3478" s="125">
        <v>2545</v>
      </c>
      <c r="N3478" s="127" t="str">
        <f t="array" ref="N3478">_xlfn.XLOOKUP(INDEX(I:I,ROW())&amp;"-"&amp;INDEX(K:K,ROW()),银行对账信息!J:J,银行对账信息!H:H,"")</f>
        <v/>
      </c>
      <c r="Q3478" s="127">
        <v>45790</v>
      </c>
      <c r="R3478" s="56" t="str">
        <f ca="1" t="array" ref="R3478">IF(AND(ISNUMBER(INDIRECT("L"&amp;ROW())),INDIRECT("L"&amp;ROW())&lt;INDIRECT("D"&amp;ROW())),1,"")</f>
        <v/>
      </c>
    </row>
    <row r="3479" hidden="1" spans="1:18">
      <c r="A3479" s="56" t="s">
        <v>52</v>
      </c>
      <c r="B3479" s="57" t="s">
        <v>37</v>
      </c>
      <c r="C3479" s="133">
        <v>295494</v>
      </c>
      <c r="D3479" s="124">
        <v>45785</v>
      </c>
      <c r="E3479" s="125">
        <v>0</v>
      </c>
      <c r="F3479" s="125">
        <v>0</v>
      </c>
      <c r="G3479" s="125">
        <v>0</v>
      </c>
      <c r="H3479" s="125">
        <v>0</v>
      </c>
      <c r="N3479" s="127" t="str">
        <f t="array" ref="N3479">_xlfn.XLOOKUP(INDEX(I:I,ROW())&amp;"-"&amp;INDEX(K:K,ROW()),银行对账信息!J:J,银行对账信息!H:H,"")</f>
        <v/>
      </c>
      <c r="Q3479" s="127">
        <v>45790</v>
      </c>
      <c r="R3479" s="56" t="str">
        <f ca="1" t="array" ref="R3479">IF(AND(ISNUMBER(INDIRECT("L"&amp;ROW())),INDIRECT("L"&amp;ROW())&lt;INDIRECT("D"&amp;ROW())),1,"")</f>
        <v/>
      </c>
    </row>
    <row r="3480" hidden="1" spans="1:18">
      <c r="A3480" s="56" t="s">
        <v>52</v>
      </c>
      <c r="B3480" s="57" t="s">
        <v>37</v>
      </c>
      <c r="C3480" s="133">
        <v>295495</v>
      </c>
      <c r="D3480" s="124">
        <v>45785</v>
      </c>
      <c r="E3480" s="125">
        <v>780</v>
      </c>
      <c r="F3480" s="125">
        <v>0</v>
      </c>
      <c r="G3480" s="125">
        <v>0</v>
      </c>
      <c r="H3480" s="125">
        <v>780</v>
      </c>
      <c r="N3480" s="127" t="str">
        <f t="array" ref="N3480">_xlfn.XLOOKUP(INDEX(I:I,ROW())&amp;"-"&amp;INDEX(K:K,ROW()),银行对账信息!J:J,银行对账信息!H:H,"")</f>
        <v/>
      </c>
      <c r="Q3480" s="127">
        <v>45790</v>
      </c>
      <c r="R3480" s="56" t="str">
        <f ca="1" t="array" ref="R3480">IF(AND(ISNUMBER(INDIRECT("L"&amp;ROW())),INDIRECT("L"&amp;ROW())&lt;INDIRECT("D"&amp;ROW())),1,"")</f>
        <v/>
      </c>
    </row>
    <row r="3481" hidden="1" spans="1:18">
      <c r="A3481" s="56" t="s">
        <v>52</v>
      </c>
      <c r="B3481" s="57" t="s">
        <v>37</v>
      </c>
      <c r="C3481" s="133">
        <v>295496</v>
      </c>
      <c r="D3481" s="124">
        <v>45785</v>
      </c>
      <c r="E3481" s="125">
        <v>100</v>
      </c>
      <c r="F3481" s="125">
        <v>0</v>
      </c>
      <c r="G3481" s="125">
        <v>0</v>
      </c>
      <c r="H3481" s="125">
        <v>100</v>
      </c>
      <c r="N3481" s="127" t="str">
        <f t="array" ref="N3481">_xlfn.XLOOKUP(INDEX(I:I,ROW())&amp;"-"&amp;INDEX(K:K,ROW()),银行对账信息!J:J,银行对账信息!H:H,"")</f>
        <v/>
      </c>
      <c r="Q3481" s="127">
        <v>45790</v>
      </c>
      <c r="R3481" s="56" t="str">
        <f ca="1" t="array" ref="R3481">IF(AND(ISNUMBER(INDIRECT("L"&amp;ROW())),INDIRECT("L"&amp;ROW())&lt;INDIRECT("D"&amp;ROW())),1,"")</f>
        <v/>
      </c>
    </row>
    <row r="3482" hidden="1" spans="1:18">
      <c r="A3482" s="56" t="s">
        <v>52</v>
      </c>
      <c r="B3482" s="57" t="s">
        <v>37</v>
      </c>
      <c r="C3482" s="133">
        <v>295497</v>
      </c>
      <c r="D3482" s="124">
        <v>45785</v>
      </c>
      <c r="E3482" s="125">
        <v>0</v>
      </c>
      <c r="F3482" s="125">
        <v>0</v>
      </c>
      <c r="G3482" s="125">
        <v>0</v>
      </c>
      <c r="H3482" s="125">
        <v>0</v>
      </c>
      <c r="N3482" s="127" t="str">
        <f t="array" ref="N3482">_xlfn.XLOOKUP(INDEX(I:I,ROW())&amp;"-"&amp;INDEX(K:K,ROW()),银行对账信息!J:J,银行对账信息!H:H,"")</f>
        <v/>
      </c>
      <c r="Q3482" s="127">
        <v>45790</v>
      </c>
      <c r="R3482" s="56" t="str">
        <f ca="1" t="array" ref="R3482">IF(AND(ISNUMBER(INDIRECT("L"&amp;ROW())),INDIRECT("L"&amp;ROW())&lt;INDIRECT("D"&amp;ROW())),1,"")</f>
        <v/>
      </c>
    </row>
    <row r="3483" hidden="1" spans="1:18">
      <c r="A3483" s="56" t="s">
        <v>52</v>
      </c>
      <c r="B3483" s="57" t="s">
        <v>37</v>
      </c>
      <c r="C3483" s="133">
        <v>295499</v>
      </c>
      <c r="D3483" s="124">
        <v>45785</v>
      </c>
      <c r="E3483" s="125">
        <v>200</v>
      </c>
      <c r="F3483" s="125">
        <v>0</v>
      </c>
      <c r="G3483" s="125">
        <v>0</v>
      </c>
      <c r="H3483" s="125">
        <v>200</v>
      </c>
      <c r="N3483" s="127" t="str">
        <f t="array" ref="N3483">_xlfn.XLOOKUP(INDEX(I:I,ROW())&amp;"-"&amp;INDEX(K:K,ROW()),银行对账信息!J:J,银行对账信息!H:H,"")</f>
        <v/>
      </c>
      <c r="Q3483" s="127">
        <v>45790</v>
      </c>
      <c r="R3483" s="56" t="str">
        <f ca="1" t="array" ref="R3483">IF(AND(ISNUMBER(INDIRECT("L"&amp;ROW())),INDIRECT("L"&amp;ROW())&lt;INDIRECT("D"&amp;ROW())),1,"")</f>
        <v/>
      </c>
    </row>
    <row r="3484" hidden="1" spans="1:18">
      <c r="A3484" s="56" t="s">
        <v>282</v>
      </c>
      <c r="B3484" s="57" t="s">
        <v>110</v>
      </c>
      <c r="C3484" s="133">
        <v>104146</v>
      </c>
      <c r="D3484" s="124">
        <v>45785</v>
      </c>
      <c r="E3484" s="125">
        <v>3496.6</v>
      </c>
      <c r="F3484" s="125">
        <v>0</v>
      </c>
      <c r="G3484" s="125">
        <v>0</v>
      </c>
      <c r="H3484" s="125">
        <v>3496.6</v>
      </c>
      <c r="N3484" s="127" t="str">
        <f t="array" ref="N3484">_xlfn.XLOOKUP(INDEX(I:I,ROW())&amp;"-"&amp;INDEX(K:K,ROW()),银行对账信息!J:J,银行对账信息!H:H,"")</f>
        <v/>
      </c>
      <c r="Q3484" s="127">
        <v>45790</v>
      </c>
      <c r="R3484" s="56" t="str">
        <f ca="1" t="array" ref="R3484">IF(AND(ISNUMBER(INDIRECT("L"&amp;ROW())),INDIRECT("L"&amp;ROW())&lt;INDIRECT("D"&amp;ROW())),1,"")</f>
        <v/>
      </c>
    </row>
    <row r="3485" hidden="1" spans="1:18">
      <c r="A3485" s="56" t="s">
        <v>212</v>
      </c>
      <c r="B3485" s="57" t="s">
        <v>19</v>
      </c>
      <c r="C3485" s="133">
        <v>48859</v>
      </c>
      <c r="D3485" s="124">
        <v>45785</v>
      </c>
      <c r="E3485" s="125">
        <v>2685</v>
      </c>
      <c r="F3485" s="125">
        <v>0</v>
      </c>
      <c r="G3485" s="125">
        <v>0</v>
      </c>
      <c r="H3485" s="125">
        <v>2685</v>
      </c>
      <c r="N3485" s="127" t="str">
        <f t="array" ref="N3485">_xlfn.XLOOKUP(INDEX(I:I,ROW())&amp;"-"&amp;INDEX(K:K,ROW()),银行对账信息!J:J,银行对账信息!H:H,"")</f>
        <v/>
      </c>
      <c r="Q3485" s="127">
        <v>45789</v>
      </c>
      <c r="R3485" s="56" t="str">
        <f ca="1" t="array" ref="R3485">IF(AND(ISNUMBER(INDIRECT("L"&amp;ROW())),INDIRECT("L"&amp;ROW())&lt;INDIRECT("D"&amp;ROW())),1,"")</f>
        <v/>
      </c>
    </row>
    <row r="3486" hidden="1" spans="1:18">
      <c r="A3486" s="56" t="s">
        <v>358</v>
      </c>
      <c r="B3486" s="57" t="s">
        <v>110</v>
      </c>
      <c r="C3486" s="133">
        <v>93057</v>
      </c>
      <c r="D3486" s="124">
        <v>45785</v>
      </c>
      <c r="E3486" s="125">
        <v>1851</v>
      </c>
      <c r="F3486" s="125">
        <v>0</v>
      </c>
      <c r="G3486" s="125">
        <v>0</v>
      </c>
      <c r="H3486" s="125">
        <v>1851</v>
      </c>
      <c r="N3486" s="127" t="str">
        <f t="array" ref="N3486">_xlfn.XLOOKUP(INDEX(I:I,ROW())&amp;"-"&amp;INDEX(K:K,ROW()),银行对账信息!J:J,银行对账信息!H:H,"")</f>
        <v/>
      </c>
      <c r="Q3486" s="127">
        <v>45789</v>
      </c>
      <c r="R3486" s="56" t="str">
        <f ca="1" t="array" ref="R3486">IF(AND(ISNUMBER(INDIRECT("L"&amp;ROW())),INDIRECT("L"&amp;ROW())&lt;INDIRECT("D"&amp;ROW())),1,"")</f>
        <v/>
      </c>
    </row>
    <row r="3487" hidden="1" spans="1:18">
      <c r="A3487" s="56" t="s">
        <v>146</v>
      </c>
      <c r="B3487" s="57" t="s">
        <v>124</v>
      </c>
      <c r="C3487" s="133">
        <v>204822</v>
      </c>
      <c r="D3487" s="124">
        <v>45786</v>
      </c>
      <c r="E3487" s="125">
        <v>8379.86</v>
      </c>
      <c r="F3487" s="125">
        <v>16.4</v>
      </c>
      <c r="G3487" s="125">
        <v>32.72</v>
      </c>
      <c r="H3487" s="125">
        <v>8379.86</v>
      </c>
      <c r="I3487" s="57">
        <v>3020</v>
      </c>
      <c r="J3487" s="126">
        <v>8379.86</v>
      </c>
      <c r="K3487" s="126">
        <v>51867.9</v>
      </c>
      <c r="L3487" s="127">
        <v>45819</v>
      </c>
      <c r="Q3487" s="127">
        <v>45790</v>
      </c>
      <c r="R3487" s="56" t="str">
        <f ca="1" t="array" ref="R3487">IF(AND(ISNUMBER(INDIRECT("L"&amp;ROW())),INDIRECT("L"&amp;ROW())&lt;INDIRECT("D"&amp;ROW())),1,"")</f>
        <v/>
      </c>
    </row>
    <row r="3488" hidden="1" spans="1:18">
      <c r="A3488" s="56" t="s">
        <v>164</v>
      </c>
      <c r="B3488" s="57" t="s">
        <v>110</v>
      </c>
      <c r="C3488" s="123" t="s">
        <v>1268</v>
      </c>
      <c r="D3488" s="124">
        <v>45786</v>
      </c>
      <c r="E3488" s="125">
        <v>-120</v>
      </c>
      <c r="F3488" s="125">
        <v>0</v>
      </c>
      <c r="G3488" s="125">
        <v>0</v>
      </c>
      <c r="H3488" s="125">
        <v>-120</v>
      </c>
      <c r="I3488" s="57">
        <v>1286</v>
      </c>
      <c r="J3488" s="126">
        <v>-120</v>
      </c>
      <c r="K3488" s="126">
        <v>20792.5</v>
      </c>
      <c r="L3488" s="127">
        <v>45807</v>
      </c>
      <c r="N3488" s="127" t="str">
        <f t="array" ref="N3488">_xlfn.XLOOKUP(INDEX(I:I,ROW())&amp;"-"&amp;INDEX(K:K,ROW()),银行对账信息!J:J,银行对账信息!H:H,"")</f>
        <v/>
      </c>
      <c r="Q3488" s="127">
        <v>45792</v>
      </c>
      <c r="R3488" s="56" t="str">
        <f ca="1" t="array" ref="R3488">IF(AND(ISNUMBER(INDIRECT("L"&amp;ROW())),INDIRECT("L"&amp;ROW())&lt;INDIRECT("D"&amp;ROW())),1,"")</f>
        <v/>
      </c>
    </row>
    <row r="3489" hidden="1" spans="1:18">
      <c r="A3489" s="56" t="s">
        <v>394</v>
      </c>
      <c r="B3489" s="57" t="s">
        <v>110</v>
      </c>
      <c r="C3489" s="133">
        <v>2805882</v>
      </c>
      <c r="D3489" s="124">
        <v>45786</v>
      </c>
      <c r="E3489" s="125">
        <v>3130</v>
      </c>
      <c r="F3489" s="125">
        <v>0</v>
      </c>
      <c r="G3489" s="125">
        <v>0</v>
      </c>
      <c r="I3489" s="138">
        <v>1292</v>
      </c>
      <c r="J3489" s="145">
        <v>3130</v>
      </c>
      <c r="K3489" s="145">
        <v>29625.5</v>
      </c>
      <c r="L3489" s="146">
        <v>45810</v>
      </c>
      <c r="N3489" s="127" t="str">
        <f t="array" ref="N3489">_xlfn.XLOOKUP(INDEX(I:I,ROW())&amp;"-"&amp;INDEX(K:K,ROW()),银行对账信息!J:J,银行对账信息!H:H,"")</f>
        <v/>
      </c>
      <c r="R3489" s="56" t="str">
        <f ca="1" t="array" ref="R3489">IF(AND(ISNUMBER(INDIRECT("L"&amp;ROW())),INDIRECT("L"&amp;ROW())&lt;INDIRECT("D"&amp;ROW())),1,"")</f>
        <v/>
      </c>
    </row>
    <row r="3490" hidden="1" spans="1:18">
      <c r="A3490" s="56" t="s">
        <v>1242</v>
      </c>
      <c r="B3490" s="57" t="s">
        <v>854</v>
      </c>
      <c r="C3490" s="133">
        <v>78072</v>
      </c>
      <c r="D3490" s="124">
        <v>45786</v>
      </c>
      <c r="E3490" s="125">
        <v>883.2</v>
      </c>
      <c r="F3490" s="125">
        <v>0</v>
      </c>
      <c r="G3490" s="125">
        <v>0</v>
      </c>
      <c r="H3490" s="125">
        <v>883.2</v>
      </c>
      <c r="I3490" s="57" t="s">
        <v>1243</v>
      </c>
      <c r="J3490" s="126">
        <v>883.2</v>
      </c>
      <c r="K3490" s="126">
        <v>993.6</v>
      </c>
      <c r="L3490" s="127">
        <v>45798</v>
      </c>
      <c r="N3490" s="127">
        <v>45778</v>
      </c>
      <c r="P3490" s="56" t="s">
        <v>1190</v>
      </c>
      <c r="Q3490" s="127">
        <v>45791</v>
      </c>
      <c r="R3490" s="56" t="str">
        <f ca="1" t="array" ref="R3490">IF(AND(ISNUMBER(INDIRECT("L"&amp;ROW())),INDIRECT("L"&amp;ROW())&lt;INDIRECT("D"&amp;ROW())),1,"")</f>
        <v/>
      </c>
    </row>
    <row r="3491" hidden="1" spans="1:18">
      <c r="A3491" s="56" t="s">
        <v>33</v>
      </c>
      <c r="B3491" s="57" t="s">
        <v>19</v>
      </c>
      <c r="C3491" s="123" t="s">
        <v>1269</v>
      </c>
      <c r="D3491" s="124">
        <v>45786</v>
      </c>
      <c r="E3491" s="125">
        <v>12558.49</v>
      </c>
      <c r="F3491" s="125">
        <v>125.29</v>
      </c>
      <c r="G3491" s="125">
        <v>249.93</v>
      </c>
      <c r="R3491" s="56" t="str">
        <f ca="1" t="array" ref="R3491">IF(AND(ISNUMBER(INDIRECT("L"&amp;ROW())),INDIRECT("L"&amp;ROW())&lt;INDIRECT("D"&amp;ROW())),1,"")</f>
        <v/>
      </c>
    </row>
    <row r="3492" hidden="1" spans="1:18">
      <c r="A3492" s="56" t="s">
        <v>349</v>
      </c>
      <c r="B3492" s="57" t="s">
        <v>37</v>
      </c>
      <c r="C3492" s="133">
        <v>3193</v>
      </c>
      <c r="D3492" s="124">
        <v>45786</v>
      </c>
      <c r="E3492" s="125">
        <v>1199</v>
      </c>
      <c r="F3492" s="125">
        <v>0</v>
      </c>
      <c r="G3492" s="125">
        <v>0</v>
      </c>
      <c r="H3492" s="125">
        <v>1199</v>
      </c>
      <c r="I3492" s="57">
        <v>1231</v>
      </c>
      <c r="J3492" s="126">
        <v>1199</v>
      </c>
      <c r="K3492" s="126">
        <v>1199</v>
      </c>
      <c r="L3492" s="127">
        <v>45786</v>
      </c>
      <c r="N3492" s="127">
        <v>45778</v>
      </c>
      <c r="Q3492" s="127">
        <v>45790</v>
      </c>
      <c r="R3492" s="56" t="str">
        <f ca="1" t="array" ref="R3492">IF(AND(ISNUMBER(INDIRECT("L"&amp;ROW())),INDIRECT("L"&amp;ROW())&lt;INDIRECT("D"&amp;ROW())),1,"")</f>
        <v/>
      </c>
    </row>
    <row r="3493" hidden="1" spans="1:18">
      <c r="A3493" s="56" t="s">
        <v>164</v>
      </c>
      <c r="B3493" s="57" t="s">
        <v>110</v>
      </c>
      <c r="C3493" s="133">
        <v>6166152</v>
      </c>
      <c r="D3493" s="124">
        <v>45787</v>
      </c>
      <c r="E3493" s="125">
        <v>7268</v>
      </c>
      <c r="F3493" s="125">
        <v>0</v>
      </c>
      <c r="G3493" s="125">
        <v>0</v>
      </c>
      <c r="H3493" s="125">
        <v>7268</v>
      </c>
      <c r="I3493" s="57">
        <v>1286</v>
      </c>
      <c r="J3493" s="126">
        <v>7268</v>
      </c>
      <c r="K3493" s="126">
        <v>20792.5</v>
      </c>
      <c r="L3493" s="127">
        <v>45807</v>
      </c>
      <c r="N3493" s="127" t="str">
        <f t="array" ref="N3493">_xlfn.XLOOKUP(INDEX(I:I,ROW())&amp;"-"&amp;INDEX(K:K,ROW()),银行对账信息!J:J,银行对账信息!H:H,"")</f>
        <v/>
      </c>
      <c r="Q3493" s="127">
        <v>45790</v>
      </c>
      <c r="R3493" s="56" t="str">
        <f ca="1" t="array" ref="R3493">IF(AND(ISNUMBER(INDIRECT("L"&amp;ROW())),INDIRECT("L"&amp;ROW())&lt;INDIRECT("D"&amp;ROW())),1,"")</f>
        <v/>
      </c>
    </row>
    <row r="3494" hidden="1" spans="1:18">
      <c r="A3494" s="56" t="s">
        <v>164</v>
      </c>
      <c r="B3494" s="57" t="s">
        <v>110</v>
      </c>
      <c r="C3494" s="123" t="s">
        <v>1270</v>
      </c>
      <c r="D3494" s="124">
        <v>45787</v>
      </c>
      <c r="E3494" s="125">
        <v>-503</v>
      </c>
      <c r="F3494" s="125">
        <v>0</v>
      </c>
      <c r="G3494" s="125">
        <v>0</v>
      </c>
      <c r="H3494" s="125">
        <v>-503</v>
      </c>
      <c r="I3494" s="57">
        <v>1286</v>
      </c>
      <c r="J3494" s="126">
        <v>-503</v>
      </c>
      <c r="K3494" s="126">
        <v>20792.5</v>
      </c>
      <c r="L3494" s="127">
        <v>45807</v>
      </c>
      <c r="N3494" s="127" t="str">
        <f t="array" ref="N3494">_xlfn.XLOOKUP(INDEX(I:I,ROW())&amp;"-"&amp;INDEX(K:K,ROW()),银行对账信息!J:J,银行对账信息!H:H,"")</f>
        <v/>
      </c>
      <c r="Q3494" s="127">
        <v>45791</v>
      </c>
      <c r="R3494" s="56" t="str">
        <f ca="1" t="array" ref="R3494">IF(AND(ISNUMBER(INDIRECT("L"&amp;ROW())),INDIRECT("L"&amp;ROW())&lt;INDIRECT("D"&amp;ROW())),1,"")</f>
        <v/>
      </c>
    </row>
    <row r="3495" hidden="1" spans="1:14">
      <c r="A3495" s="56" t="s">
        <v>1225</v>
      </c>
      <c r="B3495" s="57" t="s">
        <v>65</v>
      </c>
      <c r="C3495" s="123" t="s">
        <v>1271</v>
      </c>
      <c r="D3495" s="124">
        <v>45637</v>
      </c>
      <c r="E3495" s="125">
        <v>757.44</v>
      </c>
      <c r="F3495" s="125">
        <v>32.94</v>
      </c>
      <c r="G3495" s="125">
        <v>65.71</v>
      </c>
      <c r="I3495" s="57" t="s">
        <v>1227</v>
      </c>
      <c r="J3495" s="126">
        <f>E3495</f>
        <v>757.44</v>
      </c>
      <c r="K3495" s="126">
        <f>E3495</f>
        <v>757.44</v>
      </c>
      <c r="L3495" s="127">
        <f>D3495+7</f>
        <v>45644</v>
      </c>
      <c r="N3495" s="127">
        <v>45584</v>
      </c>
    </row>
    <row r="3496" hidden="1" spans="1:14">
      <c r="A3496" s="56" t="s">
        <v>1225</v>
      </c>
      <c r="B3496" s="57" t="s">
        <v>65</v>
      </c>
      <c r="C3496" s="123" t="s">
        <v>1272</v>
      </c>
      <c r="D3496" s="124">
        <v>45638</v>
      </c>
      <c r="E3496" s="125">
        <v>757.44</v>
      </c>
      <c r="F3496" s="125">
        <v>32.94</v>
      </c>
      <c r="G3496" s="125">
        <v>65.71</v>
      </c>
      <c r="I3496" s="57" t="s">
        <v>1227</v>
      </c>
      <c r="J3496" s="126">
        <f>E3496</f>
        <v>757.44</v>
      </c>
      <c r="K3496" s="126">
        <f>E3496</f>
        <v>757.44</v>
      </c>
      <c r="L3496" s="127">
        <v>45670</v>
      </c>
      <c r="N3496" s="127">
        <v>45584</v>
      </c>
    </row>
    <row r="3497" hidden="1" spans="1:18">
      <c r="A3497" s="56" t="s">
        <v>394</v>
      </c>
      <c r="B3497" s="57" t="s">
        <v>110</v>
      </c>
      <c r="C3497" s="133">
        <v>517239</v>
      </c>
      <c r="D3497" s="124">
        <v>45787</v>
      </c>
      <c r="E3497" s="125">
        <v>-188</v>
      </c>
      <c r="F3497" s="125">
        <v>0</v>
      </c>
      <c r="G3497" s="125">
        <v>0</v>
      </c>
      <c r="I3497" s="138">
        <v>1292</v>
      </c>
      <c r="J3497" s="145">
        <v>-188</v>
      </c>
      <c r="K3497" s="145">
        <v>29625.5</v>
      </c>
      <c r="L3497" s="146">
        <v>45810</v>
      </c>
      <c r="N3497" s="127" t="str">
        <f t="array" ref="N3497">_xlfn.XLOOKUP(INDEX(I:I,ROW())&amp;"-"&amp;INDEX(K:K,ROW()),银行对账信息!J:J,银行对账信息!H:H,"")</f>
        <v/>
      </c>
      <c r="R3497" s="56" t="str">
        <f ca="1" t="array" ref="R3497">IF(AND(ISNUMBER(INDIRECT("L"&amp;ROW())),INDIRECT("L"&amp;ROW())&lt;INDIRECT("D"&amp;ROW())),1,"")</f>
        <v/>
      </c>
    </row>
    <row r="3498" hidden="1" spans="1:18">
      <c r="A3498" s="56" t="s">
        <v>394</v>
      </c>
      <c r="B3498" s="57" t="s">
        <v>110</v>
      </c>
      <c r="C3498" s="133">
        <v>517258</v>
      </c>
      <c r="D3498" s="124">
        <v>45787</v>
      </c>
      <c r="E3498" s="125">
        <v>-831</v>
      </c>
      <c r="F3498" s="125">
        <v>0</v>
      </c>
      <c r="G3498" s="125">
        <v>0</v>
      </c>
      <c r="I3498" s="138">
        <v>1292</v>
      </c>
      <c r="J3498" s="145">
        <v>-831</v>
      </c>
      <c r="K3498" s="145">
        <v>29625.5</v>
      </c>
      <c r="L3498" s="146">
        <v>45810</v>
      </c>
      <c r="N3498" s="127" t="str">
        <f t="array" ref="N3498">_xlfn.XLOOKUP(INDEX(I:I,ROW())&amp;"-"&amp;INDEX(K:K,ROW()),银行对账信息!J:J,银行对账信息!H:H,"")</f>
        <v/>
      </c>
      <c r="R3498" s="56" t="str">
        <f ca="1" t="array" ref="R3498">IF(AND(ISNUMBER(INDIRECT("L"&amp;ROW())),INDIRECT("L"&amp;ROW())&lt;INDIRECT("D"&amp;ROW())),1,"")</f>
        <v/>
      </c>
    </row>
    <row r="3499" hidden="1" spans="1:18">
      <c r="A3499" s="56" t="s">
        <v>394</v>
      </c>
      <c r="B3499" s="57" t="s">
        <v>110</v>
      </c>
      <c r="C3499" s="133">
        <v>517259</v>
      </c>
      <c r="D3499" s="124">
        <v>45787</v>
      </c>
      <c r="E3499" s="125">
        <v>-210</v>
      </c>
      <c r="F3499" s="125">
        <v>0</v>
      </c>
      <c r="G3499" s="125">
        <v>0</v>
      </c>
      <c r="I3499" s="138">
        <v>1292</v>
      </c>
      <c r="J3499" s="145">
        <v>-210</v>
      </c>
      <c r="K3499" s="145">
        <v>29625.5</v>
      </c>
      <c r="L3499" s="146">
        <v>45810</v>
      </c>
      <c r="N3499" s="127" t="str">
        <f t="array" ref="N3499">_xlfn.XLOOKUP(INDEX(I:I,ROW())&amp;"-"&amp;INDEX(K:K,ROW()),银行对账信息!J:J,银行对账信息!H:H,"")</f>
        <v/>
      </c>
      <c r="R3499" s="56" t="str">
        <f ca="1" t="array" ref="R3499">IF(AND(ISNUMBER(INDIRECT("L"&amp;ROW())),INDIRECT("L"&amp;ROW())&lt;INDIRECT("D"&amp;ROW())),1,"")</f>
        <v/>
      </c>
    </row>
    <row r="3500" hidden="1" spans="1:18">
      <c r="A3500" s="56" t="s">
        <v>394</v>
      </c>
      <c r="B3500" s="57" t="s">
        <v>110</v>
      </c>
      <c r="C3500" s="133">
        <v>517260</v>
      </c>
      <c r="D3500" s="124">
        <v>45787</v>
      </c>
      <c r="E3500" s="125">
        <v>-273</v>
      </c>
      <c r="F3500" s="125">
        <v>0</v>
      </c>
      <c r="G3500" s="125">
        <v>0</v>
      </c>
      <c r="I3500" s="138">
        <v>1292</v>
      </c>
      <c r="J3500" s="145">
        <v>-273</v>
      </c>
      <c r="K3500" s="145">
        <v>29625.5</v>
      </c>
      <c r="L3500" s="146">
        <v>45810</v>
      </c>
      <c r="N3500" s="127" t="str">
        <f t="array" ref="N3500">_xlfn.XLOOKUP(INDEX(I:I,ROW())&amp;"-"&amp;INDEX(K:K,ROW()),银行对账信息!J:J,银行对账信息!H:H,"")</f>
        <v/>
      </c>
      <c r="R3500" s="56" t="str">
        <f ca="1" t="array" ref="R3500">IF(AND(ISNUMBER(INDIRECT("L"&amp;ROW())),INDIRECT("L"&amp;ROW())&lt;INDIRECT("D"&amp;ROW())),1,"")</f>
        <v/>
      </c>
    </row>
    <row r="3501" hidden="1" spans="1:18">
      <c r="A3501" s="56" t="s">
        <v>394</v>
      </c>
      <c r="B3501" s="57" t="s">
        <v>110</v>
      </c>
      <c r="C3501" s="133">
        <v>517433</v>
      </c>
      <c r="D3501" s="124">
        <v>45788</v>
      </c>
      <c r="E3501" s="125">
        <v>-84</v>
      </c>
      <c r="F3501" s="125">
        <v>0</v>
      </c>
      <c r="G3501" s="125">
        <v>0</v>
      </c>
      <c r="I3501" s="138">
        <v>1292</v>
      </c>
      <c r="J3501" s="145">
        <v>-84</v>
      </c>
      <c r="K3501" s="145">
        <v>29625.5</v>
      </c>
      <c r="L3501" s="146">
        <v>45810</v>
      </c>
      <c r="N3501" s="127" t="str">
        <f t="array" ref="N3501">_xlfn.XLOOKUP(INDEX(I:I,ROW())&amp;"-"&amp;INDEX(K:K,ROW()),银行对账信息!J:J,银行对账信息!H:H,"")</f>
        <v/>
      </c>
      <c r="R3501" s="56" t="str">
        <f ca="1" t="array" ref="R3501">IF(AND(ISNUMBER(INDIRECT("L"&amp;ROW())),INDIRECT("L"&amp;ROW())&lt;INDIRECT("D"&amp;ROW())),1,"")</f>
        <v/>
      </c>
    </row>
    <row r="3502" hidden="1" spans="1:18">
      <c r="A3502" s="56" t="s">
        <v>164</v>
      </c>
      <c r="B3502" s="57" t="s">
        <v>110</v>
      </c>
      <c r="C3502" s="133">
        <v>6166754</v>
      </c>
      <c r="D3502" s="124">
        <v>45789</v>
      </c>
      <c r="E3502" s="125">
        <v>4512</v>
      </c>
      <c r="F3502" s="125">
        <v>0</v>
      </c>
      <c r="G3502" s="125">
        <v>0</v>
      </c>
      <c r="H3502" s="125">
        <v>4512</v>
      </c>
      <c r="I3502" s="57">
        <v>3021</v>
      </c>
      <c r="J3502" s="126">
        <v>4512</v>
      </c>
      <c r="K3502" s="126">
        <v>35367.5</v>
      </c>
      <c r="L3502" s="127">
        <v>45819</v>
      </c>
      <c r="N3502" s="127" t="str">
        <f t="array" ref="N3502">_xlfn.XLOOKUP(INDEX(I:I,ROW())&amp;"-"&amp;INDEX(K:K,ROW()),银行对账信息!J:J,银行对账信息!H:H,"")</f>
        <v/>
      </c>
      <c r="Q3502" s="127">
        <v>45792</v>
      </c>
      <c r="R3502" s="56" t="str">
        <f ca="1" t="array" ref="R3502">IF(AND(ISNUMBER(INDIRECT("L"&amp;ROW())),INDIRECT("L"&amp;ROW())&lt;INDIRECT("D"&amp;ROW())),1,"")</f>
        <v/>
      </c>
    </row>
    <row r="3503" hidden="1" spans="1:18">
      <c r="A3503" s="56" t="s">
        <v>233</v>
      </c>
      <c r="B3503" s="57" t="s">
        <v>124</v>
      </c>
      <c r="C3503" s="133">
        <v>222457</v>
      </c>
      <c r="D3503" s="124">
        <v>45789</v>
      </c>
      <c r="E3503" s="125">
        <v>2324.55</v>
      </c>
      <c r="F3503" s="125">
        <v>0</v>
      </c>
      <c r="G3503" s="125">
        <v>0</v>
      </c>
      <c r="H3503" s="125">
        <v>2324.55</v>
      </c>
      <c r="I3503" s="57">
        <v>1270</v>
      </c>
      <c r="J3503" s="126">
        <f>E3503</f>
        <v>2324.55</v>
      </c>
      <c r="K3503" s="126">
        <v>5151.59</v>
      </c>
      <c r="L3503" s="127">
        <v>45800</v>
      </c>
      <c r="N3503" s="127" t="str">
        <f t="array" ref="N3503">_xlfn.XLOOKUP(INDEX(I:I,ROW())&amp;"-"&amp;INDEX(K:K,ROW()),银行对账信息!J:J,银行对账信息!H:H,"")</f>
        <v/>
      </c>
      <c r="Q3503" s="127">
        <v>45790</v>
      </c>
      <c r="R3503" s="56" t="str">
        <f ca="1" t="array" ref="R3503">IF(AND(ISNUMBER(INDIRECT("L"&amp;ROW())),INDIRECT("L"&amp;ROW())&lt;INDIRECT("D"&amp;ROW())),1,"")</f>
        <v/>
      </c>
    </row>
    <row r="3504" hidden="1" spans="1:18">
      <c r="A3504" s="56" t="s">
        <v>394</v>
      </c>
      <c r="B3504" s="57" t="s">
        <v>110</v>
      </c>
      <c r="C3504" s="133">
        <v>2807450</v>
      </c>
      <c r="D3504" s="124">
        <v>45789</v>
      </c>
      <c r="E3504" s="125">
        <v>2206</v>
      </c>
      <c r="F3504" s="125">
        <v>0</v>
      </c>
      <c r="G3504" s="125">
        <v>0</v>
      </c>
      <c r="I3504" s="138">
        <v>1292</v>
      </c>
      <c r="J3504" s="145">
        <v>2206</v>
      </c>
      <c r="K3504" s="145">
        <v>29625.5</v>
      </c>
      <c r="L3504" s="146">
        <v>45810</v>
      </c>
      <c r="N3504" s="127" t="str">
        <f t="array" ref="N3504">_xlfn.XLOOKUP(INDEX(I:I,ROW())&amp;"-"&amp;INDEX(K:K,ROW()),银行对账信息!J:J,银行对账信息!H:H,"")</f>
        <v/>
      </c>
      <c r="R3504" s="56" t="str">
        <f ca="1" t="array" ref="R3504">IF(AND(ISNUMBER(INDIRECT("L"&amp;ROW())),INDIRECT("L"&amp;ROW())&lt;INDIRECT("D"&amp;ROW())),1,"")</f>
        <v/>
      </c>
    </row>
    <row r="3505" hidden="1" spans="1:18">
      <c r="A3505" s="56" t="s">
        <v>33</v>
      </c>
      <c r="B3505" s="57" t="s">
        <v>19</v>
      </c>
      <c r="C3505" s="123" t="s">
        <v>1273</v>
      </c>
      <c r="D3505" s="124">
        <v>45789</v>
      </c>
      <c r="E3505" s="125">
        <v>8766.28</v>
      </c>
      <c r="F3505" s="125">
        <v>78.36</v>
      </c>
      <c r="G3505" s="125">
        <v>456.3</v>
      </c>
      <c r="H3505" s="125">
        <v>8231.62</v>
      </c>
      <c r="Q3505" s="127">
        <v>45790</v>
      </c>
      <c r="R3505" s="56" t="str">
        <f ca="1" t="array" ref="R3505">IF(AND(ISNUMBER(INDIRECT("L"&amp;ROW())),INDIRECT("L"&amp;ROW())&lt;INDIRECT("D"&amp;ROW())),1,"")</f>
        <v/>
      </c>
    </row>
    <row r="3506" hidden="1" spans="1:18">
      <c r="A3506" s="56" t="s">
        <v>33</v>
      </c>
      <c r="B3506" s="57" t="s">
        <v>19</v>
      </c>
      <c r="C3506" s="123" t="s">
        <v>1274</v>
      </c>
      <c r="D3506" s="124">
        <v>45789</v>
      </c>
      <c r="E3506" s="125">
        <v>2365.33</v>
      </c>
      <c r="F3506" s="125">
        <v>23.51</v>
      </c>
      <c r="G3506" s="125">
        <v>46.92</v>
      </c>
      <c r="H3506" s="125">
        <v>2294.9</v>
      </c>
      <c r="Q3506" s="127">
        <v>45790</v>
      </c>
      <c r="R3506" s="56" t="str">
        <f ca="1" t="array" ref="R3506">IF(AND(ISNUMBER(INDIRECT("L"&amp;ROW())),INDIRECT("L"&amp;ROW())&lt;INDIRECT("D"&amp;ROW())),1,"")</f>
        <v/>
      </c>
    </row>
    <row r="3507" hidden="1" spans="1:18">
      <c r="A3507" s="56" t="s">
        <v>33</v>
      </c>
      <c r="B3507" s="57" t="s">
        <v>19</v>
      </c>
      <c r="C3507" s="123" t="s">
        <v>1275</v>
      </c>
      <c r="D3507" s="124">
        <v>45789</v>
      </c>
      <c r="E3507" s="125">
        <v>924</v>
      </c>
      <c r="F3507" s="125">
        <v>0</v>
      </c>
      <c r="G3507" s="125">
        <v>0</v>
      </c>
      <c r="H3507" s="125">
        <v>924</v>
      </c>
      <c r="Q3507" s="127">
        <v>45790</v>
      </c>
      <c r="R3507" s="56" t="str">
        <f ca="1" t="array" ref="R3507">IF(AND(ISNUMBER(INDIRECT("L"&amp;ROW())),INDIRECT("L"&amp;ROW())&lt;INDIRECT("D"&amp;ROW())),1,"")</f>
        <v/>
      </c>
    </row>
    <row r="3508" hidden="1" spans="1:18">
      <c r="A3508" s="56" t="s">
        <v>31</v>
      </c>
      <c r="B3508" s="57" t="s">
        <v>19</v>
      </c>
      <c r="C3508" s="133">
        <v>370874</v>
      </c>
      <c r="D3508" s="124">
        <v>45789</v>
      </c>
      <c r="E3508" s="125">
        <v>2624.34</v>
      </c>
      <c r="N3508" s="127" t="str">
        <f t="array" ref="N3508">_xlfn.XLOOKUP(INDEX(I:I,ROW())&amp;"-"&amp;INDEX(K:K,ROW()),银行对账信息!J:J,银行对账信息!H:H,"")</f>
        <v/>
      </c>
      <c r="R3508" s="56" t="str">
        <f ca="1" t="array" ref="R3508">IF(AND(ISNUMBER(INDIRECT("L"&amp;ROW())),INDIRECT("L"&amp;ROW())&lt;INDIRECT("D"&amp;ROW())),1,"")</f>
        <v/>
      </c>
    </row>
    <row r="3509" hidden="1" spans="1:18">
      <c r="A3509" s="56" t="s">
        <v>36</v>
      </c>
      <c r="B3509" s="57" t="s">
        <v>19</v>
      </c>
      <c r="C3509" s="133">
        <v>217702</v>
      </c>
      <c r="D3509" s="124">
        <v>45789</v>
      </c>
      <c r="E3509" s="125">
        <v>2272.7</v>
      </c>
      <c r="F3509" s="125">
        <v>0</v>
      </c>
      <c r="G3509" s="125">
        <v>0</v>
      </c>
      <c r="H3509" s="125">
        <v>2272.7</v>
      </c>
      <c r="J3509" s="126" t="s">
        <v>1094</v>
      </c>
      <c r="N3509" s="127" t="str">
        <f t="array" ref="N3509">_xlfn.XLOOKUP(INDEX(I:I,ROW())&amp;"-"&amp;INDEX(K:K,ROW()),银行对账信息!J:J,银行对账信息!H:H,"")</f>
        <v/>
      </c>
      <c r="Q3509" s="127">
        <v>45792</v>
      </c>
      <c r="R3509" s="56" t="str">
        <f ca="1" t="array" ref="R3509">IF(AND(ISNUMBER(INDIRECT("L"&amp;ROW())),INDIRECT("L"&amp;ROW())&lt;INDIRECT("D"&amp;ROW())),1,"")</f>
        <v/>
      </c>
    </row>
    <row r="3510" hidden="1" spans="1:18">
      <c r="A3510" s="56" t="s">
        <v>24</v>
      </c>
      <c r="B3510" s="57" t="s">
        <v>19</v>
      </c>
      <c r="C3510" s="123" t="s">
        <v>1276</v>
      </c>
      <c r="D3510" s="124">
        <v>45789</v>
      </c>
      <c r="E3510" s="125">
        <v>5129.3</v>
      </c>
      <c r="F3510" s="125">
        <v>0</v>
      </c>
      <c r="G3510" s="125">
        <v>0</v>
      </c>
      <c r="H3510" s="125">
        <v>5129.3</v>
      </c>
      <c r="I3510" s="57">
        <v>1040</v>
      </c>
      <c r="J3510" s="126">
        <v>5129.3</v>
      </c>
      <c r="K3510" s="126">
        <v>27509.52</v>
      </c>
      <c r="L3510" s="127">
        <v>45810</v>
      </c>
      <c r="N3510" s="127" t="str">
        <f t="array" ref="N3510">_xlfn.XLOOKUP(INDEX(I:I,ROW())&amp;"-"&amp;INDEX(K:K,ROW()),银行对账信息!J:J,银行对账信息!H:H,"")</f>
        <v/>
      </c>
      <c r="Q3510" s="127">
        <v>45811</v>
      </c>
      <c r="R3510" s="56" t="str">
        <f ca="1" t="array" ref="R3510">IF(AND(ISNUMBER(INDIRECT("L"&amp;ROW())),INDIRECT("L"&amp;ROW())&lt;INDIRECT("D"&amp;ROW())),1,"")</f>
        <v/>
      </c>
    </row>
    <row r="3511" hidden="1" spans="1:18">
      <c r="A3511" s="56" t="s">
        <v>24</v>
      </c>
      <c r="B3511" s="57" t="s">
        <v>19</v>
      </c>
      <c r="C3511" s="123" t="s">
        <v>1277</v>
      </c>
      <c r="D3511" s="124">
        <v>45789</v>
      </c>
      <c r="E3511" s="125">
        <v>22380.22</v>
      </c>
      <c r="F3511" s="125">
        <v>261.02</v>
      </c>
      <c r="G3511" s="125">
        <v>0</v>
      </c>
      <c r="H3511" s="125">
        <v>22119.2</v>
      </c>
      <c r="I3511" s="57">
        <v>1040</v>
      </c>
      <c r="J3511" s="126">
        <v>22380.22</v>
      </c>
      <c r="K3511" s="126">
        <v>27509.52</v>
      </c>
      <c r="L3511" s="127">
        <v>45810</v>
      </c>
      <c r="N3511" s="127" t="str">
        <f t="array" ref="N3511">_xlfn.XLOOKUP(INDEX(I:I,ROW())&amp;"-"&amp;INDEX(K:K,ROW()),银行对账信息!J:J,银行对账信息!H:H,"")</f>
        <v/>
      </c>
      <c r="Q3511" s="127">
        <v>45811</v>
      </c>
      <c r="R3511" s="56" t="str">
        <f ca="1" t="array" ref="R3511">IF(AND(ISNUMBER(INDIRECT("L"&amp;ROW())),INDIRECT("L"&amp;ROW())&lt;INDIRECT("D"&amp;ROW())),1,"")</f>
        <v/>
      </c>
    </row>
    <row r="3512" hidden="1" spans="1:18">
      <c r="A3512" s="56" t="s">
        <v>30</v>
      </c>
      <c r="B3512" s="57" t="s">
        <v>19</v>
      </c>
      <c r="C3512" s="133">
        <v>91723609</v>
      </c>
      <c r="D3512" s="124">
        <v>45789</v>
      </c>
      <c r="E3512" s="125">
        <v>4612.5</v>
      </c>
      <c r="F3512" s="125">
        <v>0</v>
      </c>
      <c r="G3512" s="125">
        <v>0</v>
      </c>
      <c r="H3512" s="125">
        <v>4612.5</v>
      </c>
      <c r="I3512" s="57">
        <v>1254</v>
      </c>
      <c r="J3512" s="126">
        <v>4612.5</v>
      </c>
      <c r="K3512" s="126">
        <v>4612.5</v>
      </c>
      <c r="L3512" s="127">
        <v>45820</v>
      </c>
      <c r="N3512" s="127" t="str">
        <f t="array" ref="N3512">_xlfn.XLOOKUP(INDEX(I:I,ROW())&amp;"-"&amp;INDEX(K:K,ROW()),银行对账信息!J:J,银行对账信息!H:H,"")</f>
        <v/>
      </c>
      <c r="Q3512" s="127">
        <v>45790</v>
      </c>
      <c r="R3512" s="56" t="str">
        <f ca="1" t="array" ref="R3512">IF(AND(ISNUMBER(INDIRECT("L"&amp;ROW())),INDIRECT("L"&amp;ROW())&lt;INDIRECT("D"&amp;ROW())),1,"")</f>
        <v/>
      </c>
    </row>
    <row r="3513" hidden="1" spans="1:18">
      <c r="A3513" s="56" t="s">
        <v>376</v>
      </c>
      <c r="B3513" s="57" t="s">
        <v>124</v>
      </c>
      <c r="C3513" s="133">
        <v>887307</v>
      </c>
      <c r="D3513" s="124">
        <v>45789</v>
      </c>
      <c r="E3513" s="125">
        <v>10587.72</v>
      </c>
      <c r="I3513" s="57">
        <v>1296</v>
      </c>
      <c r="J3513" s="126">
        <f>E3513</f>
        <v>10587.72</v>
      </c>
      <c r="K3513" s="126">
        <v>14802.55</v>
      </c>
      <c r="L3513" s="127">
        <v>45811</v>
      </c>
      <c r="N3513" s="127" t="str">
        <f t="array" ref="N3513">_xlfn.XLOOKUP(INDEX(I:I,ROW())&amp;"-"&amp;INDEX(K:K,ROW()),银行对账信息!J:J,银行对账信息!H:H,"")</f>
        <v/>
      </c>
      <c r="R3513" s="56" t="str">
        <f ca="1" t="array" ref="R3513">IF(AND(ISNUMBER(INDIRECT("L"&amp;ROW())),INDIRECT("L"&amp;ROW())&lt;INDIRECT("D"&amp;ROW())),1,"")</f>
        <v/>
      </c>
    </row>
    <row r="3514" hidden="1" spans="1:18">
      <c r="A3514" s="56" t="s">
        <v>237</v>
      </c>
      <c r="B3514" s="57" t="s">
        <v>110</v>
      </c>
      <c r="C3514" s="133">
        <v>278074</v>
      </c>
      <c r="D3514" s="124">
        <v>45790</v>
      </c>
      <c r="E3514" s="125">
        <v>1801.6</v>
      </c>
      <c r="F3514" s="125">
        <v>0</v>
      </c>
      <c r="G3514" s="125">
        <v>0</v>
      </c>
      <c r="N3514" s="127" t="str">
        <f t="array" ref="N3514">_xlfn.XLOOKUP(INDEX(I:I,ROW())&amp;"-"&amp;INDEX(K:K,ROW()),银行对账信息!J:J,银行对账信息!H:H,"")</f>
        <v/>
      </c>
      <c r="R3514" s="56" t="str">
        <f ca="1" t="array" ref="R3514">IF(AND(ISNUMBER(INDIRECT("L"&amp;ROW())),INDIRECT("L"&amp;ROW())&lt;INDIRECT("D"&amp;ROW())),1,"")</f>
        <v/>
      </c>
    </row>
    <row r="3515" hidden="1" spans="1:14">
      <c r="A3515" s="56" t="s">
        <v>1225</v>
      </c>
      <c r="B3515" s="57" t="s">
        <v>65</v>
      </c>
      <c r="C3515" s="123" t="s">
        <v>1278</v>
      </c>
      <c r="D3515" s="124">
        <v>45644</v>
      </c>
      <c r="E3515" s="125">
        <v>527.74</v>
      </c>
      <c r="F3515" s="125">
        <v>22.95</v>
      </c>
      <c r="G3515" s="125">
        <v>45.79</v>
      </c>
      <c r="I3515" s="57" t="s">
        <v>1227</v>
      </c>
      <c r="J3515" s="126">
        <f>E3515</f>
        <v>527.74</v>
      </c>
      <c r="K3515" s="126">
        <f>E3515</f>
        <v>527.74</v>
      </c>
      <c r="L3515" s="127">
        <v>45665</v>
      </c>
      <c r="N3515" s="127">
        <v>45584</v>
      </c>
    </row>
    <row r="3516" hidden="1" spans="1:18">
      <c r="A3516" s="56" t="s">
        <v>148</v>
      </c>
      <c r="B3516" s="57" t="s">
        <v>110</v>
      </c>
      <c r="C3516" s="133">
        <v>25227359</v>
      </c>
      <c r="D3516" s="124">
        <v>45790</v>
      </c>
      <c r="E3516" s="141">
        <v>3118</v>
      </c>
      <c r="F3516" s="125">
        <v>0</v>
      </c>
      <c r="G3516" s="125">
        <v>0</v>
      </c>
      <c r="H3516" s="125">
        <v>3118</v>
      </c>
      <c r="N3516" s="127" t="str">
        <f t="array" ref="N3516">_xlfn.XLOOKUP(INDEX(I:I,ROW())&amp;"-"&amp;INDEX(K:K,ROW()),银行对账信息!J:J,银行对账信息!H:H,"")</f>
        <v/>
      </c>
      <c r="Q3516" s="127">
        <v>45791</v>
      </c>
      <c r="R3516" s="56" t="str">
        <f ca="1" t="array" ref="R3516">IF(AND(ISNUMBER(INDIRECT("L"&amp;ROW())),INDIRECT("L"&amp;ROW())&lt;INDIRECT("D"&amp;ROW())),1,"")</f>
        <v/>
      </c>
    </row>
    <row r="3517" hidden="1" spans="1:18">
      <c r="A3517" s="56" t="s">
        <v>469</v>
      </c>
      <c r="B3517" s="57" t="s">
        <v>19</v>
      </c>
      <c r="C3517" s="133">
        <v>86160</v>
      </c>
      <c r="D3517" s="124">
        <v>45790</v>
      </c>
      <c r="E3517" s="125">
        <v>2947.96</v>
      </c>
      <c r="F3517" s="125">
        <v>8.75</v>
      </c>
      <c r="G3517" s="125">
        <v>17.46</v>
      </c>
      <c r="I3517" s="57">
        <v>1297</v>
      </c>
      <c r="J3517" s="126">
        <v>2947.96</v>
      </c>
      <c r="K3517" s="126">
        <v>2947.96</v>
      </c>
      <c r="L3517" s="127">
        <v>45811</v>
      </c>
      <c r="N3517" s="127" t="str">
        <f t="array" ref="N3517">_xlfn.XLOOKUP(INDEX(I:I,ROW())&amp;"-"&amp;INDEX(K:K,ROW()),银行对账信息!J:J,银行对账信息!H:H,"")</f>
        <v/>
      </c>
      <c r="R3517" s="56" t="str">
        <f ca="1" t="array" ref="R3517">IF(AND(ISNUMBER(INDIRECT("L"&amp;ROW())),INDIRECT("L"&amp;ROW())&lt;INDIRECT("D"&amp;ROW())),1,"")</f>
        <v/>
      </c>
    </row>
    <row r="3518" hidden="1" spans="1:18">
      <c r="A3518" s="56" t="s">
        <v>1225</v>
      </c>
      <c r="B3518" s="57" t="s">
        <v>65</v>
      </c>
      <c r="C3518" s="133">
        <v>78890</v>
      </c>
      <c r="D3518" s="124">
        <v>45691</v>
      </c>
      <c r="E3518" s="125">
        <v>527.74</v>
      </c>
      <c r="F3518" s="125">
        <v>22.95</v>
      </c>
      <c r="G3518" s="125">
        <v>45.79</v>
      </c>
      <c r="I3518" s="57" t="s">
        <v>1227</v>
      </c>
      <c r="J3518" s="126">
        <v>527.74</v>
      </c>
      <c r="K3518" s="126">
        <v>527.74</v>
      </c>
      <c r="L3518" s="127">
        <v>45698</v>
      </c>
      <c r="N3518" s="127">
        <v>45584</v>
      </c>
      <c r="O3518" s="147">
        <v>0</v>
      </c>
      <c r="Q3518" s="127">
        <v>45785</v>
      </c>
      <c r="R3518" s="56" t="str">
        <f ca="1" t="array" ref="R3518">IF(AND(ISNUMBER(INDIRECT("L"&amp;ROW())),INDIRECT("L"&amp;ROW())&lt;INDIRECT("D"&amp;ROW())),1,"")</f>
        <v/>
      </c>
    </row>
    <row r="3519" hidden="1" spans="1:18">
      <c r="A3519" s="103" t="s">
        <v>1225</v>
      </c>
      <c r="B3519" s="233" t="s">
        <v>65</v>
      </c>
      <c r="C3519" s="234">
        <v>84405</v>
      </c>
      <c r="D3519" s="235">
        <v>45693</v>
      </c>
      <c r="E3519" s="210">
        <v>527.74</v>
      </c>
      <c r="F3519" s="125">
        <v>22.95</v>
      </c>
      <c r="G3519" s="125">
        <v>45.79</v>
      </c>
      <c r="H3519" s="210"/>
      <c r="I3519" s="233" t="s">
        <v>1227</v>
      </c>
      <c r="J3519" s="236">
        <v>527.74</v>
      </c>
      <c r="K3519" s="236">
        <v>527.74</v>
      </c>
      <c r="L3519" s="237">
        <v>45784</v>
      </c>
      <c r="M3519" s="237"/>
      <c r="N3519" s="127">
        <v>45584</v>
      </c>
      <c r="O3519" s="103"/>
      <c r="P3519" s="103" t="s">
        <v>1279</v>
      </c>
      <c r="Q3519" s="237">
        <v>45789</v>
      </c>
      <c r="R3519" s="56" t="str">
        <f ca="1" t="array" ref="R3519">IF(AND(ISNUMBER(INDIRECT("L"&amp;ROW())),INDIRECT("L"&amp;ROW())&lt;INDIRECT("D"&amp;ROW())),1,"")</f>
        <v/>
      </c>
    </row>
    <row r="3520" hidden="1" spans="1:18">
      <c r="A3520" s="112" t="s">
        <v>282</v>
      </c>
      <c r="B3520" s="238" t="s">
        <v>110</v>
      </c>
      <c r="C3520" s="239">
        <v>2024091702</v>
      </c>
      <c r="D3520" s="240">
        <v>45790</v>
      </c>
      <c r="E3520" s="241">
        <v>-1078</v>
      </c>
      <c r="F3520" s="241">
        <v>0</v>
      </c>
      <c r="G3520" s="241">
        <v>0</v>
      </c>
      <c r="H3520" s="241">
        <v>-1078</v>
      </c>
      <c r="I3520" s="238"/>
      <c r="J3520" s="242" t="s">
        <v>1094</v>
      </c>
      <c r="K3520" s="242"/>
      <c r="L3520" s="243"/>
      <c r="M3520" s="243"/>
      <c r="N3520" s="127" t="str">
        <f t="array" ref="N3520">_xlfn.XLOOKUP(INDEX(I:I,ROW())&amp;"-"&amp;INDEX(K:K,ROW()),银行对账信息!J:J,银行对账信息!H:H,"")</f>
        <v/>
      </c>
      <c r="O3520" s="112"/>
      <c r="P3520" s="112" t="s">
        <v>1280</v>
      </c>
      <c r="Q3520" s="243">
        <v>45805</v>
      </c>
      <c r="R3520" s="56" t="str">
        <f ca="1" t="array" ref="R3520">IF(AND(ISNUMBER(INDIRECT("L"&amp;ROW())),INDIRECT("L"&amp;ROW())&lt;INDIRECT("D"&amp;ROW())),1,"")</f>
        <v/>
      </c>
    </row>
    <row r="3521" hidden="1" spans="1:18">
      <c r="A3521" s="56" t="s">
        <v>376</v>
      </c>
      <c r="B3521" s="57" t="s">
        <v>124</v>
      </c>
      <c r="C3521" s="133">
        <v>887446</v>
      </c>
      <c r="D3521" s="124">
        <v>45790</v>
      </c>
      <c r="E3521" s="125">
        <v>4199.84</v>
      </c>
      <c r="I3521" s="57">
        <v>1296</v>
      </c>
      <c r="J3521" s="126">
        <f>E3521</f>
        <v>4199.84</v>
      </c>
      <c r="K3521" s="126">
        <v>14802.55</v>
      </c>
      <c r="L3521" s="127">
        <v>45811</v>
      </c>
      <c r="N3521" s="127" t="str">
        <f t="array" ref="N3521">_xlfn.XLOOKUP(INDEX(I:I,ROW())&amp;"-"&amp;INDEX(K:K,ROW()),银行对账信息!J:J,银行对账信息!H:H,"")</f>
        <v/>
      </c>
      <c r="R3521" s="56" t="str">
        <f ca="1" t="array" ref="R3521">IF(AND(ISNUMBER(INDIRECT("L"&amp;ROW())),INDIRECT("L"&amp;ROW())&lt;INDIRECT("D"&amp;ROW())),1,"")</f>
        <v/>
      </c>
    </row>
    <row r="3522" hidden="1" spans="1:18">
      <c r="A3522" s="56" t="s">
        <v>158</v>
      </c>
      <c r="B3522" s="57" t="s">
        <v>159</v>
      </c>
      <c r="C3522" s="123" t="s">
        <v>1281</v>
      </c>
      <c r="D3522" s="124">
        <v>45790</v>
      </c>
      <c r="E3522" s="125">
        <v>3680.86</v>
      </c>
      <c r="F3522" s="125">
        <v>0</v>
      </c>
      <c r="G3522" s="125">
        <v>0</v>
      </c>
      <c r="H3522" s="125">
        <v>3680.86</v>
      </c>
      <c r="I3522" s="57">
        <v>1232</v>
      </c>
      <c r="J3522" s="126">
        <v>3680.86</v>
      </c>
      <c r="K3522" s="126">
        <v>3680.86</v>
      </c>
      <c r="L3522" s="127">
        <v>45790</v>
      </c>
      <c r="N3522" s="127">
        <v>45778</v>
      </c>
      <c r="O3522" s="56">
        <v>0</v>
      </c>
      <c r="Q3522" s="127">
        <v>45807</v>
      </c>
      <c r="R3522" s="56" t="str">
        <f ca="1" t="array" ref="R3522">IF(AND(ISNUMBER(INDIRECT("L"&amp;ROW())),INDIRECT("L"&amp;ROW())&lt;INDIRECT("D"&amp;ROW())),1,"")</f>
        <v/>
      </c>
    </row>
    <row r="3523" hidden="1" spans="1:12">
      <c r="A3523" s="56" t="s">
        <v>158</v>
      </c>
      <c r="B3523" s="57" t="s">
        <v>159</v>
      </c>
      <c r="C3523" s="123" t="s">
        <v>1282</v>
      </c>
      <c r="D3523" s="124">
        <v>45827</v>
      </c>
      <c r="E3523" s="125">
        <v>14583.71</v>
      </c>
      <c r="F3523" s="125">
        <v>0</v>
      </c>
      <c r="G3523" s="125">
        <v>0</v>
      </c>
      <c r="I3523" s="57">
        <v>3038</v>
      </c>
      <c r="J3523" s="126">
        <v>14583.71</v>
      </c>
      <c r="K3523" s="126">
        <v>14583.71</v>
      </c>
      <c r="L3523" s="127">
        <v>45827</v>
      </c>
    </row>
    <row r="3524" hidden="1" spans="1:18">
      <c r="A3524" s="56" t="s">
        <v>358</v>
      </c>
      <c r="B3524" s="57" t="s">
        <v>110</v>
      </c>
      <c r="C3524" s="133">
        <v>93134</v>
      </c>
      <c r="D3524" s="124">
        <v>45790</v>
      </c>
      <c r="E3524" s="125">
        <v>670</v>
      </c>
      <c r="F3524" s="125">
        <v>0</v>
      </c>
      <c r="G3524" s="125">
        <v>0</v>
      </c>
      <c r="H3524" s="125">
        <v>670</v>
      </c>
      <c r="J3524" s="126" t="s">
        <v>1094</v>
      </c>
      <c r="N3524" s="127" t="str">
        <f t="array" ref="N3524">_xlfn.XLOOKUP(INDEX(I:I,ROW())&amp;"-"&amp;INDEX(K:K,ROW()),银行对账信息!J:J,银行对账信息!H:H,"")</f>
        <v/>
      </c>
      <c r="Q3524" s="127">
        <v>45793</v>
      </c>
      <c r="R3524" s="56" t="str">
        <f ca="1" t="array" ref="R3524">IF(AND(ISNUMBER(INDIRECT("L"&amp;ROW())),INDIRECT("L"&amp;ROW())&lt;INDIRECT("D"&amp;ROW())),1,"")</f>
        <v/>
      </c>
    </row>
    <row r="3525" hidden="1" spans="1:18">
      <c r="A3525" s="56" t="s">
        <v>64</v>
      </c>
      <c r="B3525" s="57" t="s">
        <v>110</v>
      </c>
      <c r="C3525" s="123" t="s">
        <v>1283</v>
      </c>
      <c r="D3525" s="124">
        <v>45791</v>
      </c>
      <c r="E3525" s="125">
        <v>5922.75</v>
      </c>
      <c r="N3525" s="127" t="str">
        <f t="array" ref="N3525">_xlfn.XLOOKUP(INDEX(I:I,ROW())&amp;"-"&amp;INDEX(K:K,ROW()),银行对账信息!J:J,银行对账信息!H:H,"")</f>
        <v/>
      </c>
      <c r="R3525" s="56" t="str">
        <f ca="1" t="array" ref="R3525">IF(AND(ISNUMBER(INDIRECT("L"&amp;ROW())),INDIRECT("L"&amp;ROW())&lt;INDIRECT("D"&amp;ROW())),1,"")</f>
        <v/>
      </c>
    </row>
    <row r="3526" hidden="1" spans="1:18">
      <c r="A3526" s="56" t="s">
        <v>164</v>
      </c>
      <c r="B3526" s="57" t="s">
        <v>110</v>
      </c>
      <c r="C3526" s="133">
        <v>6167580</v>
      </c>
      <c r="D3526" s="124">
        <v>45791</v>
      </c>
      <c r="E3526" s="125">
        <v>4171</v>
      </c>
      <c r="F3526" s="125">
        <v>0</v>
      </c>
      <c r="G3526" s="125">
        <v>0</v>
      </c>
      <c r="H3526" s="125">
        <v>4171</v>
      </c>
      <c r="I3526" s="57">
        <v>3021</v>
      </c>
      <c r="J3526" s="126">
        <v>4171</v>
      </c>
      <c r="K3526" s="126">
        <v>35367.5</v>
      </c>
      <c r="L3526" s="127">
        <v>45819</v>
      </c>
      <c r="N3526" s="127" t="str">
        <f t="array" ref="N3526">_xlfn.XLOOKUP(INDEX(I:I,ROW())&amp;"-"&amp;INDEX(K:K,ROW()),银行对账信息!J:J,银行对账信息!H:H,"")</f>
        <v/>
      </c>
      <c r="R3526" s="56" t="str">
        <f ca="1" t="array" ref="R3526">IF(AND(ISNUMBER(INDIRECT("L"&amp;ROW())),INDIRECT("L"&amp;ROW())&lt;INDIRECT("D"&amp;ROW())),1,"")</f>
        <v/>
      </c>
    </row>
    <row r="3527" hidden="1" spans="1:18">
      <c r="A3527" s="56" t="s">
        <v>21</v>
      </c>
      <c r="B3527" s="57" t="s">
        <v>19</v>
      </c>
      <c r="C3527" s="133">
        <v>47026</v>
      </c>
      <c r="D3527" s="124">
        <v>45791</v>
      </c>
      <c r="E3527" s="125">
        <v>7252.16</v>
      </c>
      <c r="F3527" s="125">
        <v>834.32</v>
      </c>
      <c r="G3527" s="125">
        <v>0</v>
      </c>
      <c r="J3527" s="126" t="s">
        <v>1094</v>
      </c>
      <c r="N3527" s="127" t="str">
        <f t="array" ref="N3527">_xlfn.XLOOKUP(INDEX(I:I,ROW())&amp;"-"&amp;INDEX(K:K,ROW()),银行对账信息!J:J,银行对账信息!H:H,"")</f>
        <v/>
      </c>
      <c r="Q3527" s="127">
        <v>45793</v>
      </c>
      <c r="R3527" s="56" t="str">
        <f ca="1" t="array" ref="R3527">IF(AND(ISNUMBER(INDIRECT("L"&amp;ROW())),INDIRECT("L"&amp;ROW())&lt;INDIRECT("D"&amp;ROW())),1,"")</f>
        <v/>
      </c>
    </row>
    <row r="3528" hidden="1" spans="1:18">
      <c r="A3528" s="56" t="s">
        <v>21</v>
      </c>
      <c r="B3528" s="57" t="s">
        <v>19</v>
      </c>
      <c r="C3528" s="133">
        <v>47025</v>
      </c>
      <c r="D3528" s="124">
        <v>45791</v>
      </c>
      <c r="E3528" s="125">
        <v>3681.09</v>
      </c>
      <c r="F3528" s="125">
        <v>423.49</v>
      </c>
      <c r="G3528" s="125">
        <v>0</v>
      </c>
      <c r="J3528" s="126" t="s">
        <v>1094</v>
      </c>
      <c r="N3528" s="127" t="str">
        <f t="array" ref="N3528">_xlfn.XLOOKUP(INDEX(I:I,ROW())&amp;"-"&amp;INDEX(K:K,ROW()),银行对账信息!J:J,银行对账信息!H:H,"")</f>
        <v/>
      </c>
      <c r="Q3528" s="127">
        <v>45793</v>
      </c>
      <c r="R3528" s="56" t="str">
        <f ca="1" t="array" ref="R3528">IF(AND(ISNUMBER(INDIRECT("L"&amp;ROW())),INDIRECT("L"&amp;ROW())&lt;INDIRECT("D"&amp;ROW())),1,"")</f>
        <v/>
      </c>
    </row>
    <row r="3529" hidden="1" spans="1:18">
      <c r="A3529" s="56" t="s">
        <v>233</v>
      </c>
      <c r="B3529" s="57" t="s">
        <v>124</v>
      </c>
      <c r="C3529" s="133">
        <v>222666</v>
      </c>
      <c r="D3529" s="124">
        <v>45791</v>
      </c>
      <c r="E3529" s="125">
        <v>3972.85</v>
      </c>
      <c r="F3529" s="125">
        <v>0</v>
      </c>
      <c r="G3529" s="125">
        <v>0</v>
      </c>
      <c r="H3529" s="125">
        <v>3972.85</v>
      </c>
      <c r="I3529" s="57">
        <v>1288</v>
      </c>
      <c r="J3529" s="126">
        <f>E3529</f>
        <v>3972.85</v>
      </c>
      <c r="K3529" s="126">
        <v>7084.38</v>
      </c>
      <c r="L3529" s="127">
        <v>45807</v>
      </c>
      <c r="N3529" s="127" t="str">
        <f t="array" ref="N3529">_xlfn.XLOOKUP(INDEX(I:I,ROW())&amp;"-"&amp;INDEX(K:K,ROW()),银行对账信息!J:J,银行对账信息!H:H,"")</f>
        <v/>
      </c>
      <c r="Q3529" s="127">
        <v>45792</v>
      </c>
      <c r="R3529" s="56" t="str">
        <f ca="1" t="array" ref="R3529">IF(AND(ISNUMBER(INDIRECT("L"&amp;ROW())),INDIRECT("L"&amp;ROW())&lt;INDIRECT("D"&amp;ROW())),1,"")</f>
        <v/>
      </c>
    </row>
    <row r="3530" hidden="1" spans="1:18">
      <c r="A3530" s="56" t="s">
        <v>394</v>
      </c>
      <c r="B3530" s="57" t="s">
        <v>110</v>
      </c>
      <c r="C3530" s="133">
        <v>2807607</v>
      </c>
      <c r="D3530" s="124">
        <v>45791</v>
      </c>
      <c r="E3530" s="125">
        <v>696</v>
      </c>
      <c r="F3530" s="125">
        <v>0</v>
      </c>
      <c r="G3530" s="125">
        <v>0</v>
      </c>
      <c r="I3530" s="138">
        <v>1292</v>
      </c>
      <c r="J3530" s="145">
        <v>696</v>
      </c>
      <c r="K3530" s="145">
        <v>29625.5</v>
      </c>
      <c r="L3530" s="146">
        <v>45810</v>
      </c>
      <c r="N3530" s="127" t="str">
        <f t="array" ref="N3530">_xlfn.XLOOKUP(INDEX(I:I,ROW())&amp;"-"&amp;INDEX(K:K,ROW()),银行对账信息!J:J,银行对账信息!H:H,"")</f>
        <v/>
      </c>
      <c r="R3530" s="56" t="str">
        <f ca="1" t="array" ref="R3530">IF(AND(ISNUMBER(INDIRECT("L"&amp;ROW())),INDIRECT("L"&amp;ROW())&lt;INDIRECT("D"&amp;ROW())),1,"")</f>
        <v/>
      </c>
    </row>
    <row r="3531" hidden="1" spans="1:18">
      <c r="A3531" s="56" t="s">
        <v>394</v>
      </c>
      <c r="B3531" s="57" t="s">
        <v>110</v>
      </c>
      <c r="C3531" s="133">
        <v>2808686</v>
      </c>
      <c r="D3531" s="124">
        <v>45791</v>
      </c>
      <c r="E3531" s="125">
        <v>2209</v>
      </c>
      <c r="F3531" s="125">
        <v>0</v>
      </c>
      <c r="G3531" s="125">
        <v>0</v>
      </c>
      <c r="I3531" s="138">
        <v>1292</v>
      </c>
      <c r="J3531" s="145">
        <v>2209</v>
      </c>
      <c r="K3531" s="145">
        <v>29625.5</v>
      </c>
      <c r="L3531" s="146">
        <v>45810</v>
      </c>
      <c r="N3531" s="127" t="str">
        <f t="array" ref="N3531">_xlfn.XLOOKUP(INDEX(I:I,ROW())&amp;"-"&amp;INDEX(K:K,ROW()),银行对账信息!J:J,银行对账信息!H:H,"")</f>
        <v/>
      </c>
      <c r="R3531" s="56" t="str">
        <f ca="1" t="array" ref="R3531">IF(AND(ISNUMBER(INDIRECT("L"&amp;ROW())),INDIRECT("L"&amp;ROW())&lt;INDIRECT("D"&amp;ROW())),1,"")</f>
        <v/>
      </c>
    </row>
    <row r="3532" hidden="1" spans="1:18">
      <c r="A3532" s="56" t="s">
        <v>141</v>
      </c>
      <c r="B3532" s="57" t="s">
        <v>59</v>
      </c>
      <c r="C3532" s="133">
        <v>53033367</v>
      </c>
      <c r="D3532" s="124">
        <v>45791</v>
      </c>
      <c r="E3532" s="125">
        <v>3243.9</v>
      </c>
      <c r="R3532" s="56" t="str">
        <f ca="1" t="array" ref="R3532">IF(AND(ISNUMBER(INDIRECT("L"&amp;ROW())),INDIRECT("L"&amp;ROW())&lt;INDIRECT("D"&amp;ROW())),1,"")</f>
        <v/>
      </c>
    </row>
    <row r="3533" hidden="1" spans="1:18">
      <c r="A3533" s="56" t="s">
        <v>374</v>
      </c>
      <c r="B3533" s="57" t="s">
        <v>1060</v>
      </c>
      <c r="C3533" s="123" t="s">
        <v>1284</v>
      </c>
      <c r="D3533" s="124">
        <v>45791</v>
      </c>
      <c r="E3533" s="125">
        <v>270</v>
      </c>
      <c r="F3533" s="125">
        <v>0</v>
      </c>
      <c r="G3533" s="125">
        <v>0</v>
      </c>
      <c r="H3533" s="125">
        <v>270</v>
      </c>
      <c r="J3533" s="126" t="s">
        <v>1094</v>
      </c>
      <c r="N3533" s="127" t="str">
        <f t="array" ref="N3533">_xlfn.XLOOKUP(INDEX(I:I,ROW())&amp;"-"&amp;INDEX(K:K,ROW()),银行对账信息!J:J,银行对账信息!H:H,"")</f>
        <v/>
      </c>
      <c r="Q3533" s="127">
        <v>45792</v>
      </c>
      <c r="R3533" s="56" t="str">
        <f ca="1" t="array" ref="R3533">IF(AND(ISNUMBER(INDIRECT("L"&amp;ROW())),INDIRECT("L"&amp;ROW())&lt;INDIRECT("D"&amp;ROW())),1,"")</f>
        <v/>
      </c>
    </row>
    <row r="3534" hidden="1" spans="1:18">
      <c r="A3534" s="56" t="s">
        <v>374</v>
      </c>
      <c r="B3534" s="57" t="s">
        <v>110</v>
      </c>
      <c r="C3534" s="133">
        <v>386037</v>
      </c>
      <c r="D3534" s="124">
        <v>45791</v>
      </c>
      <c r="E3534" s="125">
        <v>1701</v>
      </c>
      <c r="F3534" s="125">
        <v>0</v>
      </c>
      <c r="G3534" s="125">
        <v>0</v>
      </c>
      <c r="H3534" s="125">
        <v>1701</v>
      </c>
      <c r="I3534" s="57">
        <v>3013</v>
      </c>
      <c r="J3534" s="126">
        <v>1701</v>
      </c>
      <c r="K3534" s="126">
        <v>5544</v>
      </c>
      <c r="L3534" s="127">
        <v>45814</v>
      </c>
      <c r="N3534" s="127" t="str">
        <f t="array" ref="N3534">_xlfn.XLOOKUP(INDEX(I:I,ROW())&amp;"-"&amp;INDEX(K:K,ROW()),银行对账信息!J:J,银行对账信息!H:H,"")</f>
        <v/>
      </c>
      <c r="Q3534" s="127">
        <v>45792</v>
      </c>
      <c r="R3534" s="56" t="str">
        <f ca="1" t="array" ref="R3534">IF(AND(ISNUMBER(INDIRECT("L"&amp;ROW())),INDIRECT("L"&amp;ROW())&lt;INDIRECT("D"&amp;ROW())),1,"")</f>
        <v/>
      </c>
    </row>
    <row r="3535" hidden="1" spans="1:18">
      <c r="A3535" s="56" t="s">
        <v>173</v>
      </c>
      <c r="B3535" s="57" t="s">
        <v>163</v>
      </c>
      <c r="C3535" s="133">
        <v>6360</v>
      </c>
      <c r="D3535" s="124">
        <v>45791</v>
      </c>
      <c r="E3535" s="125">
        <v>3123.93</v>
      </c>
      <c r="F3535" s="125">
        <v>0</v>
      </c>
      <c r="G3535" s="125">
        <v>0</v>
      </c>
      <c r="H3535" s="125">
        <v>3123.93</v>
      </c>
      <c r="I3535" s="57">
        <v>3043</v>
      </c>
      <c r="J3535" s="126">
        <f>E3535</f>
        <v>3123.93</v>
      </c>
      <c r="K3535" s="126">
        <v>19766.87</v>
      </c>
      <c r="L3535" s="127">
        <v>45831</v>
      </c>
      <c r="N3535" s="127" t="str">
        <f t="array" ref="N3535">_xlfn.XLOOKUP(INDEX(I:I,ROW())&amp;"-"&amp;INDEX(K:K,ROW()),银行对账信息!J:J,银行对账信息!H:H,"")</f>
        <v/>
      </c>
      <c r="Q3535" s="127">
        <v>45791</v>
      </c>
      <c r="R3535" s="56" t="str">
        <f ca="1" t="array" ref="R3535">IF(AND(ISNUMBER(INDIRECT("L"&amp;ROW())),INDIRECT("L"&amp;ROW())&lt;INDIRECT("D"&amp;ROW())),1,"")</f>
        <v/>
      </c>
    </row>
    <row r="3536" hidden="1" spans="1:18">
      <c r="A3536" s="56" t="s">
        <v>173</v>
      </c>
      <c r="B3536" s="57" t="s">
        <v>163</v>
      </c>
      <c r="C3536" s="133">
        <v>6506</v>
      </c>
      <c r="D3536" s="124">
        <v>45791</v>
      </c>
      <c r="E3536" s="125">
        <v>4395.59</v>
      </c>
      <c r="F3536" s="125">
        <v>0</v>
      </c>
      <c r="G3536" s="125">
        <v>0</v>
      </c>
      <c r="I3536" s="57">
        <v>3043</v>
      </c>
      <c r="J3536" s="126">
        <f>E3536</f>
        <v>4395.59</v>
      </c>
      <c r="K3536" s="126">
        <v>19766.87</v>
      </c>
      <c r="L3536" s="127">
        <v>45831</v>
      </c>
      <c r="N3536" s="127" t="str">
        <f t="array" ref="N3536">_xlfn.XLOOKUP(INDEX(I:I,ROW())&amp;"-"&amp;INDEX(K:K,ROW()),银行对账信息!J:J,银行对账信息!H:H,"")</f>
        <v/>
      </c>
      <c r="R3536" s="56" t="str">
        <f ca="1" t="array" ref="R3536">IF(AND(ISNUMBER(INDIRECT("L"&amp;ROW())),INDIRECT("L"&amp;ROW())&lt;INDIRECT("D"&amp;ROW())),1,"")</f>
        <v/>
      </c>
    </row>
    <row r="3537" hidden="1" spans="1:18">
      <c r="A3537" s="56" t="s">
        <v>173</v>
      </c>
      <c r="B3537" s="57" t="s">
        <v>163</v>
      </c>
      <c r="C3537" s="133">
        <v>6359</v>
      </c>
      <c r="D3537" s="124">
        <v>45791</v>
      </c>
      <c r="E3537" s="125">
        <v>689.85</v>
      </c>
      <c r="F3537" s="125">
        <v>0</v>
      </c>
      <c r="G3537" s="125">
        <v>0</v>
      </c>
      <c r="I3537" s="57">
        <v>3043</v>
      </c>
      <c r="J3537" s="126">
        <f>E3537</f>
        <v>689.85</v>
      </c>
      <c r="K3537" s="126">
        <v>19766.87</v>
      </c>
      <c r="L3537" s="127">
        <v>45831</v>
      </c>
      <c r="N3537" s="127" t="str">
        <f t="array" ref="N3537">_xlfn.XLOOKUP(INDEX(I:I,ROW())&amp;"-"&amp;INDEX(K:K,ROW()),银行对账信息!J:J,银行对账信息!H:H,"")</f>
        <v/>
      </c>
      <c r="R3537" s="56" t="str">
        <f ca="1" t="array" ref="R3537">IF(AND(ISNUMBER(INDIRECT("L"&amp;ROW())),INDIRECT("L"&amp;ROW())&lt;INDIRECT("D"&amp;ROW())),1,"")</f>
        <v/>
      </c>
    </row>
    <row r="3538" hidden="1" spans="1:18">
      <c r="A3538" s="56" t="s">
        <v>984</v>
      </c>
      <c r="B3538" s="200" t="s">
        <v>95</v>
      </c>
      <c r="C3538" s="123" t="s">
        <v>1285</v>
      </c>
      <c r="D3538" s="124">
        <v>45792</v>
      </c>
      <c r="E3538" s="125">
        <v>10000</v>
      </c>
      <c r="F3538" s="125">
        <v>434.877147205914</v>
      </c>
      <c r="G3538" s="125">
        <v>867.579908675799</v>
      </c>
      <c r="I3538" s="57">
        <v>1034</v>
      </c>
      <c r="J3538" s="126">
        <v>10000</v>
      </c>
      <c r="K3538" s="126">
        <v>10000</v>
      </c>
      <c r="L3538" s="127">
        <v>45792</v>
      </c>
      <c r="N3538" s="127">
        <v>45778</v>
      </c>
      <c r="R3538" s="56" t="str">
        <f ca="1" t="array" ref="R3538">IF(AND(ISNUMBER(INDIRECT("L"&amp;ROW())),INDIRECT("L"&amp;ROW())&lt;INDIRECT("D"&amp;ROW())),1,"")</f>
        <v/>
      </c>
    </row>
    <row r="3539" hidden="1" spans="1:18">
      <c r="A3539" s="56" t="s">
        <v>984</v>
      </c>
      <c r="B3539" s="200" t="s">
        <v>95</v>
      </c>
      <c r="C3539" s="123" t="s">
        <v>1286</v>
      </c>
      <c r="D3539" s="124">
        <v>45792</v>
      </c>
      <c r="E3539" s="125">
        <v>0</v>
      </c>
      <c r="F3539" s="125">
        <v>0</v>
      </c>
      <c r="G3539" s="125">
        <v>0</v>
      </c>
      <c r="I3539" s="57">
        <v>1029</v>
      </c>
      <c r="J3539" s="126">
        <v>0</v>
      </c>
      <c r="K3539" s="126">
        <v>0</v>
      </c>
      <c r="L3539" s="127">
        <v>45792</v>
      </c>
      <c r="R3539" s="56" t="str">
        <f ca="1" t="array" ref="R3539">IF(AND(ISNUMBER(INDIRECT("L"&amp;ROW())),INDIRECT("L"&amp;ROW())&lt;INDIRECT("D"&amp;ROW())),1,"")</f>
        <v/>
      </c>
    </row>
    <row r="3540" hidden="1" spans="1:18">
      <c r="A3540" s="56" t="s">
        <v>1287</v>
      </c>
      <c r="B3540" s="57" t="s">
        <v>110</v>
      </c>
      <c r="C3540" s="123" t="s">
        <v>1288</v>
      </c>
      <c r="D3540" s="124">
        <v>45495</v>
      </c>
      <c r="E3540" s="125">
        <v>4321</v>
      </c>
      <c r="F3540" s="125">
        <v>0</v>
      </c>
      <c r="G3540" s="125">
        <v>0</v>
      </c>
      <c r="H3540" s="125">
        <v>4321</v>
      </c>
      <c r="I3540" s="57" t="s">
        <v>1289</v>
      </c>
      <c r="J3540" s="126">
        <v>4321</v>
      </c>
      <c r="K3540" s="126">
        <v>4446</v>
      </c>
      <c r="L3540" s="127">
        <v>45497</v>
      </c>
      <c r="N3540" s="127">
        <v>45584</v>
      </c>
      <c r="P3540" s="56" t="s">
        <v>1290</v>
      </c>
      <c r="Q3540" s="127">
        <v>45806</v>
      </c>
      <c r="R3540" s="56" t="str">
        <f ca="1" t="array" ref="R3540">IF(AND(ISNUMBER(INDIRECT("L"&amp;ROW())),INDIRECT("L"&amp;ROW())&lt;INDIRECT("D"&amp;ROW())),1,"")</f>
        <v/>
      </c>
    </row>
    <row r="3541" hidden="1" spans="1:18">
      <c r="A3541" s="56" t="s">
        <v>256</v>
      </c>
      <c r="B3541" s="132" t="s">
        <v>124</v>
      </c>
      <c r="C3541" s="123" t="s">
        <v>1291</v>
      </c>
      <c r="D3541" s="124">
        <v>45792</v>
      </c>
      <c r="E3541" s="125">
        <v>1117.8</v>
      </c>
      <c r="F3541" s="125">
        <v>0</v>
      </c>
      <c r="G3541" s="125">
        <v>0</v>
      </c>
      <c r="I3541" s="133">
        <v>1269</v>
      </c>
      <c r="J3541" s="126">
        <v>1117.8</v>
      </c>
      <c r="K3541" s="126">
        <v>1117.8</v>
      </c>
      <c r="L3541" s="127">
        <v>45800</v>
      </c>
      <c r="R3541" s="56" t="str">
        <f ca="1" t="array" ref="R3541">IF(AND(ISNUMBER(INDIRECT("L"&amp;ROW())),INDIRECT("L"&amp;ROW())&lt;INDIRECT("D"&amp;ROW())),1,"")</f>
        <v/>
      </c>
    </row>
    <row r="3542" hidden="1" spans="1:18">
      <c r="A3542" s="56" t="s">
        <v>64</v>
      </c>
      <c r="B3542" s="57" t="s">
        <v>110</v>
      </c>
      <c r="C3542" s="123" t="s">
        <v>1292</v>
      </c>
      <c r="D3542" s="124">
        <v>45792</v>
      </c>
      <c r="E3542" s="125">
        <v>316.8</v>
      </c>
      <c r="N3542" s="127" t="str">
        <f t="array" ref="N3542">_xlfn.XLOOKUP(INDEX(I:I,ROW())&amp;"-"&amp;INDEX(K:K,ROW()),银行对账信息!J:J,银行对账信息!H:H,"")</f>
        <v/>
      </c>
      <c r="R3542" s="56" t="str">
        <f ca="1" t="array" ref="R3542">IF(AND(ISNUMBER(INDIRECT("L"&amp;ROW())),INDIRECT("L"&amp;ROW())&lt;INDIRECT("D"&amp;ROW())),1,"")</f>
        <v/>
      </c>
    </row>
    <row r="3543" hidden="1" spans="1:18">
      <c r="A3543" s="56" t="s">
        <v>144</v>
      </c>
      <c r="B3543" s="57" t="s">
        <v>110</v>
      </c>
      <c r="C3543" s="133">
        <v>140911</v>
      </c>
      <c r="D3543" s="124">
        <v>45792</v>
      </c>
      <c r="E3543" s="125">
        <v>1681</v>
      </c>
      <c r="F3543" s="125">
        <v>0</v>
      </c>
      <c r="G3543" s="125">
        <v>0</v>
      </c>
      <c r="H3543" s="125">
        <v>1681</v>
      </c>
      <c r="J3543" s="126" t="s">
        <v>1094</v>
      </c>
      <c r="Q3543" s="127">
        <v>45793</v>
      </c>
      <c r="R3543" s="56" t="str">
        <f ca="1" t="array" ref="R3543">IF(AND(ISNUMBER(INDIRECT("L"&amp;ROW())),INDIRECT("L"&amp;ROW())&lt;INDIRECT("D"&amp;ROW())),1,"")</f>
        <v/>
      </c>
    </row>
    <row r="3544" hidden="1" spans="1:18">
      <c r="A3544" s="56" t="s">
        <v>285</v>
      </c>
      <c r="B3544" s="57" t="s">
        <v>19</v>
      </c>
      <c r="C3544" s="133">
        <v>1064737</v>
      </c>
      <c r="D3544" s="124">
        <v>45792</v>
      </c>
      <c r="E3544" s="125">
        <v>2277</v>
      </c>
      <c r="R3544" s="56" t="str">
        <f ca="1" t="array" ref="R3544">IF(AND(ISNUMBER(INDIRECT("L"&amp;ROW())),INDIRECT("L"&amp;ROW())&lt;INDIRECT("D"&amp;ROW())),1,"")</f>
        <v/>
      </c>
    </row>
    <row r="3545" hidden="1" spans="1:18">
      <c r="A3545" s="56" t="s">
        <v>285</v>
      </c>
      <c r="B3545" s="57" t="s">
        <v>19</v>
      </c>
      <c r="C3545" s="133">
        <v>1064738</v>
      </c>
      <c r="D3545" s="124">
        <v>45792</v>
      </c>
      <c r="E3545" s="125">
        <v>3360</v>
      </c>
      <c r="R3545" s="56" t="str">
        <f ca="1" t="array" ref="R3545">IF(AND(ISNUMBER(INDIRECT("L"&amp;ROW())),INDIRECT("L"&amp;ROW())&lt;INDIRECT("D"&amp;ROW())),1,"")</f>
        <v/>
      </c>
    </row>
    <row r="3546" hidden="1" spans="1:18">
      <c r="A3546" s="56" t="s">
        <v>1287</v>
      </c>
      <c r="B3546" s="57" t="s">
        <v>110</v>
      </c>
      <c r="C3546" s="123" t="s">
        <v>1293</v>
      </c>
      <c r="D3546" s="124">
        <v>45497</v>
      </c>
      <c r="E3546" s="125">
        <v>125</v>
      </c>
      <c r="F3546" s="125">
        <v>0</v>
      </c>
      <c r="G3546" s="125">
        <v>0</v>
      </c>
      <c r="H3546" s="125">
        <v>125</v>
      </c>
      <c r="I3546" s="57" t="s">
        <v>1289</v>
      </c>
      <c r="J3546" s="126">
        <v>125</v>
      </c>
      <c r="K3546" s="126">
        <v>4447</v>
      </c>
      <c r="L3546" s="127">
        <v>45497</v>
      </c>
      <c r="N3546" s="127">
        <v>45584</v>
      </c>
      <c r="P3546" s="56" t="s">
        <v>1290</v>
      </c>
      <c r="Q3546" s="127">
        <v>45806</v>
      </c>
      <c r="R3546" s="56" t="str">
        <f ca="1" t="array" ref="R3546">IF(AND(ISNUMBER(INDIRECT("L"&amp;ROW())),INDIRECT("L"&amp;ROW())&lt;INDIRECT("D"&amp;ROW())),1,"")</f>
        <v/>
      </c>
    </row>
    <row r="3547" hidden="1" spans="1:18">
      <c r="A3547" s="56" t="s">
        <v>1287</v>
      </c>
      <c r="B3547" s="57" t="s">
        <v>110</v>
      </c>
      <c r="C3547" s="123" t="s">
        <v>1294</v>
      </c>
      <c r="D3547" s="124">
        <v>45505</v>
      </c>
      <c r="E3547" s="125">
        <v>1706</v>
      </c>
      <c r="F3547" s="125">
        <v>0</v>
      </c>
      <c r="G3547" s="125">
        <v>0</v>
      </c>
      <c r="H3547" s="125">
        <v>1706</v>
      </c>
      <c r="I3547" s="57" t="s">
        <v>1289</v>
      </c>
      <c r="J3547" s="126">
        <v>1706</v>
      </c>
      <c r="K3547" s="126">
        <v>1706</v>
      </c>
      <c r="L3547" s="127">
        <v>45506</v>
      </c>
      <c r="N3547" s="127">
        <v>45584</v>
      </c>
      <c r="P3547" s="56" t="s">
        <v>1290</v>
      </c>
      <c r="Q3547" s="127">
        <v>45806</v>
      </c>
      <c r="R3547" s="56" t="str">
        <f ca="1" t="array" ref="R3547">IF(AND(ISNUMBER(INDIRECT("L"&amp;ROW())),INDIRECT("L"&amp;ROW())&lt;INDIRECT("D"&amp;ROW())),1,"")</f>
        <v/>
      </c>
    </row>
    <row r="3548" hidden="1" spans="1:18">
      <c r="A3548" s="56" t="s">
        <v>164</v>
      </c>
      <c r="B3548" s="57" t="s">
        <v>110</v>
      </c>
      <c r="C3548" s="133">
        <v>6168278</v>
      </c>
      <c r="D3548" s="124">
        <v>45792</v>
      </c>
      <c r="E3548" s="125">
        <v>-652</v>
      </c>
      <c r="F3548" s="125">
        <v>0</v>
      </c>
      <c r="G3548" s="125">
        <v>0</v>
      </c>
      <c r="H3548" s="125">
        <v>-652</v>
      </c>
      <c r="I3548" s="57">
        <v>3021</v>
      </c>
      <c r="J3548" s="126">
        <v>-652</v>
      </c>
      <c r="K3548" s="126">
        <v>35367.5</v>
      </c>
      <c r="L3548" s="127">
        <v>45819</v>
      </c>
      <c r="N3548" s="127" t="str">
        <f t="array" ref="N3548">_xlfn.XLOOKUP(INDEX(I:I,ROW())&amp;"-"&amp;INDEX(K:K,ROW()),银行对账信息!J:J,银行对账信息!H:H,"")</f>
        <v/>
      </c>
      <c r="Q3548" s="127">
        <v>45799</v>
      </c>
      <c r="R3548" s="56" t="str">
        <f ca="1" t="array" ref="R3548">IF(AND(ISNUMBER(INDIRECT("L"&amp;ROW())),INDIRECT("L"&amp;ROW())&lt;INDIRECT("D"&amp;ROW())),1,"")</f>
        <v/>
      </c>
    </row>
    <row r="3549" hidden="1" spans="1:18">
      <c r="A3549" s="56" t="s">
        <v>1287</v>
      </c>
      <c r="B3549" s="57" t="s">
        <v>110</v>
      </c>
      <c r="C3549" s="123" t="s">
        <v>1295</v>
      </c>
      <c r="D3549" s="124">
        <v>45510</v>
      </c>
      <c r="E3549" s="125">
        <v>8016</v>
      </c>
      <c r="F3549" s="125">
        <v>0</v>
      </c>
      <c r="G3549" s="125">
        <v>0</v>
      </c>
      <c r="H3549" s="125">
        <v>8016</v>
      </c>
      <c r="I3549" s="57">
        <v>128</v>
      </c>
      <c r="J3549" s="126">
        <v>8016</v>
      </c>
      <c r="K3549" s="126">
        <v>8016</v>
      </c>
      <c r="L3549" s="127">
        <v>45518</v>
      </c>
      <c r="N3549" s="127">
        <v>45505</v>
      </c>
      <c r="Q3549" s="127">
        <v>45806</v>
      </c>
      <c r="R3549" s="56" t="str">
        <f ca="1" t="array" ref="R3549">IF(AND(ISNUMBER(INDIRECT("L"&amp;ROW())),INDIRECT("L"&amp;ROW())&lt;INDIRECT("D"&amp;ROW())),1,"")</f>
        <v/>
      </c>
    </row>
    <row r="3550" hidden="1" spans="1:18">
      <c r="A3550" s="56" t="s">
        <v>394</v>
      </c>
      <c r="B3550" s="57" t="s">
        <v>110</v>
      </c>
      <c r="C3550" s="133">
        <v>517937</v>
      </c>
      <c r="D3550" s="124">
        <v>45792</v>
      </c>
      <c r="E3550" s="125">
        <v>-30</v>
      </c>
      <c r="F3550" s="125">
        <v>0</v>
      </c>
      <c r="G3550" s="125">
        <v>0</v>
      </c>
      <c r="I3550" s="138">
        <v>1292</v>
      </c>
      <c r="J3550" s="145">
        <v>-30</v>
      </c>
      <c r="K3550" s="145">
        <v>29625.5</v>
      </c>
      <c r="L3550" s="146">
        <v>45810</v>
      </c>
      <c r="N3550" s="127" t="str">
        <f t="array" ref="N3550">_xlfn.XLOOKUP(INDEX(I:I,ROW())&amp;"-"&amp;INDEX(K:K,ROW()),银行对账信息!J:J,银行对账信息!H:H,"")</f>
        <v/>
      </c>
      <c r="R3550" s="56" t="str">
        <f ca="1" t="array" ref="R3550">IF(AND(ISNUMBER(INDIRECT("L"&amp;ROW())),INDIRECT("L"&amp;ROW())&lt;INDIRECT("D"&amp;ROW())),1,"")</f>
        <v/>
      </c>
    </row>
    <row r="3551" hidden="1" spans="1:18">
      <c r="A3551" s="56" t="s">
        <v>1296</v>
      </c>
      <c r="B3551" s="57" t="s">
        <v>177</v>
      </c>
      <c r="C3551" s="133">
        <v>42502495</v>
      </c>
      <c r="D3551" s="124">
        <v>45792</v>
      </c>
      <c r="E3551" s="125">
        <v>175.34</v>
      </c>
      <c r="F3551" s="125">
        <v>7.63</v>
      </c>
      <c r="G3551" s="125">
        <v>15.21</v>
      </c>
      <c r="H3551" s="125">
        <v>152.5</v>
      </c>
      <c r="I3551" s="57">
        <v>1038</v>
      </c>
      <c r="J3551" s="126">
        <v>175.34</v>
      </c>
      <c r="K3551" s="126">
        <v>175.34</v>
      </c>
      <c r="L3551" s="127">
        <v>45805</v>
      </c>
      <c r="M3551" s="127">
        <v>45805</v>
      </c>
      <c r="N3551" s="127" t="str">
        <f t="array" ref="N3551">_xlfn.XLOOKUP(INDEX(I:I,ROW())&amp;"-"&amp;INDEX(K:K,ROW()),银行对账信息!J:J,银行对账信息!H:H,"")</f>
        <v/>
      </c>
      <c r="P3551" s="56" t="s">
        <v>1297</v>
      </c>
      <c r="Q3551" s="127">
        <v>45805</v>
      </c>
      <c r="R3551" s="56" t="str">
        <f ca="1" t="array" ref="R3551">IF(AND(ISNUMBER(INDIRECT("L"&amp;ROW())),INDIRECT("L"&amp;ROW())&lt;INDIRECT("D"&amp;ROW())),1,"")</f>
        <v/>
      </c>
    </row>
    <row r="3552" hidden="1" spans="1:18">
      <c r="A3552" s="56" t="s">
        <v>879</v>
      </c>
      <c r="B3552" s="57" t="s">
        <v>37</v>
      </c>
      <c r="C3552" s="133">
        <v>55575</v>
      </c>
      <c r="D3552" s="124">
        <v>45792</v>
      </c>
      <c r="E3552" s="125">
        <v>6402.46</v>
      </c>
      <c r="N3552" s="127" t="str">
        <f t="array" ref="N3552">_xlfn.XLOOKUP(INDEX(I:I,ROW())&amp;"-"&amp;INDEX(K:K,ROW()),银行对账信息!J:J,银行对账信息!H:H,"")</f>
        <v/>
      </c>
      <c r="R3552" s="56" t="str">
        <f ca="1" t="array" ref="R3552">IF(AND(ISNUMBER(INDIRECT("L"&amp;ROW())),INDIRECT("L"&amp;ROW())&lt;INDIRECT("D"&amp;ROW())),1,"")</f>
        <v/>
      </c>
    </row>
    <row r="3553" hidden="1" spans="1:18">
      <c r="A3553" s="56" t="s">
        <v>148</v>
      </c>
      <c r="B3553" s="57" t="s">
        <v>110</v>
      </c>
      <c r="C3553" s="133">
        <v>25227405</v>
      </c>
      <c r="D3553" s="124">
        <v>45792</v>
      </c>
      <c r="E3553" s="141">
        <v>6369.7</v>
      </c>
      <c r="F3553" s="125">
        <v>0</v>
      </c>
      <c r="G3553" s="125">
        <v>0</v>
      </c>
      <c r="H3553" s="125">
        <v>6369.7</v>
      </c>
      <c r="J3553" s="126" t="s">
        <v>1094</v>
      </c>
      <c r="N3553" s="127" t="str">
        <f t="array" ref="N3553">_xlfn.XLOOKUP(INDEX(I:I,ROW())&amp;"-"&amp;INDEX(K:K,ROW()),银行对账信息!J:J,银行对账信息!H:H,"")</f>
        <v/>
      </c>
      <c r="Q3553" s="127">
        <v>45793</v>
      </c>
      <c r="R3553" s="56" t="str">
        <f ca="1" t="array" ref="R3553">IF(AND(ISNUMBER(INDIRECT("L"&amp;ROW())),INDIRECT("L"&amp;ROW())&lt;INDIRECT("D"&amp;ROW())),1,"")</f>
        <v/>
      </c>
    </row>
    <row r="3554" hidden="1" spans="1:18">
      <c r="A3554" s="56" t="s">
        <v>149</v>
      </c>
      <c r="B3554" s="57" t="s">
        <v>110</v>
      </c>
      <c r="C3554" s="133">
        <v>114304</v>
      </c>
      <c r="D3554" s="124">
        <v>45792</v>
      </c>
      <c r="E3554" s="125">
        <v>2133</v>
      </c>
      <c r="F3554" s="125">
        <v>0</v>
      </c>
      <c r="G3554" s="125">
        <v>0</v>
      </c>
      <c r="N3554" s="127" t="str">
        <f t="array" ref="N3554">_xlfn.XLOOKUP(INDEX(I:I,ROW())&amp;"-"&amp;INDEX(K:K,ROW()),银行对账信息!J:J,银行对账信息!H:H,"")</f>
        <v/>
      </c>
      <c r="R3554" s="56" t="str">
        <f ca="1" t="array" ref="R3554">IF(AND(ISNUMBER(INDIRECT("L"&amp;ROW())),INDIRECT("L"&amp;ROW())&lt;INDIRECT("D"&amp;ROW())),1,"")</f>
        <v/>
      </c>
    </row>
    <row r="3555" hidden="1" spans="1:18">
      <c r="A3555" s="109" t="s">
        <v>151</v>
      </c>
      <c r="B3555" s="138" t="s">
        <v>110</v>
      </c>
      <c r="C3555" s="155">
        <v>179138</v>
      </c>
      <c r="D3555" s="140">
        <v>45792</v>
      </c>
      <c r="E3555" s="141">
        <v>8744.36</v>
      </c>
      <c r="F3555" s="141"/>
      <c r="G3555" s="141"/>
      <c r="H3555" s="141"/>
      <c r="I3555" s="138"/>
      <c r="J3555" s="145"/>
      <c r="K3555" s="145"/>
      <c r="L3555" s="146"/>
      <c r="M3555" s="146"/>
      <c r="N3555" s="127" t="str">
        <f t="array" ref="N3555">_xlfn.XLOOKUP(INDEX(I:I,ROW())&amp;"-"&amp;INDEX(K:K,ROW()),银行对账信息!J:J,银行对账信息!H:H,"")</f>
        <v/>
      </c>
      <c r="O3555" s="109"/>
      <c r="P3555" s="109"/>
      <c r="Q3555" s="146"/>
      <c r="R3555" s="56" t="str">
        <f ca="1" t="array" ref="R3555">IF(AND(ISNUMBER(INDIRECT("L"&amp;ROW())),INDIRECT("L"&amp;ROW())&lt;INDIRECT("D"&amp;ROW())),1,"")</f>
        <v/>
      </c>
    </row>
    <row r="3556" hidden="1" spans="1:18">
      <c r="A3556" s="56" t="s">
        <v>1287</v>
      </c>
      <c r="B3556" s="57" t="s">
        <v>110</v>
      </c>
      <c r="C3556" s="123" t="s">
        <v>1298</v>
      </c>
      <c r="D3556" s="124">
        <v>45517</v>
      </c>
      <c r="E3556" s="125">
        <v>4397.5</v>
      </c>
      <c r="F3556" s="125">
        <v>0</v>
      </c>
      <c r="G3556" s="125">
        <v>0</v>
      </c>
      <c r="H3556" s="125">
        <v>4397.5</v>
      </c>
      <c r="I3556" s="57">
        <v>218</v>
      </c>
      <c r="J3556" s="126">
        <v>4397.5</v>
      </c>
      <c r="K3556" s="126">
        <v>4397.5</v>
      </c>
      <c r="L3556" s="127">
        <v>45520</v>
      </c>
      <c r="N3556" s="127">
        <v>45505</v>
      </c>
      <c r="Q3556" s="127">
        <v>45806</v>
      </c>
      <c r="R3556" s="56" t="str">
        <f ca="1" t="array" ref="R3556">IF(AND(ISNUMBER(INDIRECT("L"&amp;ROW())),INDIRECT("L"&amp;ROW())&lt;INDIRECT("D"&amp;ROW())),1,"")</f>
        <v/>
      </c>
    </row>
    <row r="3557" hidden="1" spans="1:18">
      <c r="A3557" s="56" t="s">
        <v>1287</v>
      </c>
      <c r="B3557" s="57" t="s">
        <v>110</v>
      </c>
      <c r="C3557" s="123" t="s">
        <v>1299</v>
      </c>
      <c r="D3557" s="124">
        <v>45519</v>
      </c>
      <c r="E3557" s="125">
        <v>1868.5</v>
      </c>
      <c r="F3557" s="125">
        <v>0</v>
      </c>
      <c r="G3557" s="125">
        <v>0</v>
      </c>
      <c r="H3557" s="125">
        <v>1868.5</v>
      </c>
      <c r="I3557" s="57">
        <v>240</v>
      </c>
      <c r="J3557" s="126">
        <v>1868.5</v>
      </c>
      <c r="K3557" s="126">
        <v>1868.5</v>
      </c>
      <c r="L3557" s="127">
        <v>45524</v>
      </c>
      <c r="N3557" s="127">
        <v>45505</v>
      </c>
      <c r="Q3557" s="127">
        <v>45806</v>
      </c>
      <c r="R3557" s="56" t="str">
        <f ca="1" t="array" ref="R3557">IF(AND(ISNUMBER(INDIRECT("L"&amp;ROW())),INDIRECT("L"&amp;ROW())&lt;INDIRECT("D"&amp;ROW())),1,"")</f>
        <v/>
      </c>
    </row>
    <row r="3558" hidden="1" spans="1:18">
      <c r="A3558" s="56" t="s">
        <v>1287</v>
      </c>
      <c r="B3558" s="57" t="s">
        <v>110</v>
      </c>
      <c r="C3558" s="123" t="s">
        <v>1300</v>
      </c>
      <c r="D3558" s="124">
        <v>45523</v>
      </c>
      <c r="E3558" s="125">
        <v>2845</v>
      </c>
      <c r="F3558" s="125">
        <v>0</v>
      </c>
      <c r="G3558" s="125">
        <v>0</v>
      </c>
      <c r="H3558" s="125">
        <v>2845</v>
      </c>
      <c r="I3558" s="57">
        <v>248</v>
      </c>
      <c r="J3558" s="126">
        <v>2845</v>
      </c>
      <c r="K3558" s="126">
        <v>3748.5</v>
      </c>
      <c r="L3558" s="127">
        <v>45526</v>
      </c>
      <c r="N3558" s="127">
        <v>45536</v>
      </c>
      <c r="Q3558" s="127">
        <v>45806</v>
      </c>
      <c r="R3558" s="56" t="str">
        <f ca="1" t="array" ref="R3558">IF(AND(ISNUMBER(INDIRECT("L"&amp;ROW())),INDIRECT("L"&amp;ROW())&lt;INDIRECT("D"&amp;ROW())),1,"")</f>
        <v/>
      </c>
    </row>
    <row r="3559" hidden="1" spans="1:18">
      <c r="A3559" s="56" t="s">
        <v>146</v>
      </c>
      <c r="B3559" s="57" t="s">
        <v>124</v>
      </c>
      <c r="C3559" s="133">
        <v>205036</v>
      </c>
      <c r="D3559" s="124">
        <v>45793</v>
      </c>
      <c r="E3559" s="125">
        <v>11168.31</v>
      </c>
      <c r="F3559" s="125">
        <v>16.4</v>
      </c>
      <c r="G3559" s="125">
        <v>32.72</v>
      </c>
      <c r="I3559" s="57">
        <v>3020</v>
      </c>
      <c r="J3559" s="126">
        <v>11168.31</v>
      </c>
      <c r="K3559" s="126">
        <v>51867.9</v>
      </c>
      <c r="L3559" s="127">
        <v>45819</v>
      </c>
      <c r="O3559" s="147"/>
      <c r="R3559" s="56" t="str">
        <f ca="1" t="array" ref="R3559">IF(AND(ISNUMBER(INDIRECT("L"&amp;ROW())),INDIRECT("L"&amp;ROW())&lt;INDIRECT("D"&amp;ROW())),1,"")</f>
        <v/>
      </c>
    </row>
    <row r="3560" hidden="1" spans="1:18">
      <c r="A3560" s="56" t="s">
        <v>394</v>
      </c>
      <c r="B3560" s="57" t="s">
        <v>110</v>
      </c>
      <c r="C3560" s="133">
        <v>518262</v>
      </c>
      <c r="D3560" s="124">
        <v>45793</v>
      </c>
      <c r="E3560" s="125">
        <v>-64</v>
      </c>
      <c r="F3560" s="125">
        <v>0</v>
      </c>
      <c r="G3560" s="125">
        <v>0</v>
      </c>
      <c r="I3560" s="138">
        <v>1292</v>
      </c>
      <c r="J3560" s="145">
        <v>-64</v>
      </c>
      <c r="K3560" s="145">
        <v>29625.5</v>
      </c>
      <c r="L3560" s="146">
        <v>45810</v>
      </c>
      <c r="N3560" s="127" t="str">
        <f t="array" ref="N3560">_xlfn.XLOOKUP(INDEX(I:I,ROW())&amp;"-"&amp;INDEX(K:K,ROW()),银行对账信息!J:J,银行对账信息!H:H,"")</f>
        <v/>
      </c>
      <c r="R3560" s="56" t="str">
        <f ca="1" t="array" ref="R3560">IF(AND(ISNUMBER(INDIRECT("L"&amp;ROW())),INDIRECT("L"&amp;ROW())&lt;INDIRECT("D"&amp;ROW())),1,"")</f>
        <v/>
      </c>
    </row>
    <row r="3561" hidden="1" spans="1:18">
      <c r="A3561" s="56" t="s">
        <v>394</v>
      </c>
      <c r="B3561" s="57" t="s">
        <v>110</v>
      </c>
      <c r="C3561" s="133">
        <v>2810486</v>
      </c>
      <c r="D3561" s="124">
        <v>45793</v>
      </c>
      <c r="E3561" s="125">
        <v>2875</v>
      </c>
      <c r="F3561" s="125">
        <v>0</v>
      </c>
      <c r="G3561" s="125">
        <v>0</v>
      </c>
      <c r="I3561" s="138">
        <v>1292</v>
      </c>
      <c r="J3561" s="145">
        <v>2875</v>
      </c>
      <c r="K3561" s="145">
        <v>29625.5</v>
      </c>
      <c r="L3561" s="146">
        <v>45810</v>
      </c>
      <c r="N3561" s="127" t="str">
        <f t="array" ref="N3561">_xlfn.XLOOKUP(INDEX(I:I,ROW())&amp;"-"&amp;INDEX(K:K,ROW()),银行对账信息!J:J,银行对账信息!H:H,"")</f>
        <v/>
      </c>
      <c r="R3561" s="56" t="str">
        <f ca="1" t="array" ref="R3561">IF(AND(ISNUMBER(INDIRECT("L"&amp;ROW())),INDIRECT("L"&amp;ROW())&lt;INDIRECT("D"&amp;ROW())),1,"")</f>
        <v/>
      </c>
    </row>
    <row r="3562" hidden="1" spans="1:18">
      <c r="A3562" s="56" t="s">
        <v>1242</v>
      </c>
      <c r="B3562" s="57" t="s">
        <v>854</v>
      </c>
      <c r="C3562" s="133">
        <v>78468</v>
      </c>
      <c r="D3562" s="124">
        <v>45793</v>
      </c>
      <c r="E3562" s="125">
        <v>7341.6</v>
      </c>
      <c r="F3562" s="125">
        <v>0</v>
      </c>
      <c r="G3562" s="125">
        <v>0</v>
      </c>
      <c r="I3562" s="57" t="s">
        <v>1243</v>
      </c>
      <c r="J3562" s="126">
        <v>7341.6</v>
      </c>
      <c r="K3562" s="126">
        <v>8817</v>
      </c>
      <c r="L3562" s="127">
        <v>45817</v>
      </c>
      <c r="N3562" s="127">
        <v>45809</v>
      </c>
      <c r="R3562" s="56" t="str">
        <f ca="1" t="array" ref="R3562">IF(AND(ISNUMBER(INDIRECT("L"&amp;ROW())),INDIRECT("L"&amp;ROW())&lt;INDIRECT("D"&amp;ROW())),1,"")</f>
        <v/>
      </c>
    </row>
    <row r="3563" hidden="1" spans="1:18">
      <c r="A3563" s="56" t="s">
        <v>349</v>
      </c>
      <c r="B3563" s="132" t="s">
        <v>37</v>
      </c>
      <c r="C3563" s="123" t="s">
        <v>1301</v>
      </c>
      <c r="D3563" s="124">
        <v>45793</v>
      </c>
      <c r="E3563" s="125">
        <v>1199</v>
      </c>
      <c r="F3563" s="125">
        <v>0</v>
      </c>
      <c r="G3563" s="125">
        <v>0</v>
      </c>
      <c r="I3563" s="57">
        <v>1247</v>
      </c>
      <c r="J3563" s="126">
        <v>1199</v>
      </c>
      <c r="K3563" s="126">
        <v>6681.5</v>
      </c>
      <c r="L3563" s="127">
        <v>45793</v>
      </c>
      <c r="N3563" s="127">
        <v>45778</v>
      </c>
      <c r="R3563" s="56" t="str">
        <f ca="1" t="array" ref="R3563">IF(AND(ISNUMBER(INDIRECT("L"&amp;ROW())),INDIRECT("L"&amp;ROW())&lt;INDIRECT("D"&amp;ROW())),1,"")</f>
        <v/>
      </c>
    </row>
    <row r="3564" hidden="1" spans="1:18">
      <c r="A3564" s="56" t="s">
        <v>349</v>
      </c>
      <c r="B3564" s="132" t="s">
        <v>37</v>
      </c>
      <c r="C3564" s="123" t="s">
        <v>1302</v>
      </c>
      <c r="D3564" s="124">
        <v>45793</v>
      </c>
      <c r="E3564" s="125">
        <v>0</v>
      </c>
      <c r="F3564" s="125">
        <v>0</v>
      </c>
      <c r="G3564" s="125">
        <v>0</v>
      </c>
      <c r="I3564" s="57">
        <v>1245</v>
      </c>
      <c r="J3564" s="126">
        <v>0</v>
      </c>
      <c r="K3564" s="126">
        <v>0</v>
      </c>
      <c r="L3564" s="127">
        <v>45793</v>
      </c>
      <c r="N3564" s="127" t="str">
        <f t="array" ref="N3564">_xlfn.XLOOKUP(INDEX(I:I,ROW())&amp;"-"&amp;INDEX(K:K,ROW()),银行对账信息!J:J,银行对账信息!H:H,"")</f>
        <v/>
      </c>
      <c r="R3564" s="56" t="str">
        <f ca="1" t="array" ref="R3564">IF(AND(ISNUMBER(INDIRECT("L"&amp;ROW())),INDIRECT("L"&amp;ROW())&lt;INDIRECT("D"&amp;ROW())),1,"")</f>
        <v/>
      </c>
    </row>
    <row r="3565" hidden="1" spans="1:18">
      <c r="A3565" s="56" t="s">
        <v>164</v>
      </c>
      <c r="B3565" s="57" t="s">
        <v>110</v>
      </c>
      <c r="C3565" s="133">
        <v>6168280</v>
      </c>
      <c r="D3565" s="124">
        <v>45794</v>
      </c>
      <c r="E3565" s="125">
        <v>8761</v>
      </c>
      <c r="F3565" s="125">
        <v>0</v>
      </c>
      <c r="G3565" s="125">
        <v>0</v>
      </c>
      <c r="H3565" s="125">
        <v>8761</v>
      </c>
      <c r="I3565" s="57">
        <v>3021</v>
      </c>
      <c r="J3565" s="126">
        <v>8761</v>
      </c>
      <c r="K3565" s="126">
        <v>35367.5</v>
      </c>
      <c r="L3565" s="127">
        <v>45819</v>
      </c>
      <c r="N3565" s="127" t="str">
        <f t="array" ref="N3565">_xlfn.XLOOKUP(INDEX(I:I,ROW())&amp;"-"&amp;INDEX(K:K,ROW()),银行对账信息!J:J,银行对账信息!H:H,"")</f>
        <v/>
      </c>
      <c r="Q3565" s="127">
        <v>45799</v>
      </c>
      <c r="R3565" s="56" t="str">
        <f ca="1" t="array" ref="R3565">IF(AND(ISNUMBER(INDIRECT("L"&amp;ROW())),INDIRECT("L"&amp;ROW())&lt;INDIRECT("D"&amp;ROW())),1,"")</f>
        <v/>
      </c>
    </row>
    <row r="3566" hidden="1" spans="1:18">
      <c r="A3566" s="56" t="s">
        <v>164</v>
      </c>
      <c r="B3566" s="57" t="s">
        <v>110</v>
      </c>
      <c r="C3566" s="133">
        <v>6169239</v>
      </c>
      <c r="D3566" s="124">
        <v>45794</v>
      </c>
      <c r="E3566" s="125">
        <v>-266</v>
      </c>
      <c r="F3566" s="125">
        <v>0</v>
      </c>
      <c r="G3566" s="125">
        <v>0</v>
      </c>
      <c r="H3566" s="125">
        <v>-266</v>
      </c>
      <c r="I3566" s="57">
        <v>3021</v>
      </c>
      <c r="J3566" s="126">
        <v>-266</v>
      </c>
      <c r="K3566" s="126">
        <v>35367.5</v>
      </c>
      <c r="L3566" s="127">
        <v>45819</v>
      </c>
      <c r="N3566" s="127" t="str">
        <f t="array" ref="N3566">_xlfn.XLOOKUP(INDEX(I:I,ROW())&amp;"-"&amp;INDEX(K:K,ROW()),银行对账信息!J:J,银行对账信息!H:H,"")</f>
        <v/>
      </c>
      <c r="Q3566" s="127">
        <v>45799</v>
      </c>
      <c r="R3566" s="56" t="str">
        <f ca="1" t="array" ref="R3566">IF(AND(ISNUMBER(INDIRECT("L"&amp;ROW())),INDIRECT("L"&amp;ROW())&lt;INDIRECT("D"&amp;ROW())),1,"")</f>
        <v/>
      </c>
    </row>
    <row r="3567" hidden="1" spans="1:18">
      <c r="A3567" s="56" t="s">
        <v>164</v>
      </c>
      <c r="B3567" s="57" t="s">
        <v>110</v>
      </c>
      <c r="C3567" s="133">
        <v>6169241</v>
      </c>
      <c r="D3567" s="124">
        <v>45794</v>
      </c>
      <c r="E3567" s="125">
        <v>-767</v>
      </c>
      <c r="F3567" s="125">
        <v>0</v>
      </c>
      <c r="G3567" s="125">
        <v>0</v>
      </c>
      <c r="H3567" s="125">
        <v>-767</v>
      </c>
      <c r="I3567" s="57">
        <v>3021</v>
      </c>
      <c r="J3567" s="126">
        <v>-767</v>
      </c>
      <c r="K3567" s="126">
        <v>35367.5</v>
      </c>
      <c r="L3567" s="127">
        <v>45819</v>
      </c>
      <c r="N3567" s="127" t="str">
        <f t="array" ref="N3567">_xlfn.XLOOKUP(INDEX(I:I,ROW())&amp;"-"&amp;INDEX(K:K,ROW()),银行对账信息!J:J,银行对账信息!H:H,"")</f>
        <v/>
      </c>
      <c r="Q3567" s="127">
        <v>45799</v>
      </c>
      <c r="R3567" s="56" t="str">
        <f ca="1" t="array" ref="R3567">IF(AND(ISNUMBER(INDIRECT("L"&amp;ROW())),INDIRECT("L"&amp;ROW())&lt;INDIRECT("D"&amp;ROW())),1,"")</f>
        <v/>
      </c>
    </row>
    <row r="3568" hidden="1" spans="1:18">
      <c r="A3568" s="56" t="s">
        <v>1287</v>
      </c>
      <c r="B3568" s="57" t="s">
        <v>110</v>
      </c>
      <c r="C3568" s="123" t="s">
        <v>1303</v>
      </c>
      <c r="D3568" s="124">
        <v>45524</v>
      </c>
      <c r="E3568" s="125">
        <v>903.5</v>
      </c>
      <c r="F3568" s="125">
        <v>0</v>
      </c>
      <c r="G3568" s="125">
        <v>0</v>
      </c>
      <c r="H3568" s="125">
        <v>903.5</v>
      </c>
      <c r="I3568" s="57">
        <v>248</v>
      </c>
      <c r="J3568" s="126">
        <v>903.5</v>
      </c>
      <c r="K3568" s="126">
        <v>3748.5</v>
      </c>
      <c r="L3568" s="127">
        <v>45526</v>
      </c>
      <c r="N3568" s="127">
        <v>45536</v>
      </c>
      <c r="Q3568" s="127">
        <v>45806</v>
      </c>
      <c r="R3568" s="56" t="str">
        <f ca="1" t="array" ref="R3568">IF(AND(ISNUMBER(INDIRECT("L"&amp;ROW())),INDIRECT("L"&amp;ROW())&lt;INDIRECT("D"&amp;ROW())),1,"")</f>
        <v/>
      </c>
    </row>
    <row r="3569" hidden="1" spans="1:18">
      <c r="A3569" s="56" t="s">
        <v>1287</v>
      </c>
      <c r="B3569" s="57" t="s">
        <v>110</v>
      </c>
      <c r="C3569" s="123" t="s">
        <v>1304</v>
      </c>
      <c r="D3569" s="124">
        <v>45526</v>
      </c>
      <c r="E3569" s="125">
        <v>2380</v>
      </c>
      <c r="F3569" s="125">
        <v>0</v>
      </c>
      <c r="G3569" s="125">
        <v>0</v>
      </c>
      <c r="H3569" s="125">
        <v>2380</v>
      </c>
      <c r="I3569" s="57">
        <v>275</v>
      </c>
      <c r="J3569" s="126">
        <v>2380</v>
      </c>
      <c r="K3569" s="126">
        <v>7180</v>
      </c>
      <c r="L3569" s="127">
        <v>45534</v>
      </c>
      <c r="N3569" s="127">
        <v>45536</v>
      </c>
      <c r="Q3569" s="127">
        <v>45806</v>
      </c>
      <c r="R3569" s="56" t="str">
        <f ca="1" t="array" ref="R3569">IF(AND(ISNUMBER(INDIRECT("L"&amp;ROW())),INDIRECT("L"&amp;ROW())&lt;INDIRECT("D"&amp;ROW())),1,"")</f>
        <v/>
      </c>
    </row>
    <row r="3570" hidden="1" spans="1:18">
      <c r="A3570" s="56" t="s">
        <v>1061</v>
      </c>
      <c r="B3570" s="57" t="s">
        <v>19</v>
      </c>
      <c r="C3570" s="133">
        <v>73295</v>
      </c>
      <c r="D3570" s="124">
        <v>45794</v>
      </c>
      <c r="E3570" s="125">
        <v>9368.39</v>
      </c>
      <c r="F3570" s="125">
        <v>32.03</v>
      </c>
      <c r="G3570" s="125">
        <v>63.86</v>
      </c>
      <c r="H3570" s="125">
        <v>9272.5</v>
      </c>
      <c r="I3570" s="57">
        <v>1050</v>
      </c>
      <c r="J3570" s="126">
        <f>E3570</f>
        <v>9368.39</v>
      </c>
      <c r="K3570" s="126">
        <v>10992.39</v>
      </c>
      <c r="L3570" s="127">
        <v>45838</v>
      </c>
      <c r="N3570" s="127" t="str">
        <f t="array" ref="N3570">_xlfn.XLOOKUP(INDEX(I:I,ROW())&amp;"-"&amp;INDEX(K:K,ROW()),银行对账信息!J:J,银行对账信息!H:H,"")</f>
        <v/>
      </c>
      <c r="Q3570" s="127">
        <v>45800</v>
      </c>
      <c r="R3570" s="56" t="str">
        <f ca="1" t="array" ref="R3570">IF(AND(ISNUMBER(INDIRECT("L"&amp;ROW())),INDIRECT("L"&amp;ROW())&lt;INDIRECT("D"&amp;ROW())),1,"")</f>
        <v/>
      </c>
    </row>
    <row r="3571" hidden="1" spans="1:18">
      <c r="A3571" s="56" t="s">
        <v>164</v>
      </c>
      <c r="B3571" s="57" t="s">
        <v>110</v>
      </c>
      <c r="C3571" s="133">
        <v>6168821</v>
      </c>
      <c r="D3571" s="124">
        <v>45796</v>
      </c>
      <c r="E3571" s="125">
        <v>6011</v>
      </c>
      <c r="F3571" s="125">
        <v>0</v>
      </c>
      <c r="G3571" s="125">
        <v>0</v>
      </c>
      <c r="H3571" s="125">
        <v>6011</v>
      </c>
      <c r="I3571" s="57">
        <v>3021</v>
      </c>
      <c r="J3571" s="126">
        <v>6011</v>
      </c>
      <c r="K3571" s="126">
        <v>35367.5</v>
      </c>
      <c r="L3571" s="127">
        <v>45819</v>
      </c>
      <c r="N3571" s="127" t="str">
        <f t="array" ref="N3571">_xlfn.XLOOKUP(INDEX(I:I,ROW())&amp;"-"&amp;INDEX(K:K,ROW()),银行对账信息!J:J,银行对账信息!H:H,"")</f>
        <v/>
      </c>
      <c r="Q3571" s="127">
        <v>45800</v>
      </c>
      <c r="R3571" s="56" t="str">
        <f ca="1" t="array" ref="R3571">IF(AND(ISNUMBER(INDIRECT("L"&amp;ROW())),INDIRECT("L"&amp;ROW())&lt;INDIRECT("D"&amp;ROW())),1,"")</f>
        <v/>
      </c>
    </row>
    <row r="3572" hidden="1" spans="1:18">
      <c r="A3572" s="56" t="s">
        <v>394</v>
      </c>
      <c r="B3572" s="57" t="s">
        <v>110</v>
      </c>
      <c r="C3572" s="133">
        <v>518423</v>
      </c>
      <c r="D3572" s="124">
        <v>45796</v>
      </c>
      <c r="E3572" s="125">
        <v>-20</v>
      </c>
      <c r="F3572" s="125">
        <v>0</v>
      </c>
      <c r="G3572" s="125">
        <v>0</v>
      </c>
      <c r="I3572" s="138">
        <v>1292</v>
      </c>
      <c r="J3572" s="145">
        <v>-20</v>
      </c>
      <c r="K3572" s="145">
        <v>29625.5</v>
      </c>
      <c r="L3572" s="146">
        <v>45810</v>
      </c>
      <c r="N3572" s="127" t="str">
        <f t="array" ref="N3572">_xlfn.XLOOKUP(INDEX(I:I,ROW())&amp;"-"&amp;INDEX(K:K,ROW()),银行对账信息!J:J,银行对账信息!H:H,"")</f>
        <v/>
      </c>
      <c r="R3572" s="56" t="str">
        <f ca="1" t="array" ref="R3572">IF(AND(ISNUMBER(INDIRECT("L"&amp;ROW())),INDIRECT("L"&amp;ROW())&lt;INDIRECT("D"&amp;ROW())),1,"")</f>
        <v/>
      </c>
    </row>
    <row r="3573" hidden="1" spans="1:18">
      <c r="A3573" s="56" t="s">
        <v>394</v>
      </c>
      <c r="B3573" s="57" t="s">
        <v>110</v>
      </c>
      <c r="C3573" s="133">
        <v>2812102</v>
      </c>
      <c r="D3573" s="124">
        <v>45796</v>
      </c>
      <c r="E3573" s="125">
        <v>6453</v>
      </c>
      <c r="F3573" s="125">
        <v>0</v>
      </c>
      <c r="G3573" s="125">
        <v>0</v>
      </c>
      <c r="I3573" s="138">
        <v>1292</v>
      </c>
      <c r="J3573" s="145">
        <v>6453</v>
      </c>
      <c r="K3573" s="145">
        <v>29625.5</v>
      </c>
      <c r="L3573" s="146">
        <v>45810</v>
      </c>
      <c r="N3573" s="127" t="str">
        <f t="array" ref="N3573">_xlfn.XLOOKUP(INDEX(I:I,ROW())&amp;"-"&amp;INDEX(K:K,ROW()),银行对账信息!J:J,银行对账信息!H:H,"")</f>
        <v/>
      </c>
      <c r="R3573" s="56" t="str">
        <f ca="1" t="array" ref="R3573">IF(AND(ISNUMBER(INDIRECT("L"&amp;ROW())),INDIRECT("L"&amp;ROW())&lt;INDIRECT("D"&amp;ROW())),1,"")</f>
        <v/>
      </c>
    </row>
    <row r="3574" s="122" customFormat="1" hidden="1" spans="1:18">
      <c r="A3574" s="122" t="s">
        <v>63</v>
      </c>
      <c r="B3574" s="163" t="s">
        <v>19</v>
      </c>
      <c r="C3574" s="167">
        <v>1356510</v>
      </c>
      <c r="D3574" s="165">
        <v>45796</v>
      </c>
      <c r="E3574" s="166">
        <v>3470.43</v>
      </c>
      <c r="F3574" s="166"/>
      <c r="G3574" s="166"/>
      <c r="H3574" s="166"/>
      <c r="I3574" s="163"/>
      <c r="J3574" s="168" t="s">
        <v>1094</v>
      </c>
      <c r="K3574" s="168"/>
      <c r="L3574" s="169"/>
      <c r="M3574" s="169"/>
      <c r="N3574" s="169" t="str">
        <f t="array" ref="N3574">_xlfn.XLOOKUP(INDEX(I:I,ROW())&amp;"-"&amp;INDEX(K:K,ROW()),银行对账信息!J:J,银行对账信息!H:H,"")</f>
        <v/>
      </c>
      <c r="Q3574" s="169"/>
      <c r="R3574" s="122" t="str">
        <f ca="1" t="array" ref="R3574">IF(AND(ISNUMBER(INDIRECT("L"&amp;ROW())),INDIRECT("L"&amp;ROW())&lt;INDIRECT("D"&amp;ROW())),1,"")</f>
        <v/>
      </c>
    </row>
    <row r="3575" hidden="1" spans="1:18">
      <c r="A3575" s="56" t="s">
        <v>164</v>
      </c>
      <c r="B3575" s="57" t="s">
        <v>110</v>
      </c>
      <c r="C3575" s="133">
        <v>6169981</v>
      </c>
      <c r="D3575" s="124">
        <v>45797</v>
      </c>
      <c r="E3575" s="125">
        <v>-98</v>
      </c>
      <c r="F3575" s="125">
        <v>0</v>
      </c>
      <c r="G3575" s="125">
        <v>0</v>
      </c>
      <c r="H3575" s="125">
        <v>-98</v>
      </c>
      <c r="I3575" s="57">
        <v>3021</v>
      </c>
      <c r="J3575" s="126">
        <v>-98</v>
      </c>
      <c r="K3575" s="126">
        <v>35367.5</v>
      </c>
      <c r="L3575" s="127">
        <v>45819</v>
      </c>
      <c r="N3575" s="127" t="str">
        <f t="array" ref="N3575">_xlfn.XLOOKUP(INDEX(I:I,ROW())&amp;"-"&amp;INDEX(K:K,ROW()),银行对账信息!J:J,银行对账信息!H:H,"")</f>
        <v/>
      </c>
      <c r="Q3575" s="127">
        <v>45803</v>
      </c>
      <c r="R3575" s="56" t="str">
        <f ca="1" t="array" ref="R3575">IF(AND(ISNUMBER(INDIRECT("L"&amp;ROW())),INDIRECT("L"&amp;ROW())&lt;INDIRECT("D"&amp;ROW())),1,"")</f>
        <v/>
      </c>
    </row>
    <row r="3576" hidden="1" spans="1:18">
      <c r="A3576" s="56" t="s">
        <v>777</v>
      </c>
      <c r="B3576" s="57" t="s">
        <v>37</v>
      </c>
      <c r="C3576" s="123" t="s">
        <v>1305</v>
      </c>
      <c r="D3576" s="124">
        <v>45797</v>
      </c>
      <c r="E3576" s="125">
        <v>2517.8</v>
      </c>
      <c r="F3576" s="125">
        <v>0</v>
      </c>
      <c r="G3576" s="125">
        <v>0</v>
      </c>
      <c r="H3576" s="125">
        <v>2517.8</v>
      </c>
      <c r="I3576" s="57">
        <v>3016</v>
      </c>
      <c r="J3576" s="126">
        <v>2517.8</v>
      </c>
      <c r="K3576" s="126">
        <v>2517.8</v>
      </c>
      <c r="L3576" s="127">
        <v>45828</v>
      </c>
      <c r="N3576" s="127" t="str">
        <f t="array" ref="N3576">_xlfn.XLOOKUP(INDEX(I:I,ROW())&amp;"-"&amp;INDEX(K:K,ROW()),银行对账信息!J:J,银行对账信息!H:H,"")</f>
        <v/>
      </c>
      <c r="Q3576" s="127">
        <v>45800</v>
      </c>
      <c r="R3576" s="56" t="str">
        <f ca="1" t="array" ref="R3576">IF(AND(ISNUMBER(INDIRECT("L"&amp;ROW())),INDIRECT("L"&amp;ROW())&lt;INDIRECT("D"&amp;ROW())),1,"")</f>
        <v/>
      </c>
    </row>
    <row r="3577" hidden="1" spans="1:18">
      <c r="A3577" s="56" t="s">
        <v>237</v>
      </c>
      <c r="B3577" s="57" t="s">
        <v>110</v>
      </c>
      <c r="C3577" s="133">
        <v>278326</v>
      </c>
      <c r="D3577" s="124">
        <v>45797</v>
      </c>
      <c r="E3577" s="125">
        <v>1807.7</v>
      </c>
      <c r="F3577" s="125">
        <v>0</v>
      </c>
      <c r="G3577" s="125">
        <v>0</v>
      </c>
      <c r="N3577" s="127" t="str">
        <f t="array" ref="N3577">_xlfn.XLOOKUP(INDEX(I:I,ROW())&amp;"-"&amp;INDEX(K:K,ROW()),银行对账信息!J:J,银行对账信息!H:H,"")</f>
        <v/>
      </c>
      <c r="R3577" s="56" t="str">
        <f ca="1" t="array" ref="R3577">IF(AND(ISNUMBER(INDIRECT("L"&amp;ROW())),INDIRECT("L"&amp;ROW())&lt;INDIRECT("D"&amp;ROW())),1,"")</f>
        <v/>
      </c>
    </row>
    <row r="3578" hidden="1" spans="1:18">
      <c r="A3578" s="56" t="s">
        <v>1203</v>
      </c>
      <c r="B3578" s="57" t="s">
        <v>23</v>
      </c>
      <c r="C3578" s="133">
        <v>488.64</v>
      </c>
      <c r="D3578" s="124">
        <v>45797</v>
      </c>
      <c r="E3578" s="125">
        <v>488.64</v>
      </c>
      <c r="F3578" s="125">
        <v>21.25</v>
      </c>
      <c r="G3578" s="125">
        <v>42.39</v>
      </c>
      <c r="H3578" s="125">
        <v>425</v>
      </c>
      <c r="N3578" s="127" t="str">
        <f t="array" ref="N3578">_xlfn.XLOOKUP(INDEX(I:I,ROW())&amp;"-"&amp;INDEX(K:K,ROW()),银行对账信息!J:J,银行对账信息!H:H,"")</f>
        <v/>
      </c>
      <c r="Q3578" s="127">
        <v>45799</v>
      </c>
      <c r="R3578" s="56" t="str">
        <f ca="1" t="array" ref="R3578">IF(AND(ISNUMBER(INDIRECT("L"&amp;ROW())),INDIRECT("L"&amp;ROW())&lt;INDIRECT("D"&amp;ROW())),1,"")</f>
        <v/>
      </c>
    </row>
    <row r="3579" hidden="1" spans="1:18">
      <c r="A3579" s="56" t="s">
        <v>233</v>
      </c>
      <c r="B3579" s="57" t="s">
        <v>124</v>
      </c>
      <c r="C3579" s="133">
        <v>222888</v>
      </c>
      <c r="D3579" s="124">
        <v>45797</v>
      </c>
      <c r="E3579" s="125">
        <v>2315.45</v>
      </c>
      <c r="F3579" s="125">
        <v>0</v>
      </c>
      <c r="G3579" s="125">
        <v>0</v>
      </c>
      <c r="H3579" s="125">
        <v>2315.45</v>
      </c>
      <c r="I3579" s="57">
        <v>3006</v>
      </c>
      <c r="J3579" s="126">
        <v>2315.45</v>
      </c>
      <c r="K3579" s="126">
        <v>4598.49</v>
      </c>
      <c r="L3579" s="127">
        <v>45814</v>
      </c>
      <c r="N3579" s="127" t="str">
        <f t="array" ref="N3579">_xlfn.XLOOKUP(INDEX(I:I,ROW())&amp;"-"&amp;INDEX(K:K,ROW()),银行对账信息!J:J,银行对账信息!H:H,"")</f>
        <v/>
      </c>
      <c r="Q3579" s="127">
        <v>45799</v>
      </c>
      <c r="R3579" s="56" t="str">
        <f ca="1" t="array" ref="R3579">IF(AND(ISNUMBER(INDIRECT("L"&amp;ROW())),INDIRECT("L"&amp;ROW())&lt;INDIRECT("D"&amp;ROW())),1,"")</f>
        <v/>
      </c>
    </row>
    <row r="3580" hidden="1" spans="1:18">
      <c r="A3580" s="56" t="s">
        <v>394</v>
      </c>
      <c r="B3580" s="57" t="s">
        <v>110</v>
      </c>
      <c r="C3580" s="133">
        <v>518577</v>
      </c>
      <c r="D3580" s="124">
        <v>45797</v>
      </c>
      <c r="E3580" s="125">
        <v>-190</v>
      </c>
      <c r="F3580" s="125">
        <v>0</v>
      </c>
      <c r="G3580" s="125">
        <v>0</v>
      </c>
      <c r="I3580" s="138">
        <v>1292</v>
      </c>
      <c r="J3580" s="145">
        <v>-190</v>
      </c>
      <c r="K3580" s="126">
        <v>29625.5</v>
      </c>
      <c r="L3580" s="146">
        <v>45810</v>
      </c>
      <c r="N3580" s="127" t="str">
        <f t="array" ref="N3580">_xlfn.XLOOKUP(INDEX(I:I,ROW())&amp;"-"&amp;INDEX(K:K,ROW()),银行对账信息!J:J,银行对账信息!H:H,"")</f>
        <v/>
      </c>
      <c r="R3580" s="56" t="str">
        <f ca="1" t="array" ref="R3580">IF(AND(ISNUMBER(INDIRECT("L"&amp;ROW())),INDIRECT("L"&amp;ROW())&lt;INDIRECT("D"&amp;ROW())),1,"")</f>
        <v/>
      </c>
    </row>
    <row r="3581" hidden="1" spans="1:18">
      <c r="A3581" s="56" t="s">
        <v>148</v>
      </c>
      <c r="B3581" s="57" t="s">
        <v>110</v>
      </c>
      <c r="C3581" s="133">
        <v>25227633</v>
      </c>
      <c r="D3581" s="124">
        <v>45797</v>
      </c>
      <c r="E3581" s="141">
        <v>882</v>
      </c>
      <c r="F3581" s="125">
        <v>0</v>
      </c>
      <c r="G3581" s="125">
        <v>0</v>
      </c>
      <c r="H3581" s="125">
        <v>882</v>
      </c>
      <c r="N3581" s="127" t="str">
        <f t="array" ref="N3581">_xlfn.XLOOKUP(INDEX(I:I,ROW())&amp;"-"&amp;INDEX(K:K,ROW()),银行对账信息!J:J,银行对账信息!H:H,"")</f>
        <v/>
      </c>
      <c r="Q3581" s="127">
        <v>45799</v>
      </c>
      <c r="R3581" s="56" t="str">
        <f ca="1" t="array" ref="R3581">IF(AND(ISNUMBER(INDIRECT("L"&amp;ROW())),INDIRECT("L"&amp;ROW())&lt;INDIRECT("D"&amp;ROW())),1,"")</f>
        <v/>
      </c>
    </row>
    <row r="3582" hidden="1" spans="1:18">
      <c r="A3582" s="56" t="s">
        <v>33</v>
      </c>
      <c r="B3582" s="57" t="s">
        <v>19</v>
      </c>
      <c r="C3582" s="123" t="s">
        <v>1306</v>
      </c>
      <c r="D3582" s="124">
        <v>45797</v>
      </c>
      <c r="E3582" s="125">
        <v>730</v>
      </c>
      <c r="F3582" s="125">
        <v>0</v>
      </c>
      <c r="G3582" s="125">
        <v>0</v>
      </c>
      <c r="H3582" s="125">
        <v>730</v>
      </c>
      <c r="Q3582" s="127">
        <v>45799</v>
      </c>
      <c r="R3582" s="56" t="str">
        <f ca="1" t="array" ref="R3582">IF(AND(ISNUMBER(INDIRECT("L"&amp;ROW())),INDIRECT("L"&amp;ROW())&lt;INDIRECT("D"&amp;ROW())),1,"")</f>
        <v/>
      </c>
    </row>
    <row r="3583" hidden="1" spans="1:18">
      <c r="A3583" s="114" t="s">
        <v>1307</v>
      </c>
      <c r="B3583" s="134" t="s">
        <v>19</v>
      </c>
      <c r="C3583" s="135" t="s">
        <v>1308</v>
      </c>
      <c r="D3583" s="136">
        <v>45797</v>
      </c>
      <c r="E3583" s="137">
        <v>4226.25</v>
      </c>
      <c r="F3583" s="137">
        <v>201.25</v>
      </c>
      <c r="G3583" s="137">
        <v>0</v>
      </c>
      <c r="H3583" s="137">
        <v>4025</v>
      </c>
      <c r="I3583" s="134">
        <v>1263</v>
      </c>
      <c r="J3583" s="143">
        <v>1500</v>
      </c>
      <c r="K3583" s="143">
        <v>1500</v>
      </c>
      <c r="L3583" s="144">
        <v>45798</v>
      </c>
      <c r="M3583" s="144"/>
      <c r="N3583" s="144">
        <v>45778</v>
      </c>
      <c r="O3583" s="114"/>
      <c r="P3583" s="114" t="s">
        <v>1309</v>
      </c>
      <c r="Q3583" s="144">
        <v>45800</v>
      </c>
      <c r="R3583" s="56" t="str">
        <f ca="1" t="array" ref="R3583">IF(AND(ISNUMBER(INDIRECT("L"&amp;ROW())),INDIRECT("L"&amp;ROW())&lt;INDIRECT("D"&amp;ROW())),1,"")</f>
        <v/>
      </c>
    </row>
    <row r="3584" hidden="1" spans="1:18">
      <c r="A3584" s="56" t="s">
        <v>406</v>
      </c>
      <c r="B3584" s="57" t="s">
        <v>407</v>
      </c>
      <c r="C3584" s="133">
        <v>505409</v>
      </c>
      <c r="D3584" s="124">
        <v>45797</v>
      </c>
      <c r="E3584" s="125">
        <v>3334.28</v>
      </c>
      <c r="F3584" s="125">
        <v>145</v>
      </c>
      <c r="G3584" s="125">
        <v>289.28</v>
      </c>
      <c r="H3584" s="125">
        <v>2900</v>
      </c>
      <c r="I3584" s="57">
        <v>1035</v>
      </c>
      <c r="J3584" s="126">
        <v>3334.28</v>
      </c>
      <c r="K3584" s="126">
        <v>3334.28</v>
      </c>
      <c r="L3584" s="127">
        <v>45797</v>
      </c>
      <c r="M3584" s="127">
        <v>45797</v>
      </c>
      <c r="N3584" s="127">
        <v>45778</v>
      </c>
      <c r="R3584" s="56" t="str">
        <f ca="1" t="array" ref="R3584">IF(AND(ISNUMBER(INDIRECT("L"&amp;ROW())),INDIRECT("L"&amp;ROW())&lt;INDIRECT("D"&amp;ROW())),1,"")</f>
        <v/>
      </c>
    </row>
    <row r="3585" hidden="1" spans="1:18">
      <c r="A3585" s="56" t="s">
        <v>30</v>
      </c>
      <c r="B3585" s="57" t="s">
        <v>19</v>
      </c>
      <c r="C3585" s="133">
        <v>91726392</v>
      </c>
      <c r="D3585" s="124">
        <v>45797</v>
      </c>
      <c r="E3585" s="125">
        <v>1778</v>
      </c>
      <c r="F3585" s="125">
        <v>0</v>
      </c>
      <c r="G3585" s="125">
        <v>0</v>
      </c>
      <c r="H3585" s="125">
        <v>1778</v>
      </c>
      <c r="I3585" s="57">
        <v>3015</v>
      </c>
      <c r="J3585" s="126">
        <v>1778</v>
      </c>
      <c r="K3585" s="126">
        <v>4710.57</v>
      </c>
      <c r="L3585" s="127">
        <v>45819</v>
      </c>
      <c r="N3585" s="127" t="str">
        <f t="array" ref="N3585">_xlfn.XLOOKUP(INDEX(I:I,ROW())&amp;"-"&amp;INDEX(K:K,ROW()),银行对账信息!J:J,银行对账信息!H:H,"")</f>
        <v/>
      </c>
      <c r="Q3585" s="127">
        <v>45799</v>
      </c>
      <c r="R3585" s="56" t="str">
        <f ca="1" t="array" ref="R3585">IF(AND(ISNUMBER(INDIRECT("L"&amp;ROW())),INDIRECT("L"&amp;ROW())&lt;INDIRECT("D"&amp;ROW())),1,"")</f>
        <v/>
      </c>
    </row>
    <row r="3586" hidden="1" spans="1:18">
      <c r="A3586" s="56" t="s">
        <v>1287</v>
      </c>
      <c r="B3586" s="57" t="s">
        <v>110</v>
      </c>
      <c r="C3586" s="123" t="s">
        <v>1310</v>
      </c>
      <c r="D3586" s="124">
        <v>45531</v>
      </c>
      <c r="E3586" s="125">
        <v>-500</v>
      </c>
      <c r="F3586" s="125">
        <v>0</v>
      </c>
      <c r="G3586" s="125">
        <v>0</v>
      </c>
      <c r="H3586" s="125">
        <v>-500</v>
      </c>
      <c r="I3586" s="57">
        <v>275</v>
      </c>
      <c r="J3586" s="126">
        <v>-500</v>
      </c>
      <c r="K3586" s="126">
        <v>7180</v>
      </c>
      <c r="L3586" s="127">
        <v>45534</v>
      </c>
      <c r="N3586" s="127">
        <v>45536</v>
      </c>
      <c r="Q3586" s="127">
        <v>45806</v>
      </c>
      <c r="R3586" s="56" t="str">
        <f ca="1" t="array" ref="R3586">IF(AND(ISNUMBER(INDIRECT("L"&amp;ROW())),INDIRECT("L"&amp;ROW())&lt;INDIRECT("D"&amp;ROW())),1,"")</f>
        <v/>
      </c>
    </row>
    <row r="3587" hidden="1" spans="1:18">
      <c r="A3587" s="56" t="s">
        <v>1287</v>
      </c>
      <c r="B3587" s="57" t="s">
        <v>110</v>
      </c>
      <c r="C3587" s="123" t="s">
        <v>1311</v>
      </c>
      <c r="D3587" s="124">
        <v>45531</v>
      </c>
      <c r="E3587" s="125">
        <v>5300</v>
      </c>
      <c r="F3587" s="125">
        <v>0</v>
      </c>
      <c r="G3587" s="125">
        <v>0</v>
      </c>
      <c r="H3587" s="125">
        <v>5300</v>
      </c>
      <c r="I3587" s="57">
        <v>275</v>
      </c>
      <c r="J3587" s="126">
        <v>5300</v>
      </c>
      <c r="K3587" s="126">
        <v>7180</v>
      </c>
      <c r="L3587" s="127">
        <v>45534</v>
      </c>
      <c r="N3587" s="127">
        <v>45536</v>
      </c>
      <c r="Q3587" s="127">
        <v>45806</v>
      </c>
      <c r="R3587" s="56" t="str">
        <f ca="1" t="array" ref="R3587">IF(AND(ISNUMBER(INDIRECT("L"&amp;ROW())),INDIRECT("L"&amp;ROW())&lt;INDIRECT("D"&amp;ROW())),1,"")</f>
        <v/>
      </c>
    </row>
    <row r="3588" hidden="1" spans="1:18">
      <c r="A3588" s="56" t="s">
        <v>157</v>
      </c>
      <c r="B3588" s="57" t="s">
        <v>59</v>
      </c>
      <c r="C3588" s="133">
        <v>63603335</v>
      </c>
      <c r="D3588" s="124">
        <v>45797</v>
      </c>
      <c r="E3588" s="125">
        <v>3756.1</v>
      </c>
      <c r="F3588" s="125">
        <v>156.15</v>
      </c>
      <c r="G3588" s="125">
        <v>311.5</v>
      </c>
      <c r="H3588" s="125">
        <v>3288.45</v>
      </c>
      <c r="N3588" s="127" t="str">
        <f t="array" ref="N3588">_xlfn.XLOOKUP(INDEX(I:I,ROW())&amp;"-"&amp;INDEX(K:K,ROW()),银行对账信息!J:J,银行对账信息!H:H,"")</f>
        <v/>
      </c>
      <c r="Q3588" s="127">
        <v>45800</v>
      </c>
      <c r="R3588" s="56" t="str">
        <f ca="1" t="array" ref="R3588">IF(AND(ISNUMBER(INDIRECT("L"&amp;ROW())),INDIRECT("L"&amp;ROW())&lt;INDIRECT("D"&amp;ROW())),1,"")</f>
        <v/>
      </c>
    </row>
    <row r="3589" s="122" customFormat="1" hidden="1" spans="1:18">
      <c r="A3589" s="122" t="s">
        <v>63</v>
      </c>
      <c r="B3589" s="163" t="s">
        <v>19</v>
      </c>
      <c r="C3589" s="164" t="s">
        <v>1312</v>
      </c>
      <c r="D3589" s="165">
        <v>45797</v>
      </c>
      <c r="E3589" s="166">
        <v>-92</v>
      </c>
      <c r="F3589" s="166"/>
      <c r="G3589" s="166"/>
      <c r="H3589" s="166"/>
      <c r="I3589" s="163"/>
      <c r="J3589" s="168" t="s">
        <v>1094</v>
      </c>
      <c r="K3589" s="168"/>
      <c r="L3589" s="169"/>
      <c r="M3589" s="169"/>
      <c r="N3589" s="169" t="str">
        <f t="array" ref="N3589">_xlfn.XLOOKUP(INDEX(I:I,ROW())&amp;"-"&amp;INDEX(K:K,ROW()),银行对账信息!J:J,银行对账信息!H:H,"")</f>
        <v/>
      </c>
      <c r="Q3589" s="169"/>
      <c r="R3589" s="122" t="str">
        <f ca="1" t="array" ref="R3589">IF(AND(ISNUMBER(INDIRECT("L"&amp;ROW())),INDIRECT("L"&amp;ROW())&lt;INDIRECT("D"&amp;ROW())),1,"")</f>
        <v/>
      </c>
    </row>
    <row r="3590" hidden="1" spans="1:18">
      <c r="A3590" s="56" t="s">
        <v>376</v>
      </c>
      <c r="B3590" s="57" t="s">
        <v>124</v>
      </c>
      <c r="C3590" s="133">
        <v>888091</v>
      </c>
      <c r="D3590" s="124">
        <v>45797</v>
      </c>
      <c r="E3590" s="125">
        <v>-44.91</v>
      </c>
      <c r="F3590" s="125">
        <v>0</v>
      </c>
      <c r="G3590" s="125">
        <v>0</v>
      </c>
      <c r="H3590" s="125">
        <v>-44.91</v>
      </c>
      <c r="I3590" s="57">
        <v>3014</v>
      </c>
      <c r="J3590" s="126">
        <v>-44.91</v>
      </c>
      <c r="K3590" s="126">
        <v>29883.75</v>
      </c>
      <c r="L3590" s="127">
        <v>45818</v>
      </c>
      <c r="N3590" s="127" t="str">
        <f t="array" ref="N3590">_xlfn.XLOOKUP(INDEX(I:I,ROW())&amp;"-"&amp;INDEX(K:K,ROW()),银行对账信息!J:J,银行对账信息!H:H,"")</f>
        <v/>
      </c>
      <c r="Q3590" s="127">
        <v>45804</v>
      </c>
      <c r="R3590" s="56" t="str">
        <f ca="1" t="array" ref="R3590">IF(AND(ISNUMBER(INDIRECT("L"&amp;ROW())),INDIRECT("L"&amp;ROW())&lt;INDIRECT("D"&amp;ROW())),1,"")</f>
        <v/>
      </c>
    </row>
    <row r="3591" hidden="1" spans="1:18">
      <c r="A3591" s="56" t="s">
        <v>376</v>
      </c>
      <c r="B3591" s="57" t="s">
        <v>124</v>
      </c>
      <c r="C3591" s="133">
        <v>887950</v>
      </c>
      <c r="D3591" s="124">
        <v>45797</v>
      </c>
      <c r="E3591" s="125">
        <v>16638.11</v>
      </c>
      <c r="F3591" s="125">
        <v>0</v>
      </c>
      <c r="G3591" s="125">
        <v>0</v>
      </c>
      <c r="I3591" s="57">
        <v>3014</v>
      </c>
      <c r="J3591" s="126">
        <v>16638.11</v>
      </c>
      <c r="K3591" s="126">
        <v>29883.75</v>
      </c>
      <c r="L3591" s="127">
        <v>45818</v>
      </c>
      <c r="N3591" s="127" t="str">
        <f t="array" ref="N3591">_xlfn.XLOOKUP(INDEX(I:I,ROW())&amp;"-"&amp;INDEX(K:K,ROW()),银行对账信息!J:J,银行对账信息!H:H,"")</f>
        <v/>
      </c>
      <c r="R3591" s="56" t="str">
        <f ca="1" t="array" ref="R3591">IF(AND(ISNUMBER(INDIRECT("L"&amp;ROW())),INDIRECT("L"&amp;ROW())&lt;INDIRECT("D"&amp;ROW())),1,"")</f>
        <v/>
      </c>
    </row>
    <row r="3592" hidden="1" spans="1:18">
      <c r="A3592" s="56" t="s">
        <v>605</v>
      </c>
      <c r="B3592" s="57" t="s">
        <v>19</v>
      </c>
      <c r="C3592" s="123" t="s">
        <v>1313</v>
      </c>
      <c r="D3592" s="124">
        <v>45797</v>
      </c>
      <c r="E3592" s="125">
        <v>1422.36</v>
      </c>
      <c r="F3592" s="125">
        <v>48.36</v>
      </c>
      <c r="G3592" s="125">
        <v>0</v>
      </c>
      <c r="H3592" s="125">
        <v>1374</v>
      </c>
      <c r="N3592" s="127" t="str">
        <f t="array" ref="N3592">_xlfn.XLOOKUP(INDEX(I:I,ROW())&amp;"-"&amp;INDEX(K:K,ROW()),银行对账信息!J:J,银行对账信息!H:H,"")</f>
        <v/>
      </c>
      <c r="Q3592" s="127">
        <v>45803</v>
      </c>
      <c r="R3592" s="56" t="str">
        <f ca="1" t="array" ref="R3592">IF(AND(ISNUMBER(INDIRECT("L"&amp;ROW())),INDIRECT("L"&amp;ROW())&lt;INDIRECT("D"&amp;ROW())),1,"")</f>
        <v/>
      </c>
    </row>
    <row r="3593" hidden="1" spans="1:18">
      <c r="A3593" s="56" t="s">
        <v>605</v>
      </c>
      <c r="B3593" s="57" t="s">
        <v>19</v>
      </c>
      <c r="C3593" s="123" t="s">
        <v>1314</v>
      </c>
      <c r="D3593" s="124">
        <v>45797</v>
      </c>
      <c r="E3593" s="125">
        <v>3615</v>
      </c>
      <c r="N3593" s="127" t="str">
        <f t="array" ref="N3593">_xlfn.XLOOKUP(INDEX(I:I,ROW())&amp;"-"&amp;INDEX(K:K,ROW()),银行对账信息!J:J,银行对账信息!H:H,"")</f>
        <v/>
      </c>
      <c r="R3593" s="56" t="str">
        <f ca="1" t="array" ref="R3593">IF(AND(ISNUMBER(INDIRECT("L"&amp;ROW())),INDIRECT("L"&amp;ROW())&lt;INDIRECT("D"&amp;ROW())),1,"")</f>
        <v/>
      </c>
    </row>
    <row r="3594" hidden="1" spans="1:18">
      <c r="A3594" s="56" t="s">
        <v>256</v>
      </c>
      <c r="B3594" s="132" t="s">
        <v>124</v>
      </c>
      <c r="C3594" s="123" t="s">
        <v>1315</v>
      </c>
      <c r="D3594" s="124">
        <v>45798</v>
      </c>
      <c r="E3594" s="125">
        <v>989.46</v>
      </c>
      <c r="F3594" s="125">
        <v>0</v>
      </c>
      <c r="G3594" s="125">
        <v>0</v>
      </c>
      <c r="I3594" s="133">
        <v>1281</v>
      </c>
      <c r="J3594" s="126">
        <v>989.46</v>
      </c>
      <c r="K3594" s="126">
        <v>989.46</v>
      </c>
      <c r="L3594" s="127">
        <v>45805</v>
      </c>
      <c r="R3594" s="56" t="str">
        <f ca="1" t="array" ref="R3594">IF(AND(ISNUMBER(INDIRECT("L"&amp;ROW())),INDIRECT("L"&amp;ROW())&lt;INDIRECT("D"&amp;ROW())),1,"")</f>
        <v/>
      </c>
    </row>
    <row r="3595" hidden="1" spans="1:12">
      <c r="A3595" s="56" t="s">
        <v>256</v>
      </c>
      <c r="B3595" s="132" t="s">
        <v>124</v>
      </c>
      <c r="C3595" s="123" t="s">
        <v>1316</v>
      </c>
      <c r="D3595" s="124">
        <v>45805</v>
      </c>
      <c r="E3595" s="125">
        <v>3050.85</v>
      </c>
      <c r="F3595" s="125">
        <v>0</v>
      </c>
      <c r="G3595" s="125">
        <v>0</v>
      </c>
      <c r="I3595" s="57">
        <v>3030</v>
      </c>
      <c r="J3595" s="126">
        <v>3050.85</v>
      </c>
      <c r="K3595" s="126">
        <v>3050.85</v>
      </c>
      <c r="L3595" s="127">
        <v>45824</v>
      </c>
    </row>
    <row r="3596" hidden="1" spans="1:18">
      <c r="A3596" s="56" t="s">
        <v>64</v>
      </c>
      <c r="B3596" s="57" t="s">
        <v>110</v>
      </c>
      <c r="C3596" s="123" t="s">
        <v>1317</v>
      </c>
      <c r="D3596" s="124">
        <v>45798</v>
      </c>
      <c r="E3596" s="125">
        <v>5918.12</v>
      </c>
      <c r="N3596" s="127" t="str">
        <f t="array" ref="N3596">_xlfn.XLOOKUP(INDEX(I:I,ROW())&amp;"-"&amp;INDEX(K:K,ROW()),银行对账信息!J:J,银行对账信息!H:H,"")</f>
        <v/>
      </c>
      <c r="R3596" s="56" t="str">
        <f ca="1" t="array" ref="R3596">IF(AND(ISNUMBER(INDIRECT("L"&amp;ROW())),INDIRECT("L"&amp;ROW())&lt;INDIRECT("D"&amp;ROW())),1,"")</f>
        <v/>
      </c>
    </row>
    <row r="3597" hidden="1" spans="1:18">
      <c r="A3597" s="56" t="s">
        <v>1287</v>
      </c>
      <c r="B3597" s="57" t="s">
        <v>110</v>
      </c>
      <c r="C3597" s="123" t="s">
        <v>1318</v>
      </c>
      <c r="D3597" s="124">
        <v>45533</v>
      </c>
      <c r="E3597" s="125">
        <v>3694</v>
      </c>
      <c r="F3597" s="125">
        <v>0</v>
      </c>
      <c r="G3597" s="125">
        <v>0</v>
      </c>
      <c r="H3597" s="125">
        <v>3694</v>
      </c>
      <c r="I3597" s="57">
        <v>301</v>
      </c>
      <c r="J3597" s="126">
        <v>3694</v>
      </c>
      <c r="K3597" s="126">
        <v>7027.5</v>
      </c>
      <c r="L3597" s="127">
        <v>45544</v>
      </c>
      <c r="N3597" s="127">
        <v>45536</v>
      </c>
      <c r="Q3597" s="127">
        <v>45806</v>
      </c>
      <c r="R3597" s="56" t="str">
        <f ca="1" t="array" ref="R3597">IF(AND(ISNUMBER(INDIRECT("L"&amp;ROW())),INDIRECT("L"&amp;ROW())&lt;INDIRECT("D"&amp;ROW())),1,"")</f>
        <v/>
      </c>
    </row>
    <row r="3598" hidden="1" spans="1:18">
      <c r="A3598" s="56" t="s">
        <v>164</v>
      </c>
      <c r="B3598" s="57" t="s">
        <v>110</v>
      </c>
      <c r="C3598" s="133">
        <v>6169614</v>
      </c>
      <c r="D3598" s="124">
        <v>45798</v>
      </c>
      <c r="E3598" s="125">
        <v>-48</v>
      </c>
      <c r="F3598" s="125">
        <v>0</v>
      </c>
      <c r="G3598" s="125">
        <v>0</v>
      </c>
      <c r="H3598" s="125">
        <v>-48</v>
      </c>
      <c r="I3598" s="57">
        <v>3021</v>
      </c>
      <c r="J3598" s="126">
        <v>-48</v>
      </c>
      <c r="K3598" s="126">
        <v>35367.5</v>
      </c>
      <c r="L3598" s="127">
        <v>45819</v>
      </c>
      <c r="N3598" s="127" t="str">
        <f t="array" ref="N3598">_xlfn.XLOOKUP(INDEX(I:I,ROW())&amp;"-"&amp;INDEX(K:K,ROW()),银行对账信息!J:J,银行对账信息!H:H,"")</f>
        <v/>
      </c>
      <c r="R3598" s="56" t="str">
        <f ca="1" t="array" ref="R3598">IF(AND(ISNUMBER(INDIRECT("L"&amp;ROW())),INDIRECT("L"&amp;ROW())&lt;INDIRECT("D"&amp;ROW())),1,"")</f>
        <v/>
      </c>
    </row>
    <row r="3599" hidden="1" spans="1:18">
      <c r="A3599" s="56" t="s">
        <v>164</v>
      </c>
      <c r="B3599" s="57" t="s">
        <v>110</v>
      </c>
      <c r="C3599" s="133">
        <v>6169616</v>
      </c>
      <c r="D3599" s="124">
        <v>45798</v>
      </c>
      <c r="E3599" s="125">
        <v>-12</v>
      </c>
      <c r="F3599" s="125">
        <v>0</v>
      </c>
      <c r="G3599" s="125">
        <v>0</v>
      </c>
      <c r="H3599" s="125">
        <v>-12</v>
      </c>
      <c r="I3599" s="57">
        <v>3021</v>
      </c>
      <c r="J3599" s="126">
        <v>-12</v>
      </c>
      <c r="K3599" s="126">
        <v>35367.5</v>
      </c>
      <c r="L3599" s="127">
        <v>45819</v>
      </c>
      <c r="N3599" s="127" t="str">
        <f t="array" ref="N3599">_xlfn.XLOOKUP(INDEX(I:I,ROW())&amp;"-"&amp;INDEX(K:K,ROW()),银行对账信息!J:J,银行对账信息!H:H,"")</f>
        <v/>
      </c>
      <c r="R3599" s="56" t="str">
        <f ca="1" t="array" ref="R3599">IF(AND(ISNUMBER(INDIRECT("L"&amp;ROW())),INDIRECT("L"&amp;ROW())&lt;INDIRECT("D"&amp;ROW())),1,"")</f>
        <v/>
      </c>
    </row>
    <row r="3600" hidden="1" spans="1:18">
      <c r="A3600" s="56" t="s">
        <v>164</v>
      </c>
      <c r="B3600" s="57" t="s">
        <v>110</v>
      </c>
      <c r="C3600" s="133">
        <v>6169620</v>
      </c>
      <c r="D3600" s="124">
        <v>45798</v>
      </c>
      <c r="E3600" s="125">
        <v>-198</v>
      </c>
      <c r="F3600" s="125">
        <v>0</v>
      </c>
      <c r="G3600" s="125">
        <v>0</v>
      </c>
      <c r="H3600" s="125">
        <v>-198</v>
      </c>
      <c r="I3600" s="57">
        <v>3021</v>
      </c>
      <c r="J3600" s="126">
        <v>-198</v>
      </c>
      <c r="K3600" s="126">
        <v>35367.5</v>
      </c>
      <c r="L3600" s="127">
        <v>45819</v>
      </c>
      <c r="N3600" s="127" t="str">
        <f t="array" ref="N3600">_xlfn.XLOOKUP(INDEX(I:I,ROW())&amp;"-"&amp;INDEX(K:K,ROW()),银行对账信息!J:J,银行对账信息!H:H,"")</f>
        <v/>
      </c>
      <c r="R3600" s="56" t="str">
        <f ca="1" t="array" ref="R3600">IF(AND(ISNUMBER(INDIRECT("L"&amp;ROW())),INDIRECT("L"&amp;ROW())&lt;INDIRECT("D"&amp;ROW())),1,"")</f>
        <v/>
      </c>
    </row>
    <row r="3601" hidden="1" spans="1:18">
      <c r="A3601" s="56" t="s">
        <v>394</v>
      </c>
      <c r="B3601" s="57" t="s">
        <v>110</v>
      </c>
      <c r="C3601" s="133">
        <v>518956</v>
      </c>
      <c r="D3601" s="124">
        <v>45798</v>
      </c>
      <c r="E3601" s="125">
        <v>-692</v>
      </c>
      <c r="F3601" s="125">
        <v>0</v>
      </c>
      <c r="G3601" s="125">
        <v>0</v>
      </c>
      <c r="I3601" s="57">
        <v>3042</v>
      </c>
      <c r="J3601" s="126">
        <f>E3601</f>
        <v>-692</v>
      </c>
      <c r="K3601" s="126">
        <v>27557</v>
      </c>
      <c r="L3601" s="127">
        <v>45831</v>
      </c>
      <c r="N3601" s="127" t="str">
        <f t="array" ref="N3601">_xlfn.XLOOKUP(INDEX(I:I,ROW())&amp;"-"&amp;INDEX(K:K,ROW()),银行对账信息!J:J,银行对账信息!H:H,"")</f>
        <v/>
      </c>
      <c r="R3601" s="56" t="str">
        <f ca="1" t="array" ref="R3601">IF(AND(ISNUMBER(INDIRECT("L"&amp;ROW())),INDIRECT("L"&amp;ROW())&lt;INDIRECT("D"&amp;ROW())),1,"")</f>
        <v/>
      </c>
    </row>
    <row r="3602" hidden="1" spans="1:18">
      <c r="A3602" s="56" t="s">
        <v>394</v>
      </c>
      <c r="B3602" s="57" t="s">
        <v>110</v>
      </c>
      <c r="C3602" s="133">
        <v>518957</v>
      </c>
      <c r="D3602" s="124">
        <v>45798</v>
      </c>
      <c r="E3602" s="125">
        <v>-59</v>
      </c>
      <c r="F3602" s="125">
        <v>0</v>
      </c>
      <c r="G3602" s="125">
        <v>0</v>
      </c>
      <c r="I3602" s="57">
        <v>3042</v>
      </c>
      <c r="J3602" s="126">
        <f>E3602</f>
        <v>-59</v>
      </c>
      <c r="K3602" s="126">
        <v>27557</v>
      </c>
      <c r="L3602" s="127">
        <v>45831</v>
      </c>
      <c r="N3602" s="127" t="str">
        <f t="array" ref="N3602">_xlfn.XLOOKUP(INDEX(I:I,ROW())&amp;"-"&amp;INDEX(K:K,ROW()),银行对账信息!J:J,银行对账信息!H:H,"")</f>
        <v/>
      </c>
      <c r="R3602" s="56" t="str">
        <f ca="1" t="array" ref="R3602">IF(AND(ISNUMBER(INDIRECT("L"&amp;ROW())),INDIRECT("L"&amp;ROW())&lt;INDIRECT("D"&amp;ROW())),1,"")</f>
        <v/>
      </c>
    </row>
    <row r="3603" hidden="1" spans="1:18">
      <c r="A3603" s="56" t="s">
        <v>394</v>
      </c>
      <c r="B3603" s="57" t="s">
        <v>110</v>
      </c>
      <c r="C3603" s="133">
        <v>2813474</v>
      </c>
      <c r="D3603" s="124">
        <v>45798</v>
      </c>
      <c r="E3603" s="125">
        <v>3740</v>
      </c>
      <c r="F3603" s="125">
        <v>0</v>
      </c>
      <c r="G3603" s="125">
        <v>0</v>
      </c>
      <c r="I3603" s="57">
        <v>3042</v>
      </c>
      <c r="J3603" s="126">
        <f>E3603</f>
        <v>3740</v>
      </c>
      <c r="K3603" s="126">
        <v>27557</v>
      </c>
      <c r="L3603" s="127">
        <v>45831</v>
      </c>
      <c r="N3603" s="127" t="str">
        <f t="array" ref="N3603">_xlfn.XLOOKUP(INDEX(I:I,ROW())&amp;"-"&amp;INDEX(K:K,ROW()),银行对账信息!J:J,银行对账信息!H:H,"")</f>
        <v/>
      </c>
      <c r="R3603" s="56" t="str">
        <f ca="1" t="array" ref="R3603">IF(AND(ISNUMBER(INDIRECT("L"&amp;ROW())),INDIRECT("L"&amp;ROW())&lt;INDIRECT("D"&amp;ROW())),1,"")</f>
        <v/>
      </c>
    </row>
    <row r="3604" hidden="1" spans="1:18">
      <c r="A3604" s="56" t="s">
        <v>369</v>
      </c>
      <c r="B3604" s="57" t="s">
        <v>37</v>
      </c>
      <c r="C3604" s="123" t="s">
        <v>1319</v>
      </c>
      <c r="D3604" s="124">
        <v>45798</v>
      </c>
      <c r="E3604" s="125">
        <v>1593.75</v>
      </c>
      <c r="F3604" s="125">
        <v>0</v>
      </c>
      <c r="G3604" s="125">
        <v>0</v>
      </c>
      <c r="I3604" s="133">
        <v>3018</v>
      </c>
      <c r="J3604" s="126">
        <v>1593.75</v>
      </c>
      <c r="K3604" s="126">
        <v>3967.75</v>
      </c>
      <c r="L3604" s="127">
        <v>45828</v>
      </c>
      <c r="N3604" s="127" t="str">
        <f t="array" ref="N3604">_xlfn.XLOOKUP(INDEX(I:I,ROW())&amp;"-"&amp;INDEX(K:K,ROW()),银行对账信息!J:J,银行对账信息!H:H,"")</f>
        <v/>
      </c>
      <c r="O3604" s="147"/>
      <c r="R3604" s="56" t="str">
        <f ca="1" t="array" ref="R3604">IF(AND(ISNUMBER(INDIRECT("L"&amp;ROW())),INDIRECT("L"&amp;ROW())&lt;INDIRECT("D"&amp;ROW())),1,"")</f>
        <v/>
      </c>
    </row>
    <row r="3605" hidden="1" spans="1:18">
      <c r="A3605" s="56" t="s">
        <v>369</v>
      </c>
      <c r="B3605" s="57" t="s">
        <v>37</v>
      </c>
      <c r="C3605" s="123" t="s">
        <v>1320</v>
      </c>
      <c r="D3605" s="124">
        <v>45798</v>
      </c>
      <c r="E3605" s="125">
        <v>2374</v>
      </c>
      <c r="F3605" s="125">
        <v>0</v>
      </c>
      <c r="G3605" s="125">
        <v>0</v>
      </c>
      <c r="I3605" s="133">
        <v>3018</v>
      </c>
      <c r="J3605" s="126">
        <v>2374</v>
      </c>
      <c r="K3605" s="126">
        <v>3967.75</v>
      </c>
      <c r="L3605" s="127">
        <v>45828</v>
      </c>
      <c r="N3605" s="127" t="str">
        <f t="array" ref="N3605">_xlfn.XLOOKUP(INDEX(I:I,ROW())&amp;"-"&amp;INDEX(K:K,ROW()),银行对账信息!J:J,银行对账信息!H:H,"")</f>
        <v/>
      </c>
      <c r="O3605" s="147"/>
      <c r="R3605" s="56" t="str">
        <f ca="1" t="array" ref="R3605">IF(AND(ISNUMBER(INDIRECT("L"&amp;ROW())),INDIRECT("L"&amp;ROW())&lt;INDIRECT("D"&amp;ROW())),1,"")</f>
        <v/>
      </c>
    </row>
    <row r="3606" hidden="1" spans="1:18">
      <c r="A3606" s="56" t="s">
        <v>325</v>
      </c>
      <c r="B3606" s="57" t="s">
        <v>37</v>
      </c>
      <c r="C3606" s="123" t="s">
        <v>1321</v>
      </c>
      <c r="D3606" s="124">
        <v>45798</v>
      </c>
      <c r="E3606" s="125">
        <v>11986.4</v>
      </c>
      <c r="F3606" s="125">
        <v>0</v>
      </c>
      <c r="G3606" s="125">
        <v>0</v>
      </c>
      <c r="H3606" s="125">
        <v>11986.4</v>
      </c>
      <c r="Q3606" s="127">
        <v>45804</v>
      </c>
      <c r="R3606" s="56" t="str">
        <f ca="1" t="array" ref="R3606">IF(AND(ISNUMBER(INDIRECT("L"&amp;ROW())),INDIRECT("L"&amp;ROW())&lt;INDIRECT("D"&amp;ROW())),1,"")</f>
        <v/>
      </c>
    </row>
    <row r="3607" hidden="1" spans="1:18">
      <c r="A3607" s="56" t="s">
        <v>173</v>
      </c>
      <c r="B3607" s="57" t="s">
        <v>163</v>
      </c>
      <c r="C3607" s="133">
        <v>6515</v>
      </c>
      <c r="D3607" s="124">
        <v>45798</v>
      </c>
      <c r="E3607" s="125">
        <v>689.85</v>
      </c>
      <c r="F3607" s="125">
        <v>0</v>
      </c>
      <c r="G3607" s="125">
        <v>0</v>
      </c>
      <c r="I3607" s="57">
        <v>3043</v>
      </c>
      <c r="J3607" s="126">
        <f>E3607</f>
        <v>689.85</v>
      </c>
      <c r="K3607" s="126">
        <v>19766.87</v>
      </c>
      <c r="L3607" s="127">
        <v>45831</v>
      </c>
      <c r="N3607" s="127" t="str">
        <f t="array" ref="N3607">_xlfn.XLOOKUP(INDEX(I:I,ROW())&amp;"-"&amp;INDEX(K:K,ROW()),银行对账信息!J:J,银行对账信息!H:H,"")</f>
        <v/>
      </c>
      <c r="R3607" s="56" t="str">
        <f ca="1" t="array" ref="R3607">IF(AND(ISNUMBER(INDIRECT("L"&amp;ROW())),INDIRECT("L"&amp;ROW())&lt;INDIRECT("D"&amp;ROW())),1,"")</f>
        <v/>
      </c>
    </row>
    <row r="3608" hidden="1" spans="1:18">
      <c r="A3608" s="56" t="s">
        <v>192</v>
      </c>
      <c r="B3608" s="57" t="s">
        <v>19</v>
      </c>
      <c r="C3608" s="133">
        <v>1588464</v>
      </c>
      <c r="D3608" s="124">
        <v>45798</v>
      </c>
      <c r="E3608" s="125">
        <v>688.5</v>
      </c>
      <c r="F3608" s="125">
        <v>0</v>
      </c>
      <c r="G3608" s="125">
        <v>0</v>
      </c>
      <c r="N3608" s="127" t="str">
        <f t="array" ref="N3608">_xlfn.XLOOKUP(INDEX(I:I,ROW())&amp;"-"&amp;INDEX(K:K,ROW()),银行对账信息!J:J,银行对账信息!H:H,"")</f>
        <v/>
      </c>
      <c r="R3608" s="56" t="str">
        <f ca="1" t="array" ref="R3608">IF(AND(ISNUMBER(INDIRECT("L"&amp;ROW())),INDIRECT("L"&amp;ROW())&lt;INDIRECT("D"&amp;ROW())),1,"")</f>
        <v/>
      </c>
    </row>
    <row r="3609" hidden="1" spans="1:18">
      <c r="A3609" s="56" t="s">
        <v>103</v>
      </c>
      <c r="B3609" s="57" t="s">
        <v>19</v>
      </c>
      <c r="C3609" s="133">
        <v>50318</v>
      </c>
      <c r="D3609" s="124">
        <v>45799</v>
      </c>
      <c r="E3609" s="125">
        <v>19192.48</v>
      </c>
      <c r="F3609" s="125">
        <v>405.68</v>
      </c>
      <c r="G3609" s="125">
        <v>0</v>
      </c>
      <c r="Q3609" s="127">
        <v>45803</v>
      </c>
      <c r="R3609" s="56" t="str">
        <f ca="1" t="array" ref="R3609">IF(AND(ISNUMBER(INDIRECT("L"&amp;ROW())),INDIRECT("L"&amp;ROW())&lt;INDIRECT("D"&amp;ROW())),1,"")</f>
        <v/>
      </c>
    </row>
    <row r="3610" hidden="1" spans="1:18">
      <c r="A3610" s="56" t="s">
        <v>144</v>
      </c>
      <c r="B3610" s="57" t="s">
        <v>110</v>
      </c>
      <c r="C3610" s="123" t="s">
        <v>1322</v>
      </c>
      <c r="D3610" s="124">
        <v>45799</v>
      </c>
      <c r="E3610" s="125">
        <v>2056</v>
      </c>
      <c r="F3610" s="125">
        <v>0</v>
      </c>
      <c r="G3610" s="125">
        <v>0</v>
      </c>
      <c r="I3610" s="133"/>
      <c r="R3610" s="56" t="str">
        <f ca="1" t="array" ref="R3610">IF(AND(ISNUMBER(INDIRECT("L"&amp;ROW())),INDIRECT("L"&amp;ROW())&lt;INDIRECT("D"&amp;ROW())),1,"")</f>
        <v/>
      </c>
    </row>
    <row r="3611" hidden="1" spans="1:18">
      <c r="A3611" s="56" t="s">
        <v>1287</v>
      </c>
      <c r="B3611" s="57" t="s">
        <v>110</v>
      </c>
      <c r="C3611" s="123" t="s">
        <v>1323</v>
      </c>
      <c r="D3611" s="124">
        <v>45538</v>
      </c>
      <c r="E3611" s="125">
        <v>1297</v>
      </c>
      <c r="F3611" s="125">
        <v>0</v>
      </c>
      <c r="G3611" s="125">
        <v>0</v>
      </c>
      <c r="H3611" s="125">
        <v>1297</v>
      </c>
      <c r="I3611" s="57">
        <v>301</v>
      </c>
      <c r="J3611" s="126">
        <v>1297</v>
      </c>
      <c r="K3611" s="126">
        <v>7027.5</v>
      </c>
      <c r="L3611" s="127">
        <v>45544</v>
      </c>
      <c r="N3611" s="127">
        <v>45536</v>
      </c>
      <c r="Q3611" s="127">
        <v>45806</v>
      </c>
      <c r="R3611" s="56" t="str">
        <f ca="1" t="array" ref="R3611">IF(AND(ISNUMBER(INDIRECT("L"&amp;ROW())),INDIRECT("L"&amp;ROW())&lt;INDIRECT("D"&amp;ROW())),1,"")</f>
        <v/>
      </c>
    </row>
    <row r="3612" hidden="1" spans="1:18">
      <c r="A3612" s="56" t="s">
        <v>1287</v>
      </c>
      <c r="B3612" s="57" t="s">
        <v>110</v>
      </c>
      <c r="C3612" s="123" t="s">
        <v>1324</v>
      </c>
      <c r="D3612" s="124">
        <v>45540</v>
      </c>
      <c r="E3612" s="125">
        <v>2036.5</v>
      </c>
      <c r="F3612" s="125">
        <v>0</v>
      </c>
      <c r="G3612" s="125">
        <v>0</v>
      </c>
      <c r="H3612" s="125">
        <v>2036.5</v>
      </c>
      <c r="I3612" s="57">
        <v>301</v>
      </c>
      <c r="J3612" s="126">
        <v>2036.5</v>
      </c>
      <c r="K3612" s="126">
        <v>7027.5</v>
      </c>
      <c r="L3612" s="127">
        <v>45544</v>
      </c>
      <c r="N3612" s="127">
        <v>45536</v>
      </c>
      <c r="Q3612" s="127">
        <v>45806</v>
      </c>
      <c r="R3612" s="56" t="str">
        <f ca="1" t="array" ref="R3612">IF(AND(ISNUMBER(INDIRECT("L"&amp;ROW())),INDIRECT("L"&amp;ROW())&lt;INDIRECT("D"&amp;ROW())),1,"")</f>
        <v/>
      </c>
    </row>
    <row r="3613" hidden="1" spans="1:18">
      <c r="A3613" s="56" t="s">
        <v>164</v>
      </c>
      <c r="B3613" s="57" t="s">
        <v>110</v>
      </c>
      <c r="C3613" s="133">
        <v>6169691</v>
      </c>
      <c r="D3613" s="124">
        <v>45799</v>
      </c>
      <c r="E3613" s="125">
        <v>4548</v>
      </c>
      <c r="F3613" s="125">
        <v>0</v>
      </c>
      <c r="G3613" s="125">
        <v>0</v>
      </c>
      <c r="H3613" s="125">
        <v>4548</v>
      </c>
      <c r="I3613" s="57">
        <v>3021</v>
      </c>
      <c r="J3613" s="126">
        <v>4548</v>
      </c>
      <c r="K3613" s="126">
        <v>35367.5</v>
      </c>
      <c r="L3613" s="127">
        <v>45819</v>
      </c>
      <c r="N3613" s="127" t="str">
        <f t="array" ref="N3613">_xlfn.XLOOKUP(INDEX(I:I,ROW())&amp;"-"&amp;INDEX(K:K,ROW()),银行对账信息!J:J,银行对账信息!H:H,"")</f>
        <v/>
      </c>
      <c r="Q3613" s="127">
        <v>45803</v>
      </c>
      <c r="R3613" s="56" t="str">
        <f ca="1" t="array" ref="R3613">IF(AND(ISNUMBER(INDIRECT("L"&amp;ROW())),INDIRECT("L"&amp;ROW())&lt;INDIRECT("D"&amp;ROW())),1,"")</f>
        <v/>
      </c>
    </row>
    <row r="3614" hidden="1" spans="1:18">
      <c r="A3614" s="56" t="s">
        <v>164</v>
      </c>
      <c r="B3614" s="57" t="s">
        <v>110</v>
      </c>
      <c r="C3614" s="133">
        <v>6170008</v>
      </c>
      <c r="D3614" s="124">
        <v>45799</v>
      </c>
      <c r="E3614" s="125">
        <v>-30</v>
      </c>
      <c r="F3614" s="125">
        <v>0</v>
      </c>
      <c r="G3614" s="125">
        <v>0</v>
      </c>
      <c r="H3614" s="125">
        <v>-30</v>
      </c>
      <c r="I3614" s="57">
        <v>3021</v>
      </c>
      <c r="J3614" s="126">
        <v>-30</v>
      </c>
      <c r="K3614" s="126">
        <v>35367.5</v>
      </c>
      <c r="L3614" s="127">
        <v>45819</v>
      </c>
      <c r="N3614" s="127" t="str">
        <f t="array" ref="N3614">_xlfn.XLOOKUP(INDEX(I:I,ROW())&amp;"-"&amp;INDEX(K:K,ROW()),银行对账信息!J:J,银行对账信息!H:H,"")</f>
        <v/>
      </c>
      <c r="Q3614" s="127">
        <v>45803</v>
      </c>
      <c r="R3614" s="56" t="str">
        <f ca="1" t="array" ref="R3614">IF(AND(ISNUMBER(INDIRECT("L"&amp;ROW())),INDIRECT("L"&amp;ROW())&lt;INDIRECT("D"&amp;ROW())),1,"")</f>
        <v/>
      </c>
    </row>
    <row r="3615" hidden="1" spans="1:18">
      <c r="A3615" s="56" t="s">
        <v>164</v>
      </c>
      <c r="B3615" s="57" t="s">
        <v>110</v>
      </c>
      <c r="C3615" s="133">
        <v>6170378</v>
      </c>
      <c r="D3615" s="124">
        <v>45799</v>
      </c>
      <c r="E3615" s="125">
        <v>-580</v>
      </c>
      <c r="F3615" s="125">
        <v>0</v>
      </c>
      <c r="G3615" s="125">
        <v>0</v>
      </c>
      <c r="H3615" s="125">
        <v>-580</v>
      </c>
      <c r="I3615" s="57">
        <v>3021</v>
      </c>
      <c r="J3615" s="126">
        <v>-580</v>
      </c>
      <c r="K3615" s="126">
        <v>35367.5</v>
      </c>
      <c r="L3615" s="127">
        <v>45819</v>
      </c>
      <c r="N3615" s="127" t="str">
        <f t="array" ref="N3615">_xlfn.XLOOKUP(INDEX(I:I,ROW())&amp;"-"&amp;INDEX(K:K,ROW()),银行对账信息!J:J,银行对账信息!H:H,"")</f>
        <v/>
      </c>
      <c r="Q3615" s="127">
        <v>45804</v>
      </c>
      <c r="R3615" s="56" t="str">
        <f ca="1" t="array" ref="R3615">IF(AND(ISNUMBER(INDIRECT("L"&amp;ROW())),INDIRECT("L"&amp;ROW())&lt;INDIRECT("D"&amp;ROW())),1,"")</f>
        <v/>
      </c>
    </row>
    <row r="3616" hidden="1" spans="1:18">
      <c r="A3616" s="56" t="s">
        <v>164</v>
      </c>
      <c r="B3616" s="57" t="s">
        <v>110</v>
      </c>
      <c r="C3616" s="133">
        <v>6170377</v>
      </c>
      <c r="D3616" s="124">
        <v>45799</v>
      </c>
      <c r="E3616" s="125">
        <v>-240</v>
      </c>
      <c r="F3616" s="125">
        <v>0</v>
      </c>
      <c r="G3616" s="125">
        <v>0</v>
      </c>
      <c r="H3616" s="125">
        <v>-240</v>
      </c>
      <c r="I3616" s="57">
        <v>3021</v>
      </c>
      <c r="J3616" s="126">
        <v>-240</v>
      </c>
      <c r="K3616" s="126">
        <v>35367.5</v>
      </c>
      <c r="L3616" s="127">
        <v>45819</v>
      </c>
      <c r="N3616" s="127" t="str">
        <f t="array" ref="N3616">_xlfn.XLOOKUP(INDEX(I:I,ROW())&amp;"-"&amp;INDEX(K:K,ROW()),银行对账信息!J:J,银行对账信息!H:H,"")</f>
        <v/>
      </c>
      <c r="Q3616" s="127">
        <v>45805</v>
      </c>
      <c r="R3616" s="56" t="str">
        <f ca="1" t="array" ref="R3616">IF(AND(ISNUMBER(INDIRECT("L"&amp;ROW())),INDIRECT("L"&amp;ROW())&lt;INDIRECT("D"&amp;ROW())),1,"")</f>
        <v/>
      </c>
    </row>
    <row r="3617" hidden="1" spans="1:18">
      <c r="A3617" s="56" t="s">
        <v>148</v>
      </c>
      <c r="B3617" s="57" t="s">
        <v>110</v>
      </c>
      <c r="C3617" s="133">
        <v>25227667</v>
      </c>
      <c r="D3617" s="124">
        <v>45799</v>
      </c>
      <c r="E3617" s="141">
        <v>7461</v>
      </c>
      <c r="F3617" s="125">
        <v>0</v>
      </c>
      <c r="G3617" s="125">
        <v>0</v>
      </c>
      <c r="N3617" s="127" t="str">
        <f t="array" ref="N3617">_xlfn.XLOOKUP(INDEX(I:I,ROW())&amp;"-"&amp;INDEX(K:K,ROW()),银行对账信息!J:J,银行对账信息!H:H,"")</f>
        <v/>
      </c>
      <c r="R3617" s="56" t="str">
        <f ca="1" t="array" ref="R3617">IF(AND(ISNUMBER(INDIRECT("L"&amp;ROW())),INDIRECT("L"&amp;ROW())&lt;INDIRECT("D"&amp;ROW())),1,"")</f>
        <v/>
      </c>
    </row>
    <row r="3618" hidden="1" spans="1:18">
      <c r="A3618" s="56" t="s">
        <v>149</v>
      </c>
      <c r="B3618" s="57" t="s">
        <v>110</v>
      </c>
      <c r="C3618" s="133">
        <v>114471</v>
      </c>
      <c r="D3618" s="124">
        <v>45799</v>
      </c>
      <c r="E3618" s="125">
        <v>2542</v>
      </c>
      <c r="F3618" s="125">
        <v>0</v>
      </c>
      <c r="G3618" s="125">
        <v>0</v>
      </c>
      <c r="N3618" s="127" t="str">
        <f t="array" ref="N3618">_xlfn.XLOOKUP(INDEX(I:I,ROW())&amp;"-"&amp;INDEX(K:K,ROW()),银行对账信息!J:J,银行对账信息!H:H,"")</f>
        <v/>
      </c>
      <c r="R3618" s="56" t="str">
        <f ca="1" t="array" ref="R3618">IF(AND(ISNUMBER(INDIRECT("L"&amp;ROW())),INDIRECT("L"&amp;ROW())&lt;INDIRECT("D"&amp;ROW())),1,"")</f>
        <v/>
      </c>
    </row>
    <row r="3619" hidden="1" spans="1:18">
      <c r="A3619" s="56" t="s">
        <v>77</v>
      </c>
      <c r="B3619" s="57" t="s">
        <v>19</v>
      </c>
      <c r="C3619" s="123" t="s">
        <v>1325</v>
      </c>
      <c r="D3619" s="124">
        <v>45799</v>
      </c>
      <c r="E3619" s="125">
        <v>2080</v>
      </c>
      <c r="F3619" s="125">
        <v>0</v>
      </c>
      <c r="G3619" s="125">
        <v>0</v>
      </c>
      <c r="Q3619" s="127">
        <v>45803</v>
      </c>
      <c r="R3619" s="56" t="str">
        <f ca="1" t="array" ref="R3619">IF(AND(ISNUMBER(INDIRECT("L"&amp;ROW())),INDIRECT("L"&amp;ROW())&lt;INDIRECT("D"&amp;ROW())),1,"")</f>
        <v/>
      </c>
    </row>
    <row r="3620" hidden="1" spans="1:18">
      <c r="A3620" s="56" t="s">
        <v>77</v>
      </c>
      <c r="B3620" s="57" t="s">
        <v>19</v>
      </c>
      <c r="C3620" s="123" t="s">
        <v>1326</v>
      </c>
      <c r="D3620" s="124">
        <v>45799</v>
      </c>
      <c r="E3620" s="125">
        <v>3554.6</v>
      </c>
      <c r="F3620" s="125">
        <v>6</v>
      </c>
      <c r="G3620" s="125">
        <v>0</v>
      </c>
      <c r="Q3620" s="127">
        <v>45803</v>
      </c>
      <c r="R3620" s="56" t="str">
        <f ca="1" t="array" ref="R3620">IF(AND(ISNUMBER(INDIRECT("L"&amp;ROW())),INDIRECT("L"&amp;ROW())&lt;INDIRECT("D"&amp;ROW())),1,"")</f>
        <v/>
      </c>
    </row>
    <row r="3621" hidden="1" spans="1:18">
      <c r="A3621" s="56" t="s">
        <v>81</v>
      </c>
      <c r="B3621" s="57" t="s">
        <v>19</v>
      </c>
      <c r="C3621" s="133">
        <v>182737</v>
      </c>
      <c r="D3621" s="124">
        <v>45799</v>
      </c>
      <c r="E3621" s="125">
        <v>2306</v>
      </c>
      <c r="I3621" s="57">
        <v>3034</v>
      </c>
      <c r="J3621" s="126">
        <f>E3621</f>
        <v>2306</v>
      </c>
      <c r="K3621" s="126">
        <v>4018.43</v>
      </c>
      <c r="L3621" s="127">
        <v>45824</v>
      </c>
      <c r="R3621" s="56" t="str">
        <f ca="1" t="array" ref="R3621">IF(AND(ISNUMBER(INDIRECT("L"&amp;ROW())),INDIRECT("L"&amp;ROW())&lt;INDIRECT("D"&amp;ROW())),1,"")</f>
        <v/>
      </c>
    </row>
    <row r="3622" hidden="1" spans="1:18">
      <c r="A3622" s="56" t="s">
        <v>81</v>
      </c>
      <c r="B3622" s="57" t="s">
        <v>19</v>
      </c>
      <c r="C3622" s="133">
        <v>182738</v>
      </c>
      <c r="D3622" s="124">
        <v>45799</v>
      </c>
      <c r="E3622" s="125">
        <v>1032.43</v>
      </c>
      <c r="I3622" s="57">
        <v>3034</v>
      </c>
      <c r="J3622" s="126">
        <f>E3622</f>
        <v>1032.43</v>
      </c>
      <c r="K3622" s="126">
        <v>4018.43</v>
      </c>
      <c r="L3622" s="127">
        <v>45824</v>
      </c>
      <c r="R3622" s="56" t="str">
        <f ca="1" t="array" ref="R3622">IF(AND(ISNUMBER(INDIRECT("L"&amp;ROW())),INDIRECT("L"&amp;ROW())&lt;INDIRECT("D"&amp;ROW())),1,"")</f>
        <v/>
      </c>
    </row>
    <row r="3623" hidden="1" spans="1:18">
      <c r="A3623" s="109" t="s">
        <v>151</v>
      </c>
      <c r="B3623" s="138" t="s">
        <v>110</v>
      </c>
      <c r="C3623" s="139">
        <v>179423</v>
      </c>
      <c r="D3623" s="140">
        <v>45799</v>
      </c>
      <c r="E3623" s="141">
        <v>4901.04</v>
      </c>
      <c r="F3623" s="141">
        <v>0</v>
      </c>
      <c r="G3623" s="141">
        <v>0</v>
      </c>
      <c r="H3623" s="141">
        <v>4901.04</v>
      </c>
      <c r="I3623" s="138"/>
      <c r="J3623" s="145"/>
      <c r="K3623" s="145"/>
      <c r="L3623" s="146"/>
      <c r="M3623" s="146"/>
      <c r="N3623" s="127" t="str">
        <f t="array" ref="N3623">_xlfn.XLOOKUP(INDEX(I:I,ROW())&amp;"-"&amp;INDEX(K:K,ROW()),银行对账信息!J:J,银行对账信息!H:H,"")</f>
        <v/>
      </c>
      <c r="O3623" s="109"/>
      <c r="P3623" s="109"/>
      <c r="Q3623" s="146">
        <v>45803</v>
      </c>
      <c r="R3623" s="56" t="str">
        <f ca="1" t="array" ref="R3623">IF(AND(ISNUMBER(INDIRECT("L"&amp;ROW())),INDIRECT("L"&amp;ROW())&lt;INDIRECT("D"&amp;ROW())),1,"")</f>
        <v/>
      </c>
    </row>
    <row r="3624" hidden="1" spans="1:18">
      <c r="A3624" s="56" t="s">
        <v>134</v>
      </c>
      <c r="B3624" s="132" t="s">
        <v>19</v>
      </c>
      <c r="C3624" s="133">
        <v>140663</v>
      </c>
      <c r="D3624" s="124">
        <v>45799</v>
      </c>
      <c r="E3624" s="125">
        <v>5500.48</v>
      </c>
      <c r="F3624" s="125">
        <v>194.48</v>
      </c>
      <c r="G3624" s="125">
        <v>0</v>
      </c>
      <c r="I3624" s="57">
        <v>1265</v>
      </c>
      <c r="J3624" s="126">
        <v>5500.48</v>
      </c>
      <c r="K3624" s="126">
        <v>5500.48</v>
      </c>
      <c r="L3624" s="127">
        <v>45799</v>
      </c>
      <c r="N3624" s="127">
        <v>45778</v>
      </c>
      <c r="R3624" s="56" t="str">
        <f ca="1" t="array" ref="R3624">IF(AND(ISNUMBER(INDIRECT("L"&amp;ROW())),INDIRECT("L"&amp;ROW())&lt;INDIRECT("D"&amp;ROW())),1,"")</f>
        <v/>
      </c>
    </row>
    <row r="3625" hidden="1" spans="1:18">
      <c r="A3625" s="56" t="s">
        <v>1287</v>
      </c>
      <c r="B3625" s="57" t="s">
        <v>110</v>
      </c>
      <c r="C3625" s="123" t="s">
        <v>1327</v>
      </c>
      <c r="D3625" s="124">
        <v>45547</v>
      </c>
      <c r="E3625" s="125">
        <v>2621</v>
      </c>
      <c r="F3625" s="125">
        <v>0</v>
      </c>
      <c r="G3625" s="125">
        <v>0</v>
      </c>
      <c r="H3625" s="125">
        <v>2621</v>
      </c>
      <c r="I3625" s="57">
        <v>444</v>
      </c>
      <c r="J3625" s="126">
        <v>2621</v>
      </c>
      <c r="K3625" s="126">
        <v>7707</v>
      </c>
      <c r="L3625" s="127">
        <v>45568</v>
      </c>
      <c r="N3625" s="127">
        <v>45566</v>
      </c>
      <c r="Q3625" s="127">
        <v>45806</v>
      </c>
      <c r="R3625" s="56" t="str">
        <f ca="1" t="array" ref="R3625">IF(AND(ISNUMBER(INDIRECT("L"&amp;ROW())),INDIRECT("L"&amp;ROW())&lt;INDIRECT("D"&amp;ROW())),1,"")</f>
        <v/>
      </c>
    </row>
    <row r="3626" hidden="1" spans="1:18">
      <c r="A3626" s="56" t="s">
        <v>1287</v>
      </c>
      <c r="B3626" s="57" t="s">
        <v>110</v>
      </c>
      <c r="C3626" s="123" t="s">
        <v>1328</v>
      </c>
      <c r="D3626" s="124">
        <v>45552</v>
      </c>
      <c r="E3626" s="125">
        <v>2557.5</v>
      </c>
      <c r="F3626" s="125">
        <v>0</v>
      </c>
      <c r="G3626" s="125">
        <v>0</v>
      </c>
      <c r="H3626" s="125">
        <v>2557.5</v>
      </c>
      <c r="I3626" s="57">
        <v>444</v>
      </c>
      <c r="J3626" s="126">
        <v>2557.5</v>
      </c>
      <c r="K3626" s="126">
        <v>7707</v>
      </c>
      <c r="L3626" s="127">
        <v>45568</v>
      </c>
      <c r="N3626" s="127">
        <v>45566</v>
      </c>
      <c r="Q3626" s="127">
        <v>45806</v>
      </c>
      <c r="R3626" s="56" t="str">
        <f ca="1" t="array" ref="R3626">IF(AND(ISNUMBER(INDIRECT("L"&amp;ROW())),INDIRECT("L"&amp;ROW())&lt;INDIRECT("D"&amp;ROW())),1,"")</f>
        <v/>
      </c>
    </row>
    <row r="3627" hidden="1" spans="1:18">
      <c r="A3627" s="56" t="s">
        <v>1287</v>
      </c>
      <c r="B3627" s="57" t="s">
        <v>110</v>
      </c>
      <c r="C3627" s="123" t="s">
        <v>1329</v>
      </c>
      <c r="D3627" s="124">
        <v>45561</v>
      </c>
      <c r="E3627" s="125">
        <v>2528.5</v>
      </c>
      <c r="F3627" s="125">
        <v>0</v>
      </c>
      <c r="G3627" s="125">
        <v>0</v>
      </c>
      <c r="H3627" s="125">
        <v>2528.5</v>
      </c>
      <c r="I3627" s="57">
        <v>444</v>
      </c>
      <c r="J3627" s="126">
        <v>2528.5</v>
      </c>
      <c r="K3627" s="126">
        <v>7707</v>
      </c>
      <c r="L3627" s="127">
        <v>45568</v>
      </c>
      <c r="N3627" s="127">
        <v>45566</v>
      </c>
      <c r="Q3627" s="127">
        <v>45806</v>
      </c>
      <c r="R3627" s="56" t="str">
        <f ca="1" t="array" ref="R3627">IF(AND(ISNUMBER(INDIRECT("L"&amp;ROW())),INDIRECT("L"&amp;ROW())&lt;INDIRECT("D"&amp;ROW())),1,"")</f>
        <v/>
      </c>
    </row>
    <row r="3628" hidden="1" spans="1:18">
      <c r="A3628" s="56" t="s">
        <v>200</v>
      </c>
      <c r="B3628" s="57" t="s">
        <v>19</v>
      </c>
      <c r="C3628" s="133">
        <v>22599</v>
      </c>
      <c r="D3628" s="124">
        <v>45799</v>
      </c>
      <c r="E3628" s="125">
        <v>11034.15</v>
      </c>
      <c r="F3628" s="125">
        <v>0</v>
      </c>
      <c r="G3628" s="125">
        <v>0</v>
      </c>
      <c r="H3628" s="125">
        <v>11034.15</v>
      </c>
      <c r="N3628" s="127" t="str">
        <f t="array" ref="N3628">_xlfn.XLOOKUP(INDEX(I:I,ROW())&amp;"-"&amp;INDEX(K:K,ROW()),银行对账信息!J:J,银行对账信息!H:H,"")</f>
        <v/>
      </c>
      <c r="Q3628" s="127">
        <v>45800</v>
      </c>
      <c r="R3628" s="56" t="str">
        <f ca="1" t="array" ref="R3628">IF(AND(ISNUMBER(INDIRECT("L"&amp;ROW())),INDIRECT("L"&amp;ROW())&lt;INDIRECT("D"&amp;ROW())),1,"")</f>
        <v/>
      </c>
    </row>
    <row r="3629" hidden="1" spans="1:18">
      <c r="A3629" s="56" t="s">
        <v>1287</v>
      </c>
      <c r="B3629" s="57" t="s">
        <v>110</v>
      </c>
      <c r="C3629" s="123" t="s">
        <v>1330</v>
      </c>
      <c r="D3629" s="124">
        <v>45566</v>
      </c>
      <c r="E3629" s="125">
        <v>4434</v>
      </c>
      <c r="F3629" s="125">
        <v>0</v>
      </c>
      <c r="G3629" s="125">
        <v>0</v>
      </c>
      <c r="H3629" s="125">
        <v>4434</v>
      </c>
      <c r="I3629" s="57">
        <v>501</v>
      </c>
      <c r="J3629" s="126">
        <v>4434</v>
      </c>
      <c r="K3629" s="126">
        <v>8589</v>
      </c>
      <c r="L3629" s="127">
        <v>45581</v>
      </c>
      <c r="N3629" s="127">
        <v>45597</v>
      </c>
      <c r="Q3629" s="127">
        <v>45806</v>
      </c>
      <c r="R3629" s="56" t="str">
        <f ca="1" t="array" ref="R3629">IF(AND(ISNUMBER(INDIRECT("L"&amp;ROW())),INDIRECT("L"&amp;ROW())&lt;INDIRECT("D"&amp;ROW())),1,"")</f>
        <v/>
      </c>
    </row>
    <row r="3630" hidden="1" spans="1:18">
      <c r="A3630" s="56" t="s">
        <v>146</v>
      </c>
      <c r="B3630" s="57" t="s">
        <v>124</v>
      </c>
      <c r="C3630" s="123" t="s">
        <v>1331</v>
      </c>
      <c r="D3630" s="124">
        <v>45800</v>
      </c>
      <c r="E3630" s="125">
        <v>13019.74</v>
      </c>
      <c r="F3630" s="125">
        <v>16.4</v>
      </c>
      <c r="G3630" s="125">
        <v>32.72</v>
      </c>
      <c r="H3630" s="125">
        <v>12970.62</v>
      </c>
      <c r="I3630" s="57">
        <v>3020</v>
      </c>
      <c r="J3630" s="126">
        <v>13019.74</v>
      </c>
      <c r="K3630" s="126">
        <v>51867.9</v>
      </c>
      <c r="L3630" s="127">
        <v>45819</v>
      </c>
      <c r="Q3630" s="127">
        <v>45803</v>
      </c>
      <c r="R3630" s="56" t="str">
        <f ca="1" t="array" ref="R3630">IF(AND(ISNUMBER(INDIRECT("L"&amp;ROW())),INDIRECT("L"&amp;ROW())&lt;INDIRECT("D"&amp;ROW())),1,"")</f>
        <v/>
      </c>
    </row>
    <row r="3631" hidden="1" spans="1:18">
      <c r="A3631" s="56" t="s">
        <v>881</v>
      </c>
      <c r="B3631" s="57" t="s">
        <v>882</v>
      </c>
      <c r="C3631" s="123" t="s">
        <v>1332</v>
      </c>
      <c r="D3631" s="124">
        <v>45800</v>
      </c>
      <c r="E3631" s="125">
        <v>174.87</v>
      </c>
      <c r="F3631" s="125">
        <v>7.5</v>
      </c>
      <c r="G3631" s="125">
        <v>14.96</v>
      </c>
      <c r="H3631" s="125">
        <v>152.41</v>
      </c>
      <c r="I3631" s="57">
        <v>1037</v>
      </c>
      <c r="J3631" s="126">
        <v>174.87</v>
      </c>
      <c r="K3631" s="126">
        <v>174.87</v>
      </c>
      <c r="L3631" s="127">
        <v>45800</v>
      </c>
      <c r="N3631" s="127" t="str">
        <f t="array" ref="N3631">_xlfn.XLOOKUP(INDEX(I:I,ROW())&amp;"-"&amp;INDEX(K:K,ROW()),银行对账信息!J:J,银行对账信息!H:H,"")</f>
        <v/>
      </c>
      <c r="P3631" s="56" t="s">
        <v>1333</v>
      </c>
      <c r="Q3631" s="127">
        <v>45800</v>
      </c>
      <c r="R3631" s="56" t="str">
        <f ca="1" t="array" ref="R3631">IF(AND(ISNUMBER(INDIRECT("L"&amp;ROW())),INDIRECT("L"&amp;ROW())&lt;INDIRECT("D"&amp;ROW())),1,"")</f>
        <v/>
      </c>
    </row>
    <row r="3632" hidden="1" spans="1:18">
      <c r="A3632" s="56" t="s">
        <v>164</v>
      </c>
      <c r="B3632" s="57" t="s">
        <v>110</v>
      </c>
      <c r="C3632" s="133">
        <v>6170082</v>
      </c>
      <c r="D3632" s="124">
        <v>45800</v>
      </c>
      <c r="E3632" s="125">
        <v>2761.5</v>
      </c>
      <c r="F3632" s="125">
        <v>0</v>
      </c>
      <c r="G3632" s="125">
        <v>0</v>
      </c>
      <c r="H3632" s="125">
        <v>2761.5</v>
      </c>
      <c r="I3632" s="57">
        <v>3021</v>
      </c>
      <c r="J3632" s="126">
        <v>2761.5</v>
      </c>
      <c r="K3632" s="126">
        <v>35367.5</v>
      </c>
      <c r="L3632" s="127">
        <v>45819</v>
      </c>
      <c r="N3632" s="127" t="str">
        <f t="array" ref="N3632">_xlfn.XLOOKUP(INDEX(I:I,ROW())&amp;"-"&amp;INDEX(K:K,ROW()),银行对账信息!J:J,银行对账信息!H:H,"")</f>
        <v/>
      </c>
      <c r="Q3632" s="127">
        <v>45804</v>
      </c>
      <c r="R3632" s="56" t="str">
        <f ca="1" t="array" ref="R3632">IF(AND(ISNUMBER(INDIRECT("L"&amp;ROW())),INDIRECT("L"&amp;ROW())&lt;INDIRECT("D"&amp;ROW())),1,"")</f>
        <v/>
      </c>
    </row>
    <row r="3633" hidden="1" spans="1:18">
      <c r="A3633" s="56" t="s">
        <v>394</v>
      </c>
      <c r="B3633" s="57" t="s">
        <v>110</v>
      </c>
      <c r="C3633" s="133">
        <v>2815038</v>
      </c>
      <c r="D3633" s="124">
        <v>45800</v>
      </c>
      <c r="E3633" s="125">
        <v>7259</v>
      </c>
      <c r="F3633" s="125">
        <v>0</v>
      </c>
      <c r="G3633" s="125">
        <v>0</v>
      </c>
      <c r="I3633" s="57">
        <v>3042</v>
      </c>
      <c r="J3633" s="126">
        <f>E3633</f>
        <v>7259</v>
      </c>
      <c r="K3633" s="126">
        <v>27557</v>
      </c>
      <c r="L3633" s="127">
        <v>45831</v>
      </c>
      <c r="N3633" s="127" t="str">
        <f t="array" ref="N3633">_xlfn.XLOOKUP(INDEX(I:I,ROW())&amp;"-"&amp;INDEX(K:K,ROW()),银行对账信息!J:J,银行对账信息!H:H,"")</f>
        <v/>
      </c>
      <c r="R3633" s="56" t="str">
        <f ca="1" t="array" ref="R3633">IF(AND(ISNUMBER(INDIRECT("L"&amp;ROW())),INDIRECT("L"&amp;ROW())&lt;INDIRECT("D"&amp;ROW())),1,"")</f>
        <v/>
      </c>
    </row>
    <row r="3634" hidden="1" spans="1:18">
      <c r="A3634" s="56" t="s">
        <v>1242</v>
      </c>
      <c r="B3634" s="57" t="s">
        <v>854</v>
      </c>
      <c r="C3634" s="133">
        <v>78730</v>
      </c>
      <c r="D3634" s="124">
        <v>45800</v>
      </c>
      <c r="E3634" s="125">
        <v>1475.4</v>
      </c>
      <c r="F3634" s="125">
        <v>0</v>
      </c>
      <c r="G3634" s="125">
        <v>0</v>
      </c>
      <c r="I3634" s="57" t="s">
        <v>1243</v>
      </c>
      <c r="J3634" s="126">
        <v>1475.4</v>
      </c>
      <c r="K3634" s="126">
        <v>8817</v>
      </c>
      <c r="L3634" s="127">
        <v>45817</v>
      </c>
      <c r="N3634" s="127">
        <v>45809</v>
      </c>
      <c r="R3634" s="56" t="str">
        <f ca="1" t="array" ref="R3634">IF(AND(ISNUMBER(INDIRECT("L"&amp;ROW())),INDIRECT("L"&amp;ROW())&lt;INDIRECT("D"&amp;ROW())),1,"")</f>
        <v/>
      </c>
    </row>
    <row r="3635" hidden="1" spans="1:18">
      <c r="A3635" s="56" t="s">
        <v>349</v>
      </c>
      <c r="B3635" s="57" t="s">
        <v>37</v>
      </c>
      <c r="C3635" s="133">
        <v>3211</v>
      </c>
      <c r="D3635" s="124">
        <v>45800</v>
      </c>
      <c r="E3635" s="125">
        <v>5449</v>
      </c>
      <c r="F3635" s="125">
        <v>0</v>
      </c>
      <c r="G3635" s="125">
        <v>0</v>
      </c>
      <c r="H3635" s="125">
        <v>5449</v>
      </c>
      <c r="I3635" s="57">
        <v>1275</v>
      </c>
      <c r="J3635" s="126">
        <v>5449</v>
      </c>
      <c r="K3635" s="126">
        <v>5449</v>
      </c>
      <c r="L3635" s="127">
        <v>45800</v>
      </c>
      <c r="N3635" s="127" t="str">
        <f t="array" ref="N3635">_xlfn.XLOOKUP(INDEX(I:I,ROW())&amp;"-"&amp;INDEX(K:K,ROW()),银行对账信息!J:J,银行对账信息!H:H,"")</f>
        <v/>
      </c>
      <c r="Q3635" s="127">
        <v>45803</v>
      </c>
      <c r="R3635" s="56" t="str">
        <f ca="1" t="array" ref="R3635">IF(AND(ISNUMBER(INDIRECT("L"&amp;ROW())),INDIRECT("L"&amp;ROW())&lt;INDIRECT("D"&amp;ROW())),1,"")</f>
        <v/>
      </c>
    </row>
    <row r="3636" hidden="1" spans="1:18">
      <c r="A3636" s="56" t="s">
        <v>173</v>
      </c>
      <c r="B3636" s="57" t="s">
        <v>163</v>
      </c>
      <c r="C3636" s="133">
        <v>6581</v>
      </c>
      <c r="D3636" s="124">
        <v>45800</v>
      </c>
      <c r="E3636" s="125">
        <v>344.93</v>
      </c>
      <c r="F3636" s="125">
        <v>0</v>
      </c>
      <c r="G3636" s="125">
        <v>0</v>
      </c>
      <c r="I3636" s="57">
        <v>3043</v>
      </c>
      <c r="J3636" s="126">
        <f>E3636</f>
        <v>344.93</v>
      </c>
      <c r="K3636" s="126">
        <v>19766.87</v>
      </c>
      <c r="L3636" s="127">
        <v>45831</v>
      </c>
      <c r="N3636" s="127" t="str">
        <f t="array" ref="N3636">_xlfn.XLOOKUP(INDEX(I:I,ROW())&amp;"-"&amp;INDEX(K:K,ROW()),银行对账信息!J:J,银行对账信息!H:H,"")</f>
        <v/>
      </c>
      <c r="R3636" s="56" t="str">
        <f ca="1" t="array" ref="R3636">IF(AND(ISNUMBER(INDIRECT("L"&amp;ROW())),INDIRECT("L"&amp;ROW())&lt;INDIRECT("D"&amp;ROW())),1,"")</f>
        <v/>
      </c>
    </row>
    <row r="3637" hidden="1" spans="1:18">
      <c r="A3637" s="56" t="s">
        <v>164</v>
      </c>
      <c r="B3637" s="57" t="s">
        <v>110</v>
      </c>
      <c r="C3637" s="133">
        <v>6170445</v>
      </c>
      <c r="D3637" s="124">
        <v>45801</v>
      </c>
      <c r="E3637" s="125">
        <v>7825</v>
      </c>
      <c r="F3637" s="125">
        <v>0</v>
      </c>
      <c r="G3637" s="125">
        <v>0</v>
      </c>
      <c r="H3637" s="125">
        <v>7825</v>
      </c>
      <c r="I3637" s="57">
        <v>3021</v>
      </c>
      <c r="J3637" s="126">
        <v>7825</v>
      </c>
      <c r="K3637" s="126">
        <v>35367.5</v>
      </c>
      <c r="L3637" s="127">
        <v>45819</v>
      </c>
      <c r="N3637" s="127" t="str">
        <f t="array" ref="N3637">_xlfn.XLOOKUP(INDEX(I:I,ROW())&amp;"-"&amp;INDEX(K:K,ROW()),银行对账信息!J:J,银行对账信息!H:H,"")</f>
        <v/>
      </c>
      <c r="Q3637" s="127">
        <v>45804</v>
      </c>
      <c r="R3637" s="56" t="str">
        <f ca="1" t="array" ref="R3637">IF(AND(ISNUMBER(INDIRECT("L"&amp;ROW())),INDIRECT("L"&amp;ROW())&lt;INDIRECT("D"&amp;ROW())),1,"")</f>
        <v/>
      </c>
    </row>
    <row r="3638" hidden="1" spans="1:18">
      <c r="A3638" s="56" t="s">
        <v>164</v>
      </c>
      <c r="B3638" s="57" t="s">
        <v>110</v>
      </c>
      <c r="C3638" s="133">
        <v>6170859</v>
      </c>
      <c r="D3638" s="124">
        <v>45801</v>
      </c>
      <c r="E3638" s="125">
        <v>-331</v>
      </c>
      <c r="F3638" s="125">
        <v>0</v>
      </c>
      <c r="G3638" s="125">
        <v>0</v>
      </c>
      <c r="H3638" s="125">
        <v>-331</v>
      </c>
      <c r="I3638" s="57">
        <v>3021</v>
      </c>
      <c r="J3638" s="126">
        <v>-331</v>
      </c>
      <c r="K3638" s="126">
        <v>35367.5</v>
      </c>
      <c r="L3638" s="127">
        <v>45819</v>
      </c>
      <c r="N3638" s="127" t="str">
        <f t="array" ref="N3638">_xlfn.XLOOKUP(INDEX(I:I,ROW())&amp;"-"&amp;INDEX(K:K,ROW()),银行对账信息!J:J,银行对账信息!H:H,"")</f>
        <v/>
      </c>
      <c r="Q3638" s="127">
        <v>45805</v>
      </c>
      <c r="R3638" s="56" t="str">
        <f ca="1" t="array" ref="R3638">IF(AND(ISNUMBER(INDIRECT("L"&amp;ROW())),INDIRECT("L"&amp;ROW())&lt;INDIRECT("D"&amp;ROW())),1,"")</f>
        <v/>
      </c>
    </row>
    <row r="3639" hidden="1" spans="1:18">
      <c r="A3639" s="56" t="s">
        <v>394</v>
      </c>
      <c r="B3639" s="57" t="s">
        <v>110</v>
      </c>
      <c r="C3639" s="133">
        <v>2813473</v>
      </c>
      <c r="D3639" s="124">
        <v>45801</v>
      </c>
      <c r="E3639" s="125">
        <v>1336</v>
      </c>
      <c r="F3639" s="125">
        <v>0</v>
      </c>
      <c r="G3639" s="125">
        <v>0</v>
      </c>
      <c r="I3639" s="57">
        <v>3042</v>
      </c>
      <c r="J3639" s="126">
        <f>E3639</f>
        <v>1336</v>
      </c>
      <c r="K3639" s="126">
        <v>27557</v>
      </c>
      <c r="L3639" s="127">
        <v>45831</v>
      </c>
      <c r="N3639" s="127" t="str">
        <f t="array" ref="N3639">_xlfn.XLOOKUP(INDEX(I:I,ROW())&amp;"-"&amp;INDEX(K:K,ROW()),银行对账信息!J:J,银行对账信息!H:H,"")</f>
        <v/>
      </c>
      <c r="R3639" s="56" t="str">
        <f ca="1" t="array" ref="R3639">IF(AND(ISNUMBER(INDIRECT("L"&amp;ROW())),INDIRECT("L"&amp;ROW())&lt;INDIRECT("D"&amp;ROW())),1,"")</f>
        <v/>
      </c>
    </row>
    <row r="3640" hidden="1" spans="1:18">
      <c r="A3640" s="56" t="s">
        <v>164</v>
      </c>
      <c r="B3640" s="57" t="s">
        <v>110</v>
      </c>
      <c r="C3640" s="133">
        <v>6171003</v>
      </c>
      <c r="D3640" s="124">
        <v>45803</v>
      </c>
      <c r="E3640" s="125">
        <v>4181</v>
      </c>
      <c r="F3640" s="125">
        <v>0</v>
      </c>
      <c r="G3640" s="125">
        <v>0</v>
      </c>
      <c r="H3640" s="125">
        <v>4181</v>
      </c>
      <c r="N3640" s="127" t="str">
        <f t="array" ref="N3640">_xlfn.XLOOKUP(INDEX(I:I,ROW())&amp;"-"&amp;INDEX(K:K,ROW()),银行对账信息!J:J,银行对账信息!H:H,"")</f>
        <v/>
      </c>
      <c r="Q3640" s="127">
        <v>45806</v>
      </c>
      <c r="R3640" s="56" t="str">
        <f ca="1" t="array" ref="R3640">IF(AND(ISNUMBER(INDIRECT("L"&amp;ROW())),INDIRECT("L"&amp;ROW())&lt;INDIRECT("D"&amp;ROW())),1,"")</f>
        <v/>
      </c>
    </row>
    <row r="3641" hidden="1" spans="1:18">
      <c r="A3641" s="56" t="s">
        <v>318</v>
      </c>
      <c r="B3641" s="57" t="s">
        <v>19</v>
      </c>
      <c r="C3641" s="133">
        <v>1000980191</v>
      </c>
      <c r="D3641" s="124">
        <v>45803</v>
      </c>
      <c r="E3641" s="125">
        <v>5225</v>
      </c>
      <c r="F3641" s="125">
        <v>0</v>
      </c>
      <c r="G3641" s="125">
        <v>0</v>
      </c>
      <c r="H3641" s="125">
        <v>5225</v>
      </c>
      <c r="N3641" s="127" t="str">
        <f t="array" ref="N3641">_xlfn.XLOOKUP(INDEX(I:I,ROW())&amp;"-"&amp;INDEX(K:K,ROW()),银行对账信息!J:J,银行对账信息!H:H,"")</f>
        <v/>
      </c>
      <c r="Q3641" s="127">
        <v>45804</v>
      </c>
      <c r="R3641" s="56" t="str">
        <f ca="1" t="array" ref="R3641">IF(AND(ISNUMBER(INDIRECT("L"&amp;ROW())),INDIRECT("L"&amp;ROW())&lt;INDIRECT("D"&amp;ROW())),1,"")</f>
        <v/>
      </c>
    </row>
    <row r="3642" hidden="1" spans="1:18">
      <c r="A3642" s="56" t="s">
        <v>394</v>
      </c>
      <c r="B3642" s="57" t="s">
        <v>110</v>
      </c>
      <c r="C3642" s="133">
        <v>519472</v>
      </c>
      <c r="D3642" s="124">
        <v>45803</v>
      </c>
      <c r="E3642" s="125">
        <v>-220</v>
      </c>
      <c r="F3642" s="125">
        <v>0</v>
      </c>
      <c r="G3642" s="125">
        <v>0</v>
      </c>
      <c r="I3642" s="57">
        <v>3042</v>
      </c>
      <c r="J3642" s="126">
        <f>E3642</f>
        <v>-220</v>
      </c>
      <c r="K3642" s="126">
        <v>27557</v>
      </c>
      <c r="L3642" s="127">
        <v>45831</v>
      </c>
      <c r="N3642" s="127" t="str">
        <f t="array" ref="N3642">_xlfn.XLOOKUP(INDEX(I:I,ROW())&amp;"-"&amp;INDEX(K:K,ROW()),银行对账信息!J:J,银行对账信息!H:H,"")</f>
        <v/>
      </c>
      <c r="R3642" s="56" t="str">
        <f ca="1" t="array" ref="R3642">IF(AND(ISNUMBER(INDIRECT("L"&amp;ROW())),INDIRECT("L"&amp;ROW())&lt;INDIRECT("D"&amp;ROW())),1,"")</f>
        <v/>
      </c>
    </row>
    <row r="3643" hidden="1" spans="1:18">
      <c r="A3643" s="56" t="s">
        <v>394</v>
      </c>
      <c r="B3643" s="57" t="s">
        <v>110</v>
      </c>
      <c r="C3643" s="133">
        <v>519474</v>
      </c>
      <c r="D3643" s="124">
        <v>45803</v>
      </c>
      <c r="E3643" s="125">
        <v>-456</v>
      </c>
      <c r="F3643" s="125">
        <v>0</v>
      </c>
      <c r="G3643" s="125">
        <v>0</v>
      </c>
      <c r="I3643" s="57">
        <v>3042</v>
      </c>
      <c r="J3643" s="126">
        <f>E3643</f>
        <v>-456</v>
      </c>
      <c r="K3643" s="126">
        <v>27557</v>
      </c>
      <c r="L3643" s="127">
        <v>45831</v>
      </c>
      <c r="N3643" s="127" t="str">
        <f t="array" ref="N3643">_xlfn.XLOOKUP(INDEX(I:I,ROW())&amp;"-"&amp;INDEX(K:K,ROW()),银行对账信息!J:J,银行对账信息!H:H,"")</f>
        <v/>
      </c>
      <c r="R3643" s="56" t="str">
        <f ca="1" t="array" ref="R3643">IF(AND(ISNUMBER(INDIRECT("L"&amp;ROW())),INDIRECT("L"&amp;ROW())&lt;INDIRECT("D"&amp;ROW())),1,"")</f>
        <v/>
      </c>
    </row>
    <row r="3644" hidden="1" spans="1:18">
      <c r="A3644" s="56" t="s">
        <v>394</v>
      </c>
      <c r="B3644" s="57" t="s">
        <v>110</v>
      </c>
      <c r="C3644" s="133">
        <v>519478</v>
      </c>
      <c r="D3644" s="124">
        <v>45803</v>
      </c>
      <c r="E3644" s="125">
        <v>-236</v>
      </c>
      <c r="F3644" s="125">
        <v>0</v>
      </c>
      <c r="G3644" s="125">
        <v>0</v>
      </c>
      <c r="I3644" s="57">
        <v>3042</v>
      </c>
      <c r="J3644" s="126">
        <f>E3644</f>
        <v>-236</v>
      </c>
      <c r="K3644" s="126">
        <v>27557</v>
      </c>
      <c r="L3644" s="127">
        <v>45831</v>
      </c>
      <c r="N3644" s="127" t="str">
        <f t="array" ref="N3644">_xlfn.XLOOKUP(INDEX(I:I,ROW())&amp;"-"&amp;INDEX(K:K,ROW()),银行对账信息!J:J,银行对账信息!H:H,"")</f>
        <v/>
      </c>
      <c r="R3644" s="56" t="str">
        <f ca="1" t="array" ref="R3644">IF(AND(ISNUMBER(INDIRECT("L"&amp;ROW())),INDIRECT("L"&amp;ROW())&lt;INDIRECT("D"&amp;ROW())),1,"")</f>
        <v/>
      </c>
    </row>
    <row r="3645" hidden="1" spans="1:18">
      <c r="A3645" s="56" t="s">
        <v>394</v>
      </c>
      <c r="B3645" s="57" t="s">
        <v>110</v>
      </c>
      <c r="C3645" s="133">
        <v>2816562</v>
      </c>
      <c r="D3645" s="124">
        <v>45803</v>
      </c>
      <c r="E3645" s="125">
        <v>3512</v>
      </c>
      <c r="F3645" s="125">
        <v>0</v>
      </c>
      <c r="G3645" s="125">
        <v>0</v>
      </c>
      <c r="I3645" s="57">
        <v>3042</v>
      </c>
      <c r="J3645" s="126">
        <f>E3645</f>
        <v>3512</v>
      </c>
      <c r="K3645" s="126">
        <v>27557</v>
      </c>
      <c r="L3645" s="127">
        <v>45831</v>
      </c>
      <c r="N3645" s="127" t="str">
        <f t="array" ref="N3645">_xlfn.XLOOKUP(INDEX(I:I,ROW())&amp;"-"&amp;INDEX(K:K,ROW()),银行对账信息!J:J,银行对账信息!H:H,"")</f>
        <v/>
      </c>
      <c r="R3645" s="56" t="str">
        <f ca="1" t="array" ref="R3645">IF(AND(ISNUMBER(INDIRECT("L"&amp;ROW())),INDIRECT("L"&amp;ROW())&lt;INDIRECT("D"&amp;ROW())),1,"")</f>
        <v/>
      </c>
    </row>
    <row r="3646" hidden="1" spans="1:18">
      <c r="A3646" s="56" t="s">
        <v>33</v>
      </c>
      <c r="B3646" s="57" t="s">
        <v>19</v>
      </c>
      <c r="C3646" s="123" t="s">
        <v>1334</v>
      </c>
      <c r="D3646" s="124">
        <v>45803</v>
      </c>
      <c r="E3646" s="125">
        <v>3228</v>
      </c>
      <c r="F3646" s="125">
        <v>0</v>
      </c>
      <c r="G3646" s="125">
        <v>0</v>
      </c>
      <c r="H3646" s="125">
        <v>3228</v>
      </c>
      <c r="Q3646" s="127">
        <v>45804</v>
      </c>
      <c r="R3646" s="56" t="str">
        <f ca="1" t="array" ref="R3646">IF(AND(ISNUMBER(INDIRECT("L"&amp;ROW())),INDIRECT("L"&amp;ROW())&lt;INDIRECT("D"&amp;ROW())),1,"")</f>
        <v/>
      </c>
    </row>
    <row r="3647" hidden="1" spans="1:18">
      <c r="A3647" s="56" t="s">
        <v>33</v>
      </c>
      <c r="B3647" s="57" t="s">
        <v>19</v>
      </c>
      <c r="C3647" s="123" t="s">
        <v>1335</v>
      </c>
      <c r="D3647" s="124">
        <v>45803</v>
      </c>
      <c r="E3647" s="125">
        <v>1685.64</v>
      </c>
      <c r="F3647" s="125">
        <v>16.9</v>
      </c>
      <c r="G3647" s="125">
        <v>33.72</v>
      </c>
      <c r="H3647" s="125">
        <v>1635.02</v>
      </c>
      <c r="Q3647" s="127">
        <v>45804</v>
      </c>
      <c r="R3647" s="56" t="str">
        <f ca="1" t="array" ref="R3647">IF(AND(ISNUMBER(INDIRECT("L"&amp;ROW())),INDIRECT("L"&amp;ROW())&lt;INDIRECT("D"&amp;ROW())),1,"")</f>
        <v/>
      </c>
    </row>
    <row r="3648" hidden="1" spans="1:18">
      <c r="A3648" s="56" t="s">
        <v>33</v>
      </c>
      <c r="B3648" s="57" t="s">
        <v>19</v>
      </c>
      <c r="C3648" s="123" t="s">
        <v>1336</v>
      </c>
      <c r="D3648" s="124">
        <v>45803</v>
      </c>
      <c r="E3648" s="125">
        <v>9896.29</v>
      </c>
      <c r="F3648" s="125">
        <v>100.84</v>
      </c>
      <c r="G3648" s="125">
        <v>201.15</v>
      </c>
      <c r="H3648" s="125">
        <v>9594.3</v>
      </c>
      <c r="Q3648" s="127">
        <v>45804</v>
      </c>
      <c r="R3648" s="56" t="str">
        <f ca="1" t="array" ref="R3648">IF(AND(ISNUMBER(INDIRECT("L"&amp;ROW())),INDIRECT("L"&amp;ROW())&lt;INDIRECT("D"&amp;ROW())),1,"")</f>
        <v/>
      </c>
    </row>
    <row r="3649" hidden="1" spans="1:18">
      <c r="A3649" s="56" t="s">
        <v>252</v>
      </c>
      <c r="B3649" s="57" t="s">
        <v>19</v>
      </c>
      <c r="C3649" s="133">
        <v>250410068</v>
      </c>
      <c r="D3649" s="124">
        <v>45803</v>
      </c>
      <c r="E3649" s="125">
        <v>858</v>
      </c>
      <c r="F3649" s="125">
        <v>0</v>
      </c>
      <c r="G3649" s="125">
        <v>0</v>
      </c>
      <c r="J3649" s="126" t="s">
        <v>1094</v>
      </c>
      <c r="N3649" s="127" t="str">
        <f t="array" ref="N3649">_xlfn.XLOOKUP(INDEX(I:I,ROW())&amp;"-"&amp;INDEX(K:K,ROW()),银行对账信息!J:J,银行对账信息!H:H,"")</f>
        <v/>
      </c>
      <c r="R3649" s="56" t="str">
        <f ca="1" t="array" ref="R3649">IF(AND(ISNUMBER(INDIRECT("L"&amp;ROW())),INDIRECT("L"&amp;ROW())&lt;INDIRECT("D"&amp;ROW())),1,"")</f>
        <v/>
      </c>
    </row>
    <row r="3650" hidden="1" spans="1:18">
      <c r="A3650" s="56" t="s">
        <v>31</v>
      </c>
      <c r="B3650" s="57" t="s">
        <v>19</v>
      </c>
      <c r="C3650" s="133">
        <v>372260</v>
      </c>
      <c r="D3650" s="124">
        <v>45803</v>
      </c>
      <c r="E3650" s="125">
        <v>3337.55</v>
      </c>
      <c r="N3650" s="127" t="str">
        <f t="array" ref="N3650">_xlfn.XLOOKUP(INDEX(I:I,ROW())&amp;"-"&amp;INDEX(K:K,ROW()),银行对账信息!J:J,银行对账信息!H:H,"")</f>
        <v/>
      </c>
      <c r="R3650" s="56" t="str">
        <f ca="1" t="array" ref="R3650">IF(AND(ISNUMBER(INDIRECT("L"&amp;ROW())),INDIRECT("L"&amp;ROW())&lt;INDIRECT("D"&amp;ROW())),1,"")</f>
        <v/>
      </c>
    </row>
    <row r="3651" hidden="1" spans="1:18">
      <c r="A3651" s="56" t="s">
        <v>376</v>
      </c>
      <c r="B3651" s="57" t="s">
        <v>124</v>
      </c>
      <c r="C3651" s="133">
        <v>888510</v>
      </c>
      <c r="D3651" s="124">
        <v>45803</v>
      </c>
      <c r="E3651" s="125">
        <v>13290.55</v>
      </c>
      <c r="F3651" s="125">
        <v>0</v>
      </c>
      <c r="G3651" s="125">
        <v>0</v>
      </c>
      <c r="I3651" s="57">
        <v>3014</v>
      </c>
      <c r="J3651" s="126">
        <v>13290.55</v>
      </c>
      <c r="K3651" s="126">
        <v>29883.75</v>
      </c>
      <c r="L3651" s="127">
        <v>45818</v>
      </c>
      <c r="N3651" s="127" t="str">
        <f t="array" ref="N3651">_xlfn.XLOOKUP(INDEX(I:I,ROW())&amp;"-"&amp;INDEX(K:K,ROW()),银行对账信息!J:J,银行对账信息!H:H,"")</f>
        <v/>
      </c>
      <c r="R3651" s="56" t="str">
        <f ca="1" t="array" ref="R3651">IF(AND(ISNUMBER(INDIRECT("L"&amp;ROW())),INDIRECT("L"&amp;ROW())&lt;INDIRECT("D"&amp;ROW())),1,"")</f>
        <v/>
      </c>
    </row>
    <row r="3652" hidden="1" spans="1:18">
      <c r="A3652" s="56" t="s">
        <v>164</v>
      </c>
      <c r="B3652" s="57" t="s">
        <v>110</v>
      </c>
      <c r="C3652" s="133">
        <v>6171663</v>
      </c>
      <c r="D3652" s="124">
        <v>45804</v>
      </c>
      <c r="E3652" s="125">
        <v>-140</v>
      </c>
      <c r="F3652" s="125">
        <v>0</v>
      </c>
      <c r="G3652" s="125">
        <v>0</v>
      </c>
      <c r="H3652" s="125">
        <v>-140</v>
      </c>
      <c r="N3652" s="127" t="str">
        <f t="array" ref="N3652">_xlfn.XLOOKUP(INDEX(I:I,ROW())&amp;"-"&amp;INDEX(K:K,ROW()),银行对账信息!J:J,银行对账信息!H:H,"")</f>
        <v/>
      </c>
      <c r="Q3652" s="127">
        <v>45806</v>
      </c>
      <c r="R3652" s="56" t="str">
        <f ca="1" t="array" ref="R3652">IF(AND(ISNUMBER(INDIRECT("L"&amp;ROW())),INDIRECT("L"&amp;ROW())&lt;INDIRECT("D"&amp;ROW())),1,"")</f>
        <v/>
      </c>
    </row>
    <row r="3653" hidden="1" spans="1:18">
      <c r="A3653" s="56" t="s">
        <v>164</v>
      </c>
      <c r="B3653" s="57" t="s">
        <v>110</v>
      </c>
      <c r="C3653" s="133">
        <v>6171665</v>
      </c>
      <c r="D3653" s="124">
        <v>45804</v>
      </c>
      <c r="E3653" s="125">
        <v>-1053</v>
      </c>
      <c r="F3653" s="125">
        <v>0</v>
      </c>
      <c r="G3653" s="125">
        <v>0</v>
      </c>
      <c r="H3653" s="125">
        <v>-1053</v>
      </c>
      <c r="N3653" s="127" t="str">
        <f t="array" ref="N3653">_xlfn.XLOOKUP(INDEX(I:I,ROW())&amp;"-"&amp;INDEX(K:K,ROW()),银行对账信息!J:J,银行对账信息!H:H,"")</f>
        <v/>
      </c>
      <c r="Q3653" s="127">
        <v>45806</v>
      </c>
      <c r="R3653" s="56" t="str">
        <f ca="1" t="array" ref="R3653">IF(AND(ISNUMBER(INDIRECT("L"&amp;ROW())),INDIRECT("L"&amp;ROW())&lt;INDIRECT("D"&amp;ROW())),1,"")</f>
        <v/>
      </c>
    </row>
    <row r="3654" hidden="1" spans="1:18">
      <c r="A3654" s="56" t="s">
        <v>164</v>
      </c>
      <c r="B3654" s="57" t="s">
        <v>110</v>
      </c>
      <c r="C3654" s="133">
        <v>6171662</v>
      </c>
      <c r="D3654" s="124">
        <v>45804</v>
      </c>
      <c r="E3654" s="125">
        <v>-404</v>
      </c>
      <c r="F3654" s="125">
        <v>0</v>
      </c>
      <c r="G3654" s="125">
        <v>0</v>
      </c>
      <c r="H3654" s="125">
        <v>-404</v>
      </c>
      <c r="N3654" s="127" t="str">
        <f t="array" ref="N3654">_xlfn.XLOOKUP(INDEX(I:I,ROW())&amp;"-"&amp;INDEX(K:K,ROW()),银行对账信息!J:J,银行对账信息!H:H,"")</f>
        <v/>
      </c>
      <c r="Q3654" s="127">
        <v>45806</v>
      </c>
      <c r="R3654" s="56" t="str">
        <f ca="1" t="array" ref="R3654">IF(AND(ISNUMBER(INDIRECT("L"&amp;ROW())),INDIRECT("L"&amp;ROW())&lt;INDIRECT("D"&amp;ROW())),1,"")</f>
        <v/>
      </c>
    </row>
    <row r="3655" hidden="1" spans="1:18">
      <c r="A3655" s="56" t="s">
        <v>237</v>
      </c>
      <c r="B3655" s="57" t="s">
        <v>110</v>
      </c>
      <c r="C3655" s="133">
        <v>211203</v>
      </c>
      <c r="D3655" s="124">
        <v>45804</v>
      </c>
      <c r="E3655" s="125">
        <v>1456</v>
      </c>
      <c r="F3655" s="125">
        <v>0</v>
      </c>
      <c r="G3655" s="125">
        <v>0</v>
      </c>
      <c r="N3655" s="127" t="str">
        <f t="array" ref="N3655">_xlfn.XLOOKUP(INDEX(I:I,ROW())&amp;"-"&amp;INDEX(K:K,ROW()),银行对账信息!J:J,银行对账信息!H:H,"")</f>
        <v/>
      </c>
      <c r="R3655" s="56" t="str">
        <f ca="1" t="array" ref="R3655">IF(AND(ISNUMBER(INDIRECT("L"&amp;ROW())),INDIRECT("L"&amp;ROW())&lt;INDIRECT("D"&amp;ROW())),1,"")</f>
        <v/>
      </c>
    </row>
    <row r="3656" hidden="1" spans="1:18">
      <c r="A3656" s="56" t="s">
        <v>165</v>
      </c>
      <c r="B3656" s="57" t="s">
        <v>110</v>
      </c>
      <c r="C3656" s="133">
        <v>1682893</v>
      </c>
      <c r="D3656" s="124">
        <v>45804</v>
      </c>
      <c r="E3656" s="125">
        <v>7557</v>
      </c>
      <c r="F3656" s="125">
        <v>0</v>
      </c>
      <c r="G3656" s="125">
        <v>0</v>
      </c>
      <c r="H3656" s="125">
        <v>7557</v>
      </c>
      <c r="I3656" s="57">
        <v>1049</v>
      </c>
      <c r="J3656" s="126">
        <f>E3656</f>
        <v>7557</v>
      </c>
      <c r="K3656" s="126">
        <v>10699</v>
      </c>
      <c r="L3656" s="127">
        <v>45825</v>
      </c>
      <c r="N3656" s="127" t="str">
        <f t="array" ref="N3656">_xlfn.XLOOKUP(INDEX(I:I,ROW())&amp;"-"&amp;INDEX(K:K,ROW()),银行对账信息!J:J,银行对账信息!H:H,"")</f>
        <v/>
      </c>
      <c r="Q3656" s="127">
        <v>45805</v>
      </c>
      <c r="R3656" s="56" t="str">
        <f ca="1" t="array" ref="R3656">IF(AND(ISNUMBER(INDIRECT("L"&amp;ROW())),INDIRECT("L"&amp;ROW())&lt;INDIRECT("D"&amp;ROW())),1,"")</f>
        <v/>
      </c>
    </row>
    <row r="3657" hidden="1" spans="1:18">
      <c r="A3657" s="56" t="s">
        <v>165</v>
      </c>
      <c r="B3657" s="57" t="s">
        <v>110</v>
      </c>
      <c r="C3657" s="133" t="s">
        <v>1337</v>
      </c>
      <c r="D3657" s="124">
        <v>45804</v>
      </c>
      <c r="E3657" s="125">
        <v>0</v>
      </c>
      <c r="F3657" s="125">
        <v>0</v>
      </c>
      <c r="G3657" s="125">
        <v>0</v>
      </c>
      <c r="I3657" s="57">
        <v>3033</v>
      </c>
      <c r="J3657" s="126">
        <v>0</v>
      </c>
      <c r="K3657" s="126">
        <v>0</v>
      </c>
      <c r="L3657" s="127">
        <v>45825</v>
      </c>
      <c r="N3657" s="127" t="str">
        <f t="array" ref="N3657">_xlfn.XLOOKUP(INDEX(I:I,ROW())&amp;"-"&amp;INDEX(K:K,ROW()),银行对账信息!J:J,银行对账信息!H:H,"")</f>
        <v/>
      </c>
      <c r="O3657" s="147"/>
      <c r="R3657" s="56" t="str">
        <f ca="1" t="array" ref="R3657">IF(AND(ISNUMBER(INDIRECT("L"&amp;ROW())),INDIRECT("L"&amp;ROW())&lt;INDIRECT("D"&amp;ROW())),1,"")</f>
        <v/>
      </c>
    </row>
    <row r="3658" hidden="1" spans="1:18">
      <c r="A3658" s="56" t="s">
        <v>233</v>
      </c>
      <c r="B3658" s="57" t="s">
        <v>124</v>
      </c>
      <c r="C3658" s="133">
        <v>223316</v>
      </c>
      <c r="D3658" s="124">
        <v>45804</v>
      </c>
      <c r="E3658" s="125">
        <v>2283.04</v>
      </c>
      <c r="F3658" s="125">
        <v>0</v>
      </c>
      <c r="G3658" s="125">
        <v>0</v>
      </c>
      <c r="H3658" s="125">
        <v>2283.04</v>
      </c>
      <c r="I3658" s="57">
        <v>3006</v>
      </c>
      <c r="J3658" s="126">
        <v>2283.04</v>
      </c>
      <c r="K3658" s="126">
        <v>4598.49</v>
      </c>
      <c r="L3658" s="127">
        <v>45814</v>
      </c>
      <c r="N3658" s="127" t="str">
        <f t="array" ref="N3658">_xlfn.XLOOKUP(INDEX(I:I,ROW())&amp;"-"&amp;INDEX(K:K,ROW()),银行对账信息!J:J,银行对账信息!H:H,"")</f>
        <v/>
      </c>
      <c r="Q3658" s="127">
        <v>45805</v>
      </c>
      <c r="R3658" s="56" t="str">
        <f ca="1" t="array" ref="R3658">IF(AND(ISNUMBER(INDIRECT("L"&amp;ROW())),INDIRECT("L"&amp;ROW())&lt;INDIRECT("D"&amp;ROW())),1,"")</f>
        <v/>
      </c>
    </row>
    <row r="3659" hidden="1" spans="1:18">
      <c r="A3659" s="56" t="s">
        <v>394</v>
      </c>
      <c r="B3659" s="57" t="s">
        <v>110</v>
      </c>
      <c r="C3659" s="133">
        <v>519585</v>
      </c>
      <c r="D3659" s="124">
        <v>45804</v>
      </c>
      <c r="E3659" s="125">
        <v>-120</v>
      </c>
      <c r="F3659" s="125">
        <v>0</v>
      </c>
      <c r="G3659" s="125">
        <v>0</v>
      </c>
      <c r="I3659" s="57">
        <v>3042</v>
      </c>
      <c r="J3659" s="126">
        <f>E3659</f>
        <v>-120</v>
      </c>
      <c r="K3659" s="126">
        <v>27557</v>
      </c>
      <c r="L3659" s="127">
        <v>45831</v>
      </c>
      <c r="N3659" s="127" t="str">
        <f t="array" ref="N3659">_xlfn.XLOOKUP(INDEX(I:I,ROW())&amp;"-"&amp;INDEX(K:K,ROW()),银行对账信息!J:J,银行对账信息!H:H,"")</f>
        <v/>
      </c>
      <c r="R3659" s="56" t="str">
        <f ca="1" t="array" ref="R3659">IF(AND(ISNUMBER(INDIRECT("L"&amp;ROW())),INDIRECT("L"&amp;ROW())&lt;INDIRECT("D"&amp;ROW())),1,"")</f>
        <v/>
      </c>
    </row>
    <row r="3660" hidden="1" spans="1:18">
      <c r="A3660" s="56" t="s">
        <v>394</v>
      </c>
      <c r="B3660" s="57" t="s">
        <v>110</v>
      </c>
      <c r="C3660" s="133">
        <v>519586</v>
      </c>
      <c r="D3660" s="124">
        <v>45804</v>
      </c>
      <c r="E3660" s="125">
        <v>-82</v>
      </c>
      <c r="F3660" s="125">
        <v>0</v>
      </c>
      <c r="G3660" s="125">
        <v>0</v>
      </c>
      <c r="I3660" s="57">
        <v>3042</v>
      </c>
      <c r="J3660" s="126">
        <f>E3660</f>
        <v>-82</v>
      </c>
      <c r="K3660" s="126">
        <v>27557</v>
      </c>
      <c r="L3660" s="127">
        <v>45831</v>
      </c>
      <c r="N3660" s="127" t="str">
        <f t="array" ref="N3660">_xlfn.XLOOKUP(INDEX(I:I,ROW())&amp;"-"&amp;INDEX(K:K,ROW()),银行对账信息!J:J,银行对账信息!H:H,"")</f>
        <v/>
      </c>
      <c r="R3660" s="56" t="str">
        <f ca="1" t="array" ref="R3660">IF(AND(ISNUMBER(INDIRECT("L"&amp;ROW())),INDIRECT("L"&amp;ROW())&lt;INDIRECT("D"&amp;ROW())),1,"")</f>
        <v/>
      </c>
    </row>
    <row r="3661" hidden="1" spans="1:14">
      <c r="A3661" s="56" t="s">
        <v>538</v>
      </c>
      <c r="B3661" s="57" t="s">
        <v>37</v>
      </c>
      <c r="C3661" s="123" t="s">
        <v>1338</v>
      </c>
      <c r="D3661" s="124">
        <v>45804</v>
      </c>
      <c r="E3661" s="125">
        <v>919.21</v>
      </c>
      <c r="F3661" s="125">
        <v>0</v>
      </c>
      <c r="G3661" s="125">
        <v>0</v>
      </c>
      <c r="I3661" s="57">
        <v>3037</v>
      </c>
      <c r="J3661" s="126">
        <f>E3661</f>
        <v>919.21</v>
      </c>
      <c r="K3661" s="126">
        <v>1202.11</v>
      </c>
      <c r="L3661" s="127">
        <v>45827</v>
      </c>
      <c r="N3661" s="127" t="str">
        <f t="array" ref="N3661">_xlfn.XLOOKUP(INDEX(I:I,ROW())&amp;"-"&amp;INDEX(K:K,ROW()),银行对账信息!J:J,银行对账信息!H:H,"")</f>
        <v/>
      </c>
    </row>
    <row r="3662" hidden="1" spans="1:18">
      <c r="A3662" s="56" t="s">
        <v>1287</v>
      </c>
      <c r="B3662" s="57" t="s">
        <v>110</v>
      </c>
      <c r="C3662" s="123" t="s">
        <v>1339</v>
      </c>
      <c r="D3662" s="124">
        <v>45573</v>
      </c>
      <c r="E3662" s="125">
        <v>240</v>
      </c>
      <c r="F3662" s="125">
        <v>0</v>
      </c>
      <c r="G3662" s="125">
        <v>0</v>
      </c>
      <c r="H3662" s="125">
        <v>240</v>
      </c>
      <c r="I3662" s="57">
        <v>501</v>
      </c>
      <c r="J3662" s="126">
        <v>240</v>
      </c>
      <c r="K3662" s="126">
        <v>8589</v>
      </c>
      <c r="L3662" s="127">
        <v>45581</v>
      </c>
      <c r="N3662" s="127">
        <v>45597</v>
      </c>
      <c r="Q3662" s="127">
        <v>45806</v>
      </c>
      <c r="R3662" s="56" t="str">
        <f ca="1" t="array" ref="R3662">IF(AND(ISNUMBER(INDIRECT("L"&amp;ROW())),INDIRECT("L"&amp;ROW())&lt;INDIRECT("D"&amp;ROW())),1,"")</f>
        <v/>
      </c>
    </row>
    <row r="3663" hidden="1" spans="1:18">
      <c r="A3663" s="56" t="s">
        <v>1287</v>
      </c>
      <c r="B3663" s="57" t="s">
        <v>110</v>
      </c>
      <c r="C3663" s="123" t="s">
        <v>1340</v>
      </c>
      <c r="D3663" s="124">
        <v>45573</v>
      </c>
      <c r="E3663" s="125">
        <v>3915</v>
      </c>
      <c r="F3663" s="125">
        <v>0</v>
      </c>
      <c r="G3663" s="125">
        <v>0</v>
      </c>
      <c r="H3663" s="125">
        <v>3915</v>
      </c>
      <c r="I3663" s="57">
        <v>501</v>
      </c>
      <c r="J3663" s="126">
        <v>3915</v>
      </c>
      <c r="K3663" s="126">
        <v>8589</v>
      </c>
      <c r="L3663" s="127">
        <v>45581</v>
      </c>
      <c r="N3663" s="127">
        <v>45597</v>
      </c>
      <c r="Q3663" s="127">
        <v>45806</v>
      </c>
      <c r="R3663" s="56" t="str">
        <f ca="1" t="array" ref="R3663">IF(AND(ISNUMBER(INDIRECT("L"&amp;ROW())),INDIRECT("L"&amp;ROW())&lt;INDIRECT("D"&amp;ROW())),1,"")</f>
        <v/>
      </c>
    </row>
    <row r="3664" hidden="1" spans="1:18">
      <c r="A3664" s="56" t="s">
        <v>1287</v>
      </c>
      <c r="B3664" s="57" t="s">
        <v>110</v>
      </c>
      <c r="C3664" s="123" t="s">
        <v>1341</v>
      </c>
      <c r="D3664" s="124">
        <v>45575</v>
      </c>
      <c r="E3664" s="125">
        <v>1590</v>
      </c>
      <c r="F3664" s="125">
        <v>0</v>
      </c>
      <c r="G3664" s="125">
        <v>0</v>
      </c>
      <c r="H3664" s="125">
        <v>1590</v>
      </c>
      <c r="I3664" s="57">
        <v>571</v>
      </c>
      <c r="J3664" s="126">
        <v>1590</v>
      </c>
      <c r="K3664" s="126">
        <v>4094.5</v>
      </c>
      <c r="L3664" s="127">
        <v>45597</v>
      </c>
      <c r="N3664" s="127">
        <v>45597</v>
      </c>
      <c r="Q3664" s="127">
        <v>45806</v>
      </c>
      <c r="R3664" s="56" t="str">
        <f ca="1" t="array" ref="R3664">IF(AND(ISNUMBER(INDIRECT("L"&amp;ROW())),INDIRECT("L"&amp;ROW())&lt;INDIRECT("D"&amp;ROW())),1,"")</f>
        <v/>
      </c>
    </row>
    <row r="3665" hidden="1" spans="1:18">
      <c r="A3665" s="56" t="s">
        <v>358</v>
      </c>
      <c r="B3665" s="57" t="s">
        <v>110</v>
      </c>
      <c r="C3665" s="133">
        <v>93304</v>
      </c>
      <c r="D3665" s="124">
        <v>45804</v>
      </c>
      <c r="E3665" s="125">
        <v>670</v>
      </c>
      <c r="F3665" s="125">
        <v>0</v>
      </c>
      <c r="G3665" s="125">
        <v>0</v>
      </c>
      <c r="N3665" s="127" t="str">
        <f t="array" ref="N3665">_xlfn.XLOOKUP(INDEX(I:I,ROW())&amp;"-"&amp;INDEX(K:K,ROW()),银行对账信息!J:J,银行对账信息!H:H,"")</f>
        <v/>
      </c>
      <c r="R3665" s="56" t="str">
        <f ca="1" t="array" ref="R3665">IF(AND(ISNUMBER(INDIRECT("L"&amp;ROW())),INDIRECT("L"&amp;ROW())&lt;INDIRECT("D"&amp;ROW())),1,"")</f>
        <v/>
      </c>
    </row>
    <row r="3666" hidden="1" spans="1:18">
      <c r="A3666" s="56" t="s">
        <v>64</v>
      </c>
      <c r="B3666" s="57" t="s">
        <v>110</v>
      </c>
      <c r="C3666" s="123" t="s">
        <v>1342</v>
      </c>
      <c r="D3666" s="124">
        <v>45805</v>
      </c>
      <c r="E3666" s="125">
        <v>4375.46</v>
      </c>
      <c r="N3666" s="127" t="str">
        <f t="array" ref="N3666">_xlfn.XLOOKUP(INDEX(I:I,ROW())&amp;"-"&amp;INDEX(K:K,ROW()),银行对账信息!J:J,银行对账信息!H:H,"")</f>
        <v/>
      </c>
      <c r="R3666" s="56" t="str">
        <f ca="1" t="array" ref="R3666">IF(AND(ISNUMBER(INDIRECT("L"&amp;ROW())),INDIRECT("L"&amp;ROW())&lt;INDIRECT("D"&amp;ROW())),1,"")</f>
        <v/>
      </c>
    </row>
    <row r="3667" hidden="1" spans="1:18">
      <c r="A3667" s="56" t="s">
        <v>1061</v>
      </c>
      <c r="B3667" s="57" t="s">
        <v>19</v>
      </c>
      <c r="C3667" s="133">
        <v>73606</v>
      </c>
      <c r="D3667" s="124">
        <v>45805</v>
      </c>
      <c r="E3667" s="125">
        <v>-160</v>
      </c>
      <c r="F3667" s="125">
        <v>0</v>
      </c>
      <c r="G3667" s="125">
        <v>0</v>
      </c>
      <c r="H3667" s="125">
        <v>-160</v>
      </c>
      <c r="J3667" s="126" t="s">
        <v>1094</v>
      </c>
      <c r="N3667" s="127" t="str">
        <f t="array" ref="N3667">_xlfn.XLOOKUP(INDEX(I:I,ROW())&amp;"-"&amp;INDEX(K:K,ROW()),银行对账信息!J:J,银行对账信息!H:H,"")</f>
        <v/>
      </c>
      <c r="Q3667" s="127">
        <v>45806</v>
      </c>
      <c r="R3667" s="56" t="str">
        <f ca="1" t="array" ref="R3667">IF(AND(ISNUMBER(INDIRECT("L"&amp;ROW())),INDIRECT("L"&amp;ROW())&lt;INDIRECT("D"&amp;ROW())),1,"")</f>
        <v/>
      </c>
    </row>
    <row r="3668" hidden="1" spans="1:18">
      <c r="A3668" s="56" t="s">
        <v>394</v>
      </c>
      <c r="B3668" s="57" t="s">
        <v>110</v>
      </c>
      <c r="C3668" s="133">
        <v>519926</v>
      </c>
      <c r="D3668" s="124">
        <v>45805</v>
      </c>
      <c r="E3668" s="125">
        <v>-840</v>
      </c>
      <c r="F3668" s="125">
        <v>0</v>
      </c>
      <c r="G3668" s="125">
        <v>0</v>
      </c>
      <c r="I3668" s="57">
        <v>3042</v>
      </c>
      <c r="J3668" s="126">
        <f>E3668</f>
        <v>-840</v>
      </c>
      <c r="K3668" s="126">
        <v>27557</v>
      </c>
      <c r="L3668" s="127">
        <v>45831</v>
      </c>
      <c r="N3668" s="127" t="str">
        <f t="array" ref="N3668">_xlfn.XLOOKUP(INDEX(I:I,ROW())&amp;"-"&amp;INDEX(K:K,ROW()),银行对账信息!J:J,银行对账信息!H:H,"")</f>
        <v/>
      </c>
      <c r="R3668" s="56" t="str">
        <f ca="1" t="array" ref="R3668">IF(AND(ISNUMBER(INDIRECT("L"&amp;ROW())),INDIRECT("L"&amp;ROW())&lt;INDIRECT("D"&amp;ROW())),1,"")</f>
        <v/>
      </c>
    </row>
    <row r="3669" hidden="1" spans="1:18">
      <c r="A3669" s="56" t="s">
        <v>394</v>
      </c>
      <c r="B3669" s="57" t="s">
        <v>110</v>
      </c>
      <c r="C3669" s="133">
        <v>2817304</v>
      </c>
      <c r="D3669" s="124">
        <v>45805</v>
      </c>
      <c r="E3669" s="125">
        <v>2936</v>
      </c>
      <c r="F3669" s="125">
        <v>0</v>
      </c>
      <c r="G3669" s="125">
        <v>0</v>
      </c>
      <c r="I3669" s="57">
        <v>3042</v>
      </c>
      <c r="J3669" s="126">
        <f>E3669</f>
        <v>2936</v>
      </c>
      <c r="K3669" s="126">
        <v>27557</v>
      </c>
      <c r="L3669" s="127">
        <v>45831</v>
      </c>
      <c r="N3669" s="127" t="str">
        <f t="array" ref="N3669">_xlfn.XLOOKUP(INDEX(I:I,ROW())&amp;"-"&amp;INDEX(K:K,ROW()),银行对账信息!J:J,银行对账信息!H:H,"")</f>
        <v/>
      </c>
      <c r="R3669" s="56" t="str">
        <f ca="1" t="array" ref="R3669">IF(AND(ISNUMBER(INDIRECT("L"&amp;ROW())),INDIRECT("L"&amp;ROW())&lt;INDIRECT("D"&amp;ROW())),1,"")</f>
        <v/>
      </c>
    </row>
    <row r="3670" hidden="1" spans="1:18">
      <c r="A3670" s="56" t="s">
        <v>374</v>
      </c>
      <c r="B3670" s="57" t="s">
        <v>110</v>
      </c>
      <c r="C3670" s="133">
        <v>386604</v>
      </c>
      <c r="D3670" s="124">
        <v>45805</v>
      </c>
      <c r="E3670" s="125">
        <v>787</v>
      </c>
      <c r="F3670" s="125">
        <v>0</v>
      </c>
      <c r="G3670" s="125">
        <v>0</v>
      </c>
      <c r="I3670" s="57">
        <v>3013</v>
      </c>
      <c r="J3670" s="126">
        <v>787</v>
      </c>
      <c r="K3670" s="126">
        <v>5544</v>
      </c>
      <c r="L3670" s="127">
        <v>45814</v>
      </c>
      <c r="N3670" s="127" t="str">
        <f t="array" ref="N3670">_xlfn.XLOOKUP(INDEX(I:I,ROW())&amp;"-"&amp;INDEX(K:K,ROW()),银行对账信息!J:J,银行对账信息!H:H,"")</f>
        <v/>
      </c>
      <c r="R3670" s="56" t="str">
        <f ca="1" t="array" ref="R3670">IF(AND(ISNUMBER(INDIRECT("L"&amp;ROW())),INDIRECT("L"&amp;ROW())&lt;INDIRECT("D"&amp;ROW())),1,"")</f>
        <v/>
      </c>
    </row>
    <row r="3671" hidden="1" spans="1:18">
      <c r="A3671" s="56" t="s">
        <v>173</v>
      </c>
      <c r="B3671" s="57" t="s">
        <v>163</v>
      </c>
      <c r="C3671" s="133">
        <v>6665</v>
      </c>
      <c r="D3671" s="124">
        <v>45805</v>
      </c>
      <c r="E3671" s="125">
        <v>689.85</v>
      </c>
      <c r="F3671" s="125">
        <v>0</v>
      </c>
      <c r="G3671" s="125">
        <v>0</v>
      </c>
      <c r="I3671" s="57">
        <v>3043</v>
      </c>
      <c r="J3671" s="126">
        <f>E3671</f>
        <v>689.85</v>
      </c>
      <c r="K3671" s="126">
        <v>19766.87</v>
      </c>
      <c r="L3671" s="127">
        <v>45831</v>
      </c>
      <c r="N3671" s="127" t="str">
        <f t="array" ref="N3671">_xlfn.XLOOKUP(INDEX(I:I,ROW())&amp;"-"&amp;INDEX(K:K,ROW()),银行对账信息!J:J,银行对账信息!H:H,"")</f>
        <v/>
      </c>
      <c r="R3671" s="56" t="str">
        <f ca="1" t="array" ref="R3671">IF(AND(ISNUMBER(INDIRECT("L"&amp;ROW())),INDIRECT("L"&amp;ROW())&lt;INDIRECT("D"&amp;ROW())),1,"")</f>
        <v/>
      </c>
    </row>
    <row r="3672" hidden="1" spans="1:18">
      <c r="A3672" s="56" t="s">
        <v>173</v>
      </c>
      <c r="B3672" s="57" t="s">
        <v>163</v>
      </c>
      <c r="C3672" s="133">
        <v>6664</v>
      </c>
      <c r="D3672" s="124">
        <v>45805</v>
      </c>
      <c r="E3672" s="125">
        <v>2906.51</v>
      </c>
      <c r="F3672" s="125">
        <v>0</v>
      </c>
      <c r="G3672" s="125">
        <v>0</v>
      </c>
      <c r="I3672" s="57">
        <v>3043</v>
      </c>
      <c r="J3672" s="126">
        <f>E3672</f>
        <v>2906.51</v>
      </c>
      <c r="K3672" s="126">
        <v>19766.87</v>
      </c>
      <c r="L3672" s="127">
        <v>45831</v>
      </c>
      <c r="N3672" s="127" t="str">
        <f t="array" ref="N3672">_xlfn.XLOOKUP(INDEX(I:I,ROW())&amp;"-"&amp;INDEX(K:K,ROW()),银行对账信息!J:J,银行对账信息!H:H,"")</f>
        <v/>
      </c>
      <c r="R3672" s="56" t="str">
        <f ca="1" t="array" ref="R3672">IF(AND(ISNUMBER(INDIRECT("L"&amp;ROW())),INDIRECT("L"&amp;ROW())&lt;INDIRECT("D"&amp;ROW())),1,"")</f>
        <v/>
      </c>
    </row>
    <row r="3673" hidden="1" spans="1:18">
      <c r="A3673" s="56" t="s">
        <v>213</v>
      </c>
      <c r="B3673" s="57" t="s">
        <v>124</v>
      </c>
      <c r="C3673" s="133">
        <v>28200</v>
      </c>
      <c r="D3673" s="124">
        <v>45806</v>
      </c>
      <c r="E3673" s="125">
        <v>3394.71</v>
      </c>
      <c r="F3673" s="125">
        <v>0</v>
      </c>
      <c r="G3673" s="125">
        <v>0</v>
      </c>
      <c r="I3673" s="57">
        <v>3003</v>
      </c>
      <c r="J3673" s="126">
        <v>3394.71</v>
      </c>
      <c r="K3673" s="126">
        <v>5945.81</v>
      </c>
      <c r="L3673" s="127">
        <v>45814</v>
      </c>
      <c r="N3673" s="127" t="str">
        <f t="array" ref="N3673">_xlfn.XLOOKUP(INDEX(I:I,ROW())&amp;"-"&amp;INDEX(K:K,ROW()),银行对账信息!J:J,银行对账信息!H:H,"")</f>
        <v/>
      </c>
      <c r="R3673" s="56" t="str">
        <f ca="1" t="array" ref="R3673">IF(AND(ISNUMBER(INDIRECT("L"&amp;ROW())),INDIRECT("L"&amp;ROW())&lt;INDIRECT("D"&amp;ROW())),1,"")</f>
        <v/>
      </c>
    </row>
    <row r="3674" hidden="1" spans="1:18">
      <c r="A3674" s="56" t="s">
        <v>318</v>
      </c>
      <c r="B3674" s="57" t="s">
        <v>163</v>
      </c>
      <c r="C3674" s="133">
        <v>275905</v>
      </c>
      <c r="D3674" s="124">
        <v>45806</v>
      </c>
      <c r="E3674" s="125">
        <v>5225</v>
      </c>
      <c r="F3674" s="125">
        <v>0</v>
      </c>
      <c r="G3674" s="125">
        <v>0</v>
      </c>
      <c r="I3674" s="57">
        <v>1291</v>
      </c>
      <c r="J3674" s="126">
        <v>5225</v>
      </c>
      <c r="K3674" s="126">
        <v>5225</v>
      </c>
      <c r="L3674" s="127">
        <v>45810</v>
      </c>
      <c r="N3674" s="127" t="str">
        <f t="array" ref="N3674">_xlfn.XLOOKUP(INDEX(I:I,ROW())&amp;"-"&amp;INDEX(K:K,ROW()),银行对账信息!J:J,银行对账信息!H:H,"")</f>
        <v/>
      </c>
      <c r="R3674" s="56" t="str">
        <f ca="1" t="array" ref="R3674">IF(AND(ISNUMBER(INDIRECT("L"&amp;ROW())),INDIRECT("L"&amp;ROW())&lt;INDIRECT("D"&amp;ROW())),1,"")</f>
        <v/>
      </c>
    </row>
    <row r="3675" hidden="1" spans="1:18">
      <c r="A3675" s="56" t="s">
        <v>148</v>
      </c>
      <c r="B3675" s="57" t="s">
        <v>110</v>
      </c>
      <c r="C3675" s="133">
        <v>25227921</v>
      </c>
      <c r="D3675" s="124">
        <v>45806</v>
      </c>
      <c r="E3675" s="141">
        <v>6467</v>
      </c>
      <c r="F3675" s="125">
        <v>0</v>
      </c>
      <c r="G3675" s="125">
        <v>0</v>
      </c>
      <c r="N3675" s="127" t="str">
        <f t="array" ref="N3675">_xlfn.XLOOKUP(INDEX(I:I,ROW())&amp;"-"&amp;INDEX(K:K,ROW()),银行对账信息!J:J,银行对账信息!H:H,"")</f>
        <v/>
      </c>
      <c r="R3675" s="56" t="str">
        <f ca="1" t="array" ref="R3675">IF(AND(ISNUMBER(INDIRECT("L"&amp;ROW())),INDIRECT("L"&amp;ROW())&lt;INDIRECT("D"&amp;ROW())),1,"")</f>
        <v/>
      </c>
    </row>
    <row r="3676" hidden="1" spans="1:18">
      <c r="A3676" s="56" t="s">
        <v>149</v>
      </c>
      <c r="B3676" s="57" t="s">
        <v>110</v>
      </c>
      <c r="C3676" s="133">
        <v>114672</v>
      </c>
      <c r="D3676" s="124">
        <v>45806</v>
      </c>
      <c r="E3676" s="125">
        <v>2252</v>
      </c>
      <c r="F3676" s="125">
        <v>0</v>
      </c>
      <c r="G3676" s="125">
        <v>0</v>
      </c>
      <c r="N3676" s="127" t="str">
        <f t="array" ref="N3676">_xlfn.XLOOKUP(INDEX(I:I,ROW())&amp;"-"&amp;INDEX(K:K,ROW()),银行对账信息!J:J,银行对账信息!H:H,"")</f>
        <v/>
      </c>
      <c r="R3676" s="56" t="str">
        <f ca="1" t="array" ref="R3676">IF(AND(ISNUMBER(INDIRECT("L"&amp;ROW())),INDIRECT("L"&amp;ROW())&lt;INDIRECT("D"&amp;ROW())),1,"")</f>
        <v/>
      </c>
    </row>
    <row r="3677" hidden="1" spans="1:18">
      <c r="A3677" s="56" t="s">
        <v>208</v>
      </c>
      <c r="B3677" s="57" t="s">
        <v>19</v>
      </c>
      <c r="C3677" s="133">
        <v>77512</v>
      </c>
      <c r="D3677" s="124">
        <v>45806</v>
      </c>
      <c r="E3677" s="125">
        <v>3568.45</v>
      </c>
      <c r="N3677" s="127" t="str">
        <f t="array" ref="N3677">_xlfn.XLOOKUP(INDEX(I:I,ROW())&amp;"-"&amp;INDEX(K:K,ROW()),银行对账信息!J:J,银行对账信息!H:H,"")</f>
        <v/>
      </c>
      <c r="R3677" s="56" t="str">
        <f ca="1" t="array" ref="R3677">IF(AND(ISNUMBER(INDIRECT("L"&amp;ROW())),INDIRECT("L"&amp;ROW())&lt;INDIRECT("D"&amp;ROW())),1,"")</f>
        <v/>
      </c>
    </row>
    <row r="3678" hidden="1" spans="1:18">
      <c r="A3678" s="56" t="s">
        <v>167</v>
      </c>
      <c r="B3678" s="57" t="s">
        <v>59</v>
      </c>
      <c r="C3678" s="123" t="s">
        <v>1343</v>
      </c>
      <c r="D3678" s="124">
        <v>45806</v>
      </c>
      <c r="E3678" s="125">
        <v>2566.66</v>
      </c>
      <c r="R3678" s="56" t="str">
        <f ca="1" t="array" ref="R3678">IF(AND(ISNUMBER(INDIRECT("L"&amp;ROW())),INDIRECT("L"&amp;ROW())&lt;INDIRECT("D"&amp;ROW())),1,"")</f>
        <v/>
      </c>
    </row>
    <row r="3679" hidden="1" spans="1:18">
      <c r="A3679" s="56" t="s">
        <v>81</v>
      </c>
      <c r="B3679" s="57" t="s">
        <v>19</v>
      </c>
      <c r="C3679" s="133">
        <v>182837</v>
      </c>
      <c r="D3679" s="124">
        <v>45806</v>
      </c>
      <c r="E3679" s="125">
        <v>680</v>
      </c>
      <c r="I3679" s="57">
        <v>3034</v>
      </c>
      <c r="J3679" s="126">
        <f>E3679</f>
        <v>680</v>
      </c>
      <c r="K3679" s="126">
        <v>4018.43</v>
      </c>
      <c r="L3679" s="127">
        <v>45824</v>
      </c>
      <c r="R3679" s="56" t="str">
        <f ca="1" t="array" ref="R3679">IF(AND(ISNUMBER(INDIRECT("L"&amp;ROW())),INDIRECT("L"&amp;ROW())&lt;INDIRECT("D"&amp;ROW())),1,"")</f>
        <v/>
      </c>
    </row>
    <row r="3680" hidden="1" spans="1:18">
      <c r="A3680" s="109" t="s">
        <v>151</v>
      </c>
      <c r="B3680" s="138" t="s">
        <v>110</v>
      </c>
      <c r="C3680" s="155">
        <v>179713</v>
      </c>
      <c r="D3680" s="140">
        <v>45806</v>
      </c>
      <c r="E3680" s="141">
        <v>4706</v>
      </c>
      <c r="F3680" s="141"/>
      <c r="G3680" s="141"/>
      <c r="H3680" s="141"/>
      <c r="I3680" s="138"/>
      <c r="J3680" s="145"/>
      <c r="K3680" s="145"/>
      <c r="L3680" s="146"/>
      <c r="M3680" s="146"/>
      <c r="N3680" s="127" t="str">
        <f t="array" ref="N3680">_xlfn.XLOOKUP(INDEX(I:I,ROW())&amp;"-"&amp;INDEX(K:K,ROW()),银行对账信息!J:J,银行对账信息!H:H,"")</f>
        <v/>
      </c>
      <c r="O3680" s="109"/>
      <c r="P3680" s="109"/>
      <c r="Q3680" s="146"/>
      <c r="R3680" s="56" t="str">
        <f ca="1" t="array" ref="R3680">IF(AND(ISNUMBER(INDIRECT("L"&amp;ROW())),INDIRECT("L"&amp;ROW())&lt;INDIRECT("D"&amp;ROW())),1,"")</f>
        <v/>
      </c>
    </row>
    <row r="3681" hidden="1" spans="1:18">
      <c r="A3681" s="56" t="s">
        <v>358</v>
      </c>
      <c r="B3681" s="57" t="s">
        <v>110</v>
      </c>
      <c r="C3681" s="133">
        <v>93321</v>
      </c>
      <c r="D3681" s="124">
        <v>45806</v>
      </c>
      <c r="E3681" s="125">
        <v>1992</v>
      </c>
      <c r="F3681" s="125">
        <v>0</v>
      </c>
      <c r="G3681" s="125">
        <v>0</v>
      </c>
      <c r="N3681" s="127" t="str">
        <f t="array" ref="N3681">_xlfn.XLOOKUP(INDEX(I:I,ROW())&amp;"-"&amp;INDEX(K:K,ROW()),银行对账信息!J:J,银行对账信息!H:H,"")</f>
        <v/>
      </c>
      <c r="R3681" s="56" t="str">
        <f ca="1" t="array" ref="R3681">IF(AND(ISNUMBER(INDIRECT("L"&amp;ROW())),INDIRECT("L"&amp;ROW())&lt;INDIRECT("D"&amp;ROW())),1,"")</f>
        <v/>
      </c>
    </row>
    <row r="3682" hidden="1" spans="1:18">
      <c r="A3682" s="56" t="s">
        <v>146</v>
      </c>
      <c r="B3682" s="57" t="s">
        <v>124</v>
      </c>
      <c r="C3682" s="133">
        <v>205473</v>
      </c>
      <c r="D3682" s="124">
        <v>45807</v>
      </c>
      <c r="E3682" s="125">
        <v>10327.89</v>
      </c>
      <c r="F3682" s="125">
        <v>16.4</v>
      </c>
      <c r="G3682" s="125">
        <v>32.72</v>
      </c>
      <c r="I3682" s="57">
        <v>3020</v>
      </c>
      <c r="J3682" s="126">
        <v>10327.89</v>
      </c>
      <c r="K3682" s="126">
        <v>51867.9</v>
      </c>
      <c r="L3682" s="127">
        <v>45819</v>
      </c>
      <c r="O3682" s="147"/>
      <c r="R3682" s="56" t="str">
        <f ca="1" t="array" ref="R3682">IF(AND(ISNUMBER(INDIRECT("L"&amp;ROW())),INDIRECT("L"&amp;ROW())&lt;INDIRECT("D"&amp;ROW())),1,"")</f>
        <v/>
      </c>
    </row>
    <row r="3683" hidden="1" spans="1:18">
      <c r="A3683" s="56" t="s">
        <v>164</v>
      </c>
      <c r="B3683" s="57" t="s">
        <v>110</v>
      </c>
      <c r="C3683" s="133">
        <v>6172619</v>
      </c>
      <c r="D3683" s="124">
        <v>45807</v>
      </c>
      <c r="E3683" s="125">
        <v>4935.5</v>
      </c>
      <c r="F3683" s="125">
        <v>0</v>
      </c>
      <c r="G3683" s="125">
        <v>0</v>
      </c>
      <c r="N3683" s="127" t="str">
        <f t="array" ref="N3683">_xlfn.XLOOKUP(INDEX(I:I,ROW())&amp;"-"&amp;INDEX(K:K,ROW()),银行对账信息!J:J,银行对账信息!H:H,"")</f>
        <v/>
      </c>
      <c r="R3683" s="56" t="str">
        <f ca="1" t="array" ref="R3683">IF(AND(ISNUMBER(INDIRECT("L"&amp;ROW())),INDIRECT("L"&amp;ROW())&lt;INDIRECT("D"&amp;ROW())),1,"")</f>
        <v/>
      </c>
    </row>
    <row r="3684" hidden="1" spans="1:18">
      <c r="A3684" s="56" t="s">
        <v>164</v>
      </c>
      <c r="B3684" s="57" t="s">
        <v>110</v>
      </c>
      <c r="C3684" s="133">
        <v>6173807</v>
      </c>
      <c r="D3684" s="124">
        <v>45807</v>
      </c>
      <c r="E3684" s="125">
        <v>-624</v>
      </c>
      <c r="F3684" s="125">
        <v>0</v>
      </c>
      <c r="G3684" s="125">
        <v>0</v>
      </c>
      <c r="H3684" s="125">
        <v>0</v>
      </c>
      <c r="N3684" s="127" t="str">
        <f t="array" ref="N3684">_xlfn.XLOOKUP(INDEX(I:I,ROW())&amp;"-"&amp;INDEX(K:K,ROW()),银行对账信息!J:J,银行对账信息!H:H,"")</f>
        <v/>
      </c>
      <c r="R3684" s="56" t="str">
        <f ca="1" t="array" ref="R3684">IF(AND(ISNUMBER(INDIRECT("L"&amp;ROW())),INDIRECT("L"&amp;ROW())&lt;INDIRECT("D"&amp;ROW())),1,"")</f>
        <v/>
      </c>
    </row>
    <row r="3685" hidden="1" spans="1:18">
      <c r="A3685" s="56" t="s">
        <v>165</v>
      </c>
      <c r="B3685" s="57" t="s">
        <v>110</v>
      </c>
      <c r="C3685" s="133">
        <v>1684066</v>
      </c>
      <c r="D3685" s="124">
        <v>45807</v>
      </c>
      <c r="E3685" s="125">
        <v>4178</v>
      </c>
      <c r="F3685" s="125">
        <v>0</v>
      </c>
      <c r="G3685" s="125">
        <v>0</v>
      </c>
      <c r="I3685" s="57">
        <v>1049</v>
      </c>
      <c r="J3685" s="126">
        <f>E3685</f>
        <v>4178</v>
      </c>
      <c r="K3685" s="126">
        <v>10699</v>
      </c>
      <c r="L3685" s="127">
        <v>45825</v>
      </c>
      <c r="N3685" s="127" t="str">
        <f t="array" ref="N3685">_xlfn.XLOOKUP(INDEX(I:I,ROW())&amp;"-"&amp;INDEX(K:K,ROW()),银行对账信息!J:J,银行对账信息!H:H,"")</f>
        <v/>
      </c>
      <c r="R3685" s="56" t="str">
        <f ca="1" t="array" ref="R3685">IF(AND(ISNUMBER(INDIRECT("L"&amp;ROW())),INDIRECT("L"&amp;ROW())&lt;INDIRECT("D"&amp;ROW())),1,"")</f>
        <v/>
      </c>
    </row>
    <row r="3686" hidden="1" spans="1:18">
      <c r="A3686" s="109" t="s">
        <v>394</v>
      </c>
      <c r="B3686" s="138" t="s">
        <v>110</v>
      </c>
      <c r="C3686" s="139">
        <v>2819627</v>
      </c>
      <c r="D3686" s="140">
        <v>45807</v>
      </c>
      <c r="E3686" s="141">
        <v>1672</v>
      </c>
      <c r="F3686" s="141">
        <v>0</v>
      </c>
      <c r="G3686" s="141">
        <v>0</v>
      </c>
      <c r="H3686" s="141"/>
      <c r="I3686" s="57">
        <v>3042</v>
      </c>
      <c r="J3686" s="126">
        <f>E3686</f>
        <v>1672</v>
      </c>
      <c r="K3686" s="126">
        <v>27557</v>
      </c>
      <c r="L3686" s="127">
        <v>45831</v>
      </c>
      <c r="M3686" s="146"/>
      <c r="N3686" s="127" t="str">
        <f t="array" ref="N3686">_xlfn.XLOOKUP(INDEX(I:I,ROW())&amp;"-"&amp;INDEX(K:K,ROW()),银行对账信息!J:J,银行对账信息!H:H,"")</f>
        <v/>
      </c>
      <c r="O3686" s="109"/>
      <c r="P3686" s="109"/>
      <c r="Q3686" s="146"/>
      <c r="R3686" s="56" t="str">
        <f ca="1" t="array" ref="R3686">IF(AND(ISNUMBER(INDIRECT("L"&amp;ROW())),INDIRECT("L"&amp;ROW())&lt;INDIRECT("D"&amp;ROW())),1,"")</f>
        <v/>
      </c>
    </row>
    <row r="3687" hidden="1" spans="1:18">
      <c r="A3687" s="56" t="s">
        <v>394</v>
      </c>
      <c r="B3687" s="57" t="s">
        <v>110</v>
      </c>
      <c r="C3687" s="133">
        <v>2818298</v>
      </c>
      <c r="D3687" s="124">
        <v>45807</v>
      </c>
      <c r="E3687" s="125">
        <v>1156</v>
      </c>
      <c r="F3687" s="125">
        <v>0</v>
      </c>
      <c r="G3687" s="125">
        <v>0</v>
      </c>
      <c r="I3687" s="57">
        <v>3042</v>
      </c>
      <c r="J3687" s="126">
        <f>E3687</f>
        <v>1156</v>
      </c>
      <c r="K3687" s="126">
        <v>27557</v>
      </c>
      <c r="L3687" s="127">
        <v>45831</v>
      </c>
      <c r="N3687" s="127" t="str">
        <f t="array" ref="N3687">_xlfn.XLOOKUP(INDEX(I:I,ROW())&amp;"-"&amp;INDEX(K:K,ROW()),银行对账信息!J:J,银行对账信息!H:H,"")</f>
        <v/>
      </c>
      <c r="R3687" s="56" t="str">
        <f ca="1" t="array" ref="R3687">IF(AND(ISNUMBER(INDIRECT("L"&amp;ROW())),INDIRECT("L"&amp;ROW())&lt;INDIRECT("D"&amp;ROW())),1,"")</f>
        <v/>
      </c>
    </row>
    <row r="3688" hidden="1" spans="1:18">
      <c r="A3688" s="114" t="s">
        <v>235</v>
      </c>
      <c r="B3688" s="132" t="s">
        <v>95</v>
      </c>
      <c r="C3688" s="142">
        <v>24</v>
      </c>
      <c r="D3688" s="136">
        <v>45807</v>
      </c>
      <c r="E3688" s="137">
        <v>0</v>
      </c>
      <c r="F3688" s="137">
        <v>0</v>
      </c>
      <c r="G3688" s="137">
        <v>0</v>
      </c>
      <c r="H3688" s="137"/>
      <c r="I3688" s="134">
        <v>3024</v>
      </c>
      <c r="J3688" s="143">
        <v>1390</v>
      </c>
      <c r="K3688" s="143">
        <v>1390</v>
      </c>
      <c r="L3688" s="144">
        <v>45820</v>
      </c>
      <c r="M3688" s="144"/>
      <c r="N3688" s="127" t="str">
        <f t="array" ref="N3688">_xlfn.XLOOKUP(INDEX(I:I,ROW())&amp;"-"&amp;INDEX(K:K,ROW()),银行对账信息!J:J,银行对账信息!H:H,"")</f>
        <v/>
      </c>
      <c r="O3688" s="114"/>
      <c r="P3688" s="114"/>
      <c r="Q3688" s="144"/>
      <c r="R3688" s="56" t="str">
        <f ca="1" t="array" ref="R3688">IF(AND(ISNUMBER(INDIRECT("L"&amp;ROW())),INDIRECT("L"&amp;ROW())&lt;INDIRECT("D"&amp;ROW())),1,"")</f>
        <v/>
      </c>
    </row>
    <row r="3689" hidden="1" spans="1:12">
      <c r="A3689" s="56" t="s">
        <v>235</v>
      </c>
      <c r="B3689" s="57" t="s">
        <v>95</v>
      </c>
      <c r="C3689" s="133">
        <v>27</v>
      </c>
      <c r="D3689" s="124">
        <v>45828</v>
      </c>
      <c r="E3689" s="125">
        <v>310</v>
      </c>
      <c r="F3689" s="125">
        <v>0</v>
      </c>
      <c r="G3689" s="125">
        <v>0</v>
      </c>
      <c r="I3689" s="57">
        <v>3050</v>
      </c>
      <c r="J3689" s="126">
        <v>310</v>
      </c>
      <c r="K3689" s="126">
        <v>310</v>
      </c>
      <c r="L3689" s="127">
        <v>45833</v>
      </c>
    </row>
    <row r="3690" hidden="1" spans="1:18">
      <c r="A3690" s="56" t="s">
        <v>164</v>
      </c>
      <c r="B3690" s="57" t="s">
        <v>110</v>
      </c>
      <c r="C3690" s="133">
        <v>6173033</v>
      </c>
      <c r="D3690" s="124">
        <v>45808</v>
      </c>
      <c r="E3690" s="125">
        <v>-106</v>
      </c>
      <c r="F3690" s="125">
        <v>0</v>
      </c>
      <c r="G3690" s="125">
        <v>0</v>
      </c>
      <c r="N3690" s="127" t="str">
        <f t="array" ref="N3690">_xlfn.XLOOKUP(INDEX(I:I,ROW())&amp;"-"&amp;INDEX(K:K,ROW()),银行对账信息!J:J,银行对账信息!H:H,"")</f>
        <v/>
      </c>
      <c r="R3690" s="56" t="str">
        <f ca="1" t="array" ref="R3690">IF(AND(ISNUMBER(INDIRECT("L"&amp;ROW())),INDIRECT("L"&amp;ROW())&lt;INDIRECT("D"&amp;ROW())),1,"")</f>
        <v/>
      </c>
    </row>
    <row r="3691" hidden="1" spans="1:18">
      <c r="A3691" s="56" t="s">
        <v>164</v>
      </c>
      <c r="B3691" s="57" t="s">
        <v>110</v>
      </c>
      <c r="C3691" s="133">
        <v>6173129</v>
      </c>
      <c r="D3691" s="124">
        <v>45808</v>
      </c>
      <c r="E3691" s="125">
        <v>-240</v>
      </c>
      <c r="F3691" s="125">
        <v>0</v>
      </c>
      <c r="G3691" s="125">
        <v>0</v>
      </c>
      <c r="N3691" s="127" t="str">
        <f t="array" ref="N3691">_xlfn.XLOOKUP(INDEX(I:I,ROW())&amp;"-"&amp;INDEX(K:K,ROW()),银行对账信息!J:J,银行对账信息!H:H,"")</f>
        <v/>
      </c>
      <c r="R3691" s="56" t="str">
        <f ca="1" t="array" ref="R3691">IF(AND(ISNUMBER(INDIRECT("L"&amp;ROW())),INDIRECT("L"&amp;ROW())&lt;INDIRECT("D"&amp;ROW())),1,"")</f>
        <v/>
      </c>
    </row>
    <row r="3692" hidden="1" spans="1:18">
      <c r="A3692" s="56" t="s">
        <v>165</v>
      </c>
      <c r="B3692" s="57" t="s">
        <v>110</v>
      </c>
      <c r="C3692" s="133">
        <v>372066</v>
      </c>
      <c r="D3692" s="124">
        <v>45810</v>
      </c>
      <c r="E3692" s="125">
        <v>-1036</v>
      </c>
      <c r="F3692" s="125">
        <v>0</v>
      </c>
      <c r="G3692" s="125">
        <v>0</v>
      </c>
      <c r="I3692" s="57">
        <v>1049</v>
      </c>
      <c r="J3692" s="126">
        <f>E3692</f>
        <v>-1036</v>
      </c>
      <c r="K3692" s="126">
        <v>10699</v>
      </c>
      <c r="L3692" s="127">
        <v>45825</v>
      </c>
      <c r="N3692" s="127" t="str">
        <f t="array" ref="N3692">_xlfn.XLOOKUP(INDEX(I:I,ROW())&amp;"-"&amp;INDEX(K:K,ROW()),银行对账信息!J:J,银行对账信息!H:H,"")</f>
        <v/>
      </c>
      <c r="R3692" s="56" t="str">
        <f ca="1" t="array" ref="R3692">IF(AND(ISNUMBER(INDIRECT("L"&amp;ROW())),INDIRECT("L"&amp;ROW())&lt;INDIRECT("D"&amp;ROW())),1,"")</f>
        <v/>
      </c>
    </row>
    <row r="3693" hidden="1" spans="1:18">
      <c r="A3693" s="56" t="s">
        <v>252</v>
      </c>
      <c r="B3693" s="57" t="s">
        <v>19</v>
      </c>
      <c r="C3693" s="133">
        <v>250508086</v>
      </c>
      <c r="D3693" s="124">
        <v>45810</v>
      </c>
      <c r="E3693" s="125">
        <v>5897.3</v>
      </c>
      <c r="F3693" s="125">
        <v>27.3</v>
      </c>
      <c r="G3693" s="125">
        <v>0</v>
      </c>
      <c r="J3693" s="126" t="s">
        <v>1094</v>
      </c>
      <c r="N3693" s="127" t="str">
        <f t="array" ref="N3693">_xlfn.XLOOKUP(INDEX(I:I,ROW())&amp;"-"&amp;INDEX(K:K,ROW()),银行对账信息!J:J,银行对账信息!H:H,"")</f>
        <v/>
      </c>
      <c r="R3693" s="56" t="str">
        <f ca="1" t="array" ref="R3693">IF(AND(ISNUMBER(INDIRECT("L"&amp;ROW())),INDIRECT("L"&amp;ROW())&lt;INDIRECT("D"&amp;ROW())),1,"")</f>
        <v/>
      </c>
    </row>
    <row r="3694" hidden="1" spans="1:18">
      <c r="A3694" s="56" t="s">
        <v>31</v>
      </c>
      <c r="B3694" s="57" t="s">
        <v>19</v>
      </c>
      <c r="C3694" s="133">
        <v>372954</v>
      </c>
      <c r="D3694" s="124">
        <v>45810</v>
      </c>
      <c r="E3694" s="125">
        <v>2768.71</v>
      </c>
      <c r="N3694" s="127" t="str">
        <f t="array" ref="N3694">_xlfn.XLOOKUP(INDEX(I:I,ROW())&amp;"-"&amp;INDEX(K:K,ROW()),银行对账信息!J:J,银行对账信息!H:H,"")</f>
        <v/>
      </c>
      <c r="R3694" s="56" t="str">
        <f ca="1" t="array" ref="R3694">IF(AND(ISNUMBER(INDIRECT("L"&amp;ROW())),INDIRECT("L"&amp;ROW())&lt;INDIRECT("D"&amp;ROW())),1,"")</f>
        <v/>
      </c>
    </row>
    <row r="3695" hidden="1" spans="1:18">
      <c r="A3695" s="56" t="s">
        <v>406</v>
      </c>
      <c r="B3695" s="57" t="s">
        <v>442</v>
      </c>
      <c r="C3695" s="133">
        <v>505466</v>
      </c>
      <c r="D3695" s="124">
        <v>45810</v>
      </c>
      <c r="E3695" s="125">
        <v>3104.33</v>
      </c>
      <c r="F3695" s="125">
        <v>135</v>
      </c>
      <c r="G3695" s="125">
        <v>269.33</v>
      </c>
      <c r="H3695" s="125">
        <v>2700</v>
      </c>
      <c r="I3695" s="133">
        <v>1042</v>
      </c>
      <c r="J3695" s="126">
        <v>3104.33</v>
      </c>
      <c r="K3695" s="126">
        <v>3104.33</v>
      </c>
      <c r="L3695" s="127">
        <v>45811</v>
      </c>
      <c r="N3695" s="127" t="str">
        <f t="array" ref="N3695">_xlfn.XLOOKUP(INDEX(I:I,ROW())&amp;"-"&amp;INDEX(K:K,ROW()),银行对账信息!J:J,银行对账信息!H:H,"")</f>
        <v/>
      </c>
      <c r="R3695" s="56" t="str">
        <f ca="1" t="array" ref="R3695">IF(AND(ISNUMBER(INDIRECT("L"&amp;ROW())),INDIRECT("L"&amp;ROW())&lt;INDIRECT("D"&amp;ROW())),1,"")</f>
        <v/>
      </c>
    </row>
    <row r="3696" hidden="1" spans="1:18">
      <c r="A3696" s="56" t="s">
        <v>30</v>
      </c>
      <c r="B3696" s="57" t="s">
        <v>19</v>
      </c>
      <c r="C3696" s="133">
        <v>91731358</v>
      </c>
      <c r="D3696" s="124">
        <v>45810</v>
      </c>
      <c r="E3696" s="125">
        <v>2932.57</v>
      </c>
      <c r="F3696" s="125">
        <v>36.75</v>
      </c>
      <c r="G3696" s="125">
        <v>73.32</v>
      </c>
      <c r="I3696" s="57">
        <v>3015</v>
      </c>
      <c r="J3696" s="126">
        <v>2932.57</v>
      </c>
      <c r="K3696" s="126">
        <v>4710.57</v>
      </c>
      <c r="L3696" s="127">
        <v>45819</v>
      </c>
      <c r="N3696" s="127" t="str">
        <f t="array" ref="N3696">_xlfn.XLOOKUP(INDEX(I:I,ROW())&amp;"-"&amp;INDEX(K:K,ROW()),银行对账信息!J:J,银行对账信息!H:H,"")</f>
        <v/>
      </c>
      <c r="R3696" s="56" t="str">
        <f ca="1" t="array" ref="R3696">IF(AND(ISNUMBER(INDIRECT("L"&amp;ROW())),INDIRECT("L"&amp;ROW())&lt;INDIRECT("D"&amp;ROW())),1,"")</f>
        <v/>
      </c>
    </row>
    <row r="3697" hidden="1" spans="1:18">
      <c r="A3697" s="56" t="s">
        <v>376</v>
      </c>
      <c r="B3697" s="57" t="s">
        <v>124</v>
      </c>
      <c r="C3697" s="133">
        <v>889135</v>
      </c>
      <c r="D3697" s="124">
        <v>45810</v>
      </c>
      <c r="E3697" s="125">
        <v>9665.11</v>
      </c>
      <c r="F3697" s="125">
        <v>0</v>
      </c>
      <c r="G3697" s="125">
        <v>0</v>
      </c>
      <c r="N3697" s="127" t="str">
        <f t="array" ref="N3697">_xlfn.XLOOKUP(INDEX(I:I,ROW())&amp;"-"&amp;INDEX(K:K,ROW()),银行对账信息!J:J,银行对账信息!H:H,"")</f>
        <v/>
      </c>
      <c r="R3697" s="56" t="str">
        <f ca="1" t="array" ref="R3697">IF(AND(ISNUMBER(INDIRECT("L"&amp;ROW())),INDIRECT("L"&amp;ROW())&lt;INDIRECT("D"&amp;ROW())),1,"")</f>
        <v/>
      </c>
    </row>
    <row r="3698" hidden="1" spans="1:18">
      <c r="A3698" s="56" t="s">
        <v>164</v>
      </c>
      <c r="B3698" s="57" t="s">
        <v>110</v>
      </c>
      <c r="C3698" s="133">
        <v>6173162</v>
      </c>
      <c r="D3698" s="124">
        <v>45811</v>
      </c>
      <c r="E3698" s="125">
        <v>4863</v>
      </c>
      <c r="N3698" s="127" t="str">
        <f t="array" ref="N3698">_xlfn.XLOOKUP(INDEX(I:I,ROW())&amp;"-"&amp;INDEX(K:K,ROW()),银行对账信息!J:J,银行对账信息!H:H,"")</f>
        <v/>
      </c>
      <c r="R3698" s="56" t="str">
        <f ca="1" t="array" ref="R3698">IF(AND(ISNUMBER(INDIRECT("L"&amp;ROW())),INDIRECT("L"&amp;ROW())&lt;INDIRECT("D"&amp;ROW())),1,"")</f>
        <v/>
      </c>
    </row>
    <row r="3699" hidden="1" spans="1:18">
      <c r="A3699" s="56" t="s">
        <v>237</v>
      </c>
      <c r="B3699" s="57" t="s">
        <v>110</v>
      </c>
      <c r="C3699" s="133">
        <v>278821</v>
      </c>
      <c r="D3699" s="124">
        <v>45811</v>
      </c>
      <c r="E3699" s="125">
        <v>1441.9</v>
      </c>
      <c r="F3699" s="125">
        <v>0</v>
      </c>
      <c r="G3699" s="125">
        <v>0</v>
      </c>
      <c r="N3699" s="127" t="str">
        <f t="array" ref="N3699">_xlfn.XLOOKUP(INDEX(I:I,ROW())&amp;"-"&amp;INDEX(K:K,ROW()),银行对账信息!J:J,银行对账信息!H:H,"")</f>
        <v/>
      </c>
      <c r="R3699" s="56" t="str">
        <f ca="1" t="array" ref="R3699">IF(AND(ISNUMBER(INDIRECT("L"&amp;ROW())),INDIRECT("L"&amp;ROW())&lt;INDIRECT("D"&amp;ROW())),1,"")</f>
        <v/>
      </c>
    </row>
    <row r="3700" hidden="1" spans="1:18">
      <c r="A3700" s="56" t="s">
        <v>1287</v>
      </c>
      <c r="B3700" s="57" t="s">
        <v>110</v>
      </c>
      <c r="C3700" s="123" t="s">
        <v>1344</v>
      </c>
      <c r="D3700" s="124">
        <v>45580</v>
      </c>
      <c r="E3700" s="125">
        <v>2504.5</v>
      </c>
      <c r="F3700" s="125">
        <v>0</v>
      </c>
      <c r="G3700" s="125">
        <v>0</v>
      </c>
      <c r="H3700" s="125">
        <v>2504.5</v>
      </c>
      <c r="I3700" s="57">
        <v>571</v>
      </c>
      <c r="J3700" s="126">
        <v>2504.5</v>
      </c>
      <c r="K3700" s="126">
        <v>4094.5</v>
      </c>
      <c r="L3700" s="127">
        <v>45597</v>
      </c>
      <c r="N3700" s="127">
        <v>45597</v>
      </c>
      <c r="Q3700" s="127">
        <v>45806</v>
      </c>
      <c r="R3700" s="56" t="str">
        <f ca="1" t="array" ref="R3700">IF(AND(ISNUMBER(INDIRECT("L"&amp;ROW())),INDIRECT("L"&amp;ROW())&lt;INDIRECT("D"&amp;ROW())),1,"")</f>
        <v/>
      </c>
    </row>
    <row r="3701" hidden="1" spans="1:18">
      <c r="A3701" s="56" t="s">
        <v>165</v>
      </c>
      <c r="B3701" s="57" t="s">
        <v>110</v>
      </c>
      <c r="C3701" s="133">
        <v>1684538</v>
      </c>
      <c r="D3701" s="124">
        <v>45811</v>
      </c>
      <c r="E3701" s="125">
        <v>5000</v>
      </c>
      <c r="F3701" s="125">
        <v>0</v>
      </c>
      <c r="G3701" s="125">
        <v>0</v>
      </c>
      <c r="N3701" s="127" t="str">
        <f t="array" ref="N3701">_xlfn.XLOOKUP(INDEX(I:I,ROW())&amp;"-"&amp;INDEX(K:K,ROW()),银行对账信息!J:J,银行对账信息!H:H,"")</f>
        <v/>
      </c>
      <c r="R3701" s="56" t="str">
        <f ca="1" t="array" ref="R3701">IF(AND(ISNUMBER(INDIRECT("L"&amp;ROW())),INDIRECT("L"&amp;ROW())&lt;INDIRECT("D"&amp;ROW())),1,"")</f>
        <v/>
      </c>
    </row>
    <row r="3702" hidden="1" spans="1:18">
      <c r="A3702" s="56" t="s">
        <v>165</v>
      </c>
      <c r="B3702" s="57" t="s">
        <v>110</v>
      </c>
      <c r="C3702" s="133">
        <v>371918</v>
      </c>
      <c r="D3702" s="124">
        <v>45811</v>
      </c>
      <c r="E3702" s="125">
        <v>-708</v>
      </c>
      <c r="F3702" s="125">
        <v>0</v>
      </c>
      <c r="G3702" s="125">
        <v>0</v>
      </c>
      <c r="N3702" s="127" t="str">
        <f t="array" ref="N3702">_xlfn.XLOOKUP(INDEX(I:I,ROW())&amp;"-"&amp;INDEX(K:K,ROW()),银行对账信息!J:J,银行对账信息!H:H,"")</f>
        <v/>
      </c>
      <c r="R3702" s="56" t="str">
        <f ca="1" t="array" ref="R3702">IF(AND(ISNUMBER(INDIRECT("L"&amp;ROW())),INDIRECT("L"&amp;ROW())&lt;INDIRECT("D"&amp;ROW())),1,"")</f>
        <v/>
      </c>
    </row>
    <row r="3703" hidden="1" spans="1:18">
      <c r="A3703" s="56" t="s">
        <v>148</v>
      </c>
      <c r="B3703" s="57" t="s">
        <v>110</v>
      </c>
      <c r="C3703" s="133">
        <v>25228125</v>
      </c>
      <c r="D3703" s="124">
        <v>45811</v>
      </c>
      <c r="E3703" s="141">
        <v>2434.5</v>
      </c>
      <c r="F3703" s="125">
        <v>0</v>
      </c>
      <c r="G3703" s="125">
        <v>0</v>
      </c>
      <c r="N3703" s="127" t="str">
        <f t="array" ref="N3703">_xlfn.XLOOKUP(INDEX(I:I,ROW())&amp;"-"&amp;INDEX(K:K,ROW()),银行对账信息!J:J,银行对账信息!H:H,"")</f>
        <v/>
      </c>
      <c r="R3703" s="56" t="str">
        <f ca="1" t="array" ref="R3703">IF(AND(ISNUMBER(INDIRECT("L"&amp;ROW())),INDIRECT("L"&amp;ROW())&lt;INDIRECT("D"&amp;ROW())),1,"")</f>
        <v/>
      </c>
    </row>
    <row r="3704" hidden="1" spans="1:18">
      <c r="A3704" s="56" t="s">
        <v>1287</v>
      </c>
      <c r="B3704" s="57" t="s">
        <v>110</v>
      </c>
      <c r="C3704" s="123" t="s">
        <v>1345</v>
      </c>
      <c r="D3704" s="124">
        <v>45587</v>
      </c>
      <c r="E3704" s="125">
        <v>4830</v>
      </c>
      <c r="F3704" s="125">
        <v>0</v>
      </c>
      <c r="G3704" s="125">
        <v>0</v>
      </c>
      <c r="H3704" s="125">
        <v>4830</v>
      </c>
      <c r="I3704" s="57">
        <v>572</v>
      </c>
      <c r="J3704" s="126">
        <v>4830</v>
      </c>
      <c r="K3704" s="126">
        <v>4830</v>
      </c>
      <c r="L3704" s="127">
        <v>45602</v>
      </c>
      <c r="N3704" s="127">
        <v>45597</v>
      </c>
      <c r="Q3704" s="127">
        <v>45806</v>
      </c>
      <c r="R3704" s="56" t="str">
        <f ca="1" t="array" ref="R3704">IF(AND(ISNUMBER(INDIRECT("L"&amp;ROW())),INDIRECT("L"&amp;ROW())&lt;INDIRECT("D"&amp;ROW())),1,"")</f>
        <v/>
      </c>
    </row>
    <row r="3705" hidden="1" spans="1:18">
      <c r="A3705" s="56" t="s">
        <v>1287</v>
      </c>
      <c r="B3705" s="57" t="s">
        <v>110</v>
      </c>
      <c r="C3705" s="123" t="s">
        <v>1346</v>
      </c>
      <c r="D3705" s="124">
        <v>45594</v>
      </c>
      <c r="E3705" s="125">
        <v>1795</v>
      </c>
      <c r="F3705" s="125">
        <v>0</v>
      </c>
      <c r="G3705" s="125">
        <v>0</v>
      </c>
      <c r="H3705" s="125">
        <v>1795</v>
      </c>
      <c r="I3705" s="57">
        <v>651</v>
      </c>
      <c r="J3705" s="126">
        <v>1795</v>
      </c>
      <c r="K3705" s="126">
        <v>6399</v>
      </c>
      <c r="L3705" s="127">
        <v>45618</v>
      </c>
      <c r="N3705" s="127">
        <v>45597</v>
      </c>
      <c r="Q3705" s="127">
        <v>45806</v>
      </c>
      <c r="R3705" s="56" t="str">
        <f ca="1" t="array" ref="R3705">IF(AND(ISNUMBER(INDIRECT("L"&amp;ROW())),INDIRECT("L"&amp;ROW())&lt;INDIRECT("D"&amp;ROW())),1,"")</f>
        <v/>
      </c>
    </row>
    <row r="3706" hidden="1" spans="1:18">
      <c r="A3706" s="56" t="s">
        <v>157</v>
      </c>
      <c r="B3706" s="57" t="s">
        <v>59</v>
      </c>
      <c r="C3706" s="133">
        <v>63608904</v>
      </c>
      <c r="D3706" s="124">
        <v>45811</v>
      </c>
      <c r="E3706" s="125">
        <v>3110.32</v>
      </c>
      <c r="F3706" s="125">
        <v>129</v>
      </c>
      <c r="G3706" s="125">
        <v>257.33</v>
      </c>
      <c r="N3706" s="127" t="str">
        <f t="array" ref="N3706">_xlfn.XLOOKUP(INDEX(I:I,ROW())&amp;"-"&amp;INDEX(K:K,ROW()),银行对账信息!J:J,银行对账信息!H:H,"")</f>
        <v/>
      </c>
      <c r="R3706" s="56" t="str">
        <f ca="1" t="array" ref="R3706">IF(AND(ISNUMBER(INDIRECT("L"&amp;ROW())),INDIRECT("L"&amp;ROW())&lt;INDIRECT("D"&amp;ROW())),1,"")</f>
        <v/>
      </c>
    </row>
    <row r="3707" hidden="1" spans="1:18">
      <c r="A3707" s="56" t="s">
        <v>63</v>
      </c>
      <c r="B3707" s="57" t="s">
        <v>19</v>
      </c>
      <c r="C3707" s="133">
        <v>1361118</v>
      </c>
      <c r="D3707" s="124">
        <v>45811</v>
      </c>
      <c r="E3707" s="125">
        <v>2582.94</v>
      </c>
      <c r="F3707" s="125">
        <v>30.94</v>
      </c>
      <c r="G3707" s="125">
        <v>0</v>
      </c>
      <c r="N3707" s="127" t="str">
        <f t="array" ref="N3707">_xlfn.XLOOKUP(INDEX(I:I,ROW())&amp;"-"&amp;INDEX(K:K,ROW()),银行对账信息!J:J,银行对账信息!H:H,"")</f>
        <v/>
      </c>
      <c r="R3707" s="56" t="str">
        <f ca="1" t="array" ref="R3707">IF(AND(ISNUMBER(INDIRECT("L"&amp;ROW())),INDIRECT("L"&amp;ROW())&lt;INDIRECT("D"&amp;ROW())),1,"")</f>
        <v/>
      </c>
    </row>
    <row r="3708" hidden="1" spans="1:18">
      <c r="A3708" s="56" t="s">
        <v>358</v>
      </c>
      <c r="B3708" s="57" t="s">
        <v>110</v>
      </c>
      <c r="C3708" s="133">
        <v>93392</v>
      </c>
      <c r="D3708" s="124">
        <v>45811</v>
      </c>
      <c r="E3708" s="125">
        <v>794</v>
      </c>
      <c r="F3708" s="125">
        <v>0</v>
      </c>
      <c r="G3708" s="125">
        <v>0</v>
      </c>
      <c r="N3708" s="127" t="str">
        <f t="array" ref="N3708">_xlfn.XLOOKUP(INDEX(I:I,ROW())&amp;"-"&amp;INDEX(K:K,ROW()),银行对账信息!J:J,银行对账信息!H:H,"")</f>
        <v/>
      </c>
      <c r="R3708" s="56" t="str">
        <f ca="1" t="array" ref="R3708">IF(AND(ISNUMBER(INDIRECT("L"&amp;ROW())),INDIRECT("L"&amp;ROW())&lt;INDIRECT("D"&amp;ROW())),1,"")</f>
        <v/>
      </c>
    </row>
    <row r="3709" hidden="1" spans="1:18">
      <c r="A3709" s="56" t="s">
        <v>164</v>
      </c>
      <c r="B3709" s="57" t="s">
        <v>110</v>
      </c>
      <c r="C3709" s="133">
        <v>6173430</v>
      </c>
      <c r="D3709" s="124">
        <v>45812</v>
      </c>
      <c r="E3709" s="125">
        <v>2413</v>
      </c>
      <c r="F3709" s="125">
        <v>0</v>
      </c>
      <c r="G3709" s="125">
        <v>0</v>
      </c>
      <c r="N3709" s="127" t="str">
        <f t="array" ref="N3709">_xlfn.XLOOKUP(INDEX(I:I,ROW())&amp;"-"&amp;INDEX(K:K,ROW()),银行对账信息!J:J,银行对账信息!H:H,"")</f>
        <v/>
      </c>
      <c r="R3709" s="56" t="str">
        <f ca="1" t="array" ref="R3709">IF(AND(ISNUMBER(INDIRECT("L"&amp;ROW())),INDIRECT("L"&amp;ROW())&lt;INDIRECT("D"&amp;ROW())),1,"")</f>
        <v/>
      </c>
    </row>
    <row r="3710" hidden="1" spans="1:14">
      <c r="A3710" s="56" t="s">
        <v>538</v>
      </c>
      <c r="B3710" s="57" t="s">
        <v>37</v>
      </c>
      <c r="C3710" s="123" t="s">
        <v>1347</v>
      </c>
      <c r="D3710" s="124">
        <v>45812</v>
      </c>
      <c r="E3710" s="125">
        <v>282.9</v>
      </c>
      <c r="F3710" s="125">
        <v>0</v>
      </c>
      <c r="G3710" s="125">
        <v>0</v>
      </c>
      <c r="I3710" s="57">
        <v>3037</v>
      </c>
      <c r="J3710" s="126">
        <f>E3710</f>
        <v>282.9</v>
      </c>
      <c r="K3710" s="126">
        <v>1202.11</v>
      </c>
      <c r="L3710" s="127">
        <v>45827</v>
      </c>
      <c r="N3710" s="127" t="str">
        <f t="array" ref="N3710">_xlfn.XLOOKUP(INDEX(I:I,ROW())&amp;"-"&amp;INDEX(K:K,ROW()),银行对账信息!J:J,银行对账信息!H:H,"")</f>
        <v/>
      </c>
    </row>
    <row r="3711" hidden="1" spans="1:18">
      <c r="A3711" s="56" t="s">
        <v>48</v>
      </c>
      <c r="B3711" s="57" t="s">
        <v>19</v>
      </c>
      <c r="C3711" s="133">
        <v>10382</v>
      </c>
      <c r="D3711" s="124">
        <v>45812</v>
      </c>
      <c r="E3711" s="125">
        <v>10102.61</v>
      </c>
      <c r="F3711" s="125">
        <v>45.34</v>
      </c>
      <c r="G3711" s="125">
        <v>0</v>
      </c>
      <c r="R3711" s="56" t="str">
        <f ca="1" t="array" ref="R3711">IF(AND(ISNUMBER(INDIRECT("L"&amp;ROW())),INDIRECT("L"&amp;ROW())&lt;INDIRECT("D"&amp;ROW())),1,"")</f>
        <v/>
      </c>
    </row>
    <row r="3712" hidden="1" spans="1:18">
      <c r="A3712" s="56" t="s">
        <v>374</v>
      </c>
      <c r="B3712" s="57" t="s">
        <v>110</v>
      </c>
      <c r="C3712" s="133">
        <v>386915</v>
      </c>
      <c r="D3712" s="124">
        <v>45812</v>
      </c>
      <c r="E3712" s="125">
        <v>3056</v>
      </c>
      <c r="F3712" s="125">
        <v>0</v>
      </c>
      <c r="G3712" s="125">
        <v>0</v>
      </c>
      <c r="I3712" s="57">
        <v>3013</v>
      </c>
      <c r="J3712" s="126">
        <v>3056</v>
      </c>
      <c r="K3712" s="126">
        <v>5544</v>
      </c>
      <c r="L3712" s="127">
        <v>45814</v>
      </c>
      <c r="N3712" s="127" t="str">
        <f t="array" ref="N3712">_xlfn.XLOOKUP(INDEX(I:I,ROW())&amp;"-"&amp;INDEX(K:K,ROW()),银行对账信息!J:J,银行对账信息!H:H,"")</f>
        <v/>
      </c>
      <c r="R3712" s="56" t="str">
        <f ca="1" t="array" ref="R3712">IF(AND(ISNUMBER(INDIRECT("L"&amp;ROW())),INDIRECT("L"&amp;ROW())&lt;INDIRECT("D"&amp;ROW())),1,"")</f>
        <v/>
      </c>
    </row>
    <row r="3713" hidden="1" spans="1:18">
      <c r="A3713" s="56" t="s">
        <v>173</v>
      </c>
      <c r="B3713" s="57" t="s">
        <v>163</v>
      </c>
      <c r="C3713" s="133">
        <v>6803</v>
      </c>
      <c r="D3713" s="124">
        <v>45812</v>
      </c>
      <c r="E3713" s="125">
        <v>689.85</v>
      </c>
      <c r="N3713" s="127" t="str">
        <f t="array" ref="N3713">_xlfn.XLOOKUP(INDEX(I:I,ROW())&amp;"-"&amp;INDEX(K:K,ROW()),银行对账信息!J:J,银行对账信息!H:H,"")</f>
        <v/>
      </c>
      <c r="R3713" s="56" t="str">
        <f ca="1" t="array" ref="R3713">IF(AND(ISNUMBER(INDIRECT("L"&amp;ROW())),INDIRECT("L"&amp;ROW())&lt;INDIRECT("D"&amp;ROW())),1,"")</f>
        <v/>
      </c>
    </row>
    <row r="3714" hidden="1" spans="1:18">
      <c r="A3714" s="56" t="s">
        <v>173</v>
      </c>
      <c r="B3714" s="57" t="s">
        <v>163</v>
      </c>
      <c r="C3714" s="133">
        <v>6802</v>
      </c>
      <c r="D3714" s="124">
        <v>45812</v>
      </c>
      <c r="E3714" s="125">
        <v>6794.69</v>
      </c>
      <c r="N3714" s="127" t="str">
        <f t="array" ref="N3714">_xlfn.XLOOKUP(INDEX(I:I,ROW())&amp;"-"&amp;INDEX(K:K,ROW()),银行对账信息!J:J,银行对账信息!H:H,"")</f>
        <v/>
      </c>
      <c r="R3714" s="56" t="str">
        <f ca="1" t="array" ref="R3714">IF(AND(ISNUMBER(INDIRECT("L"&amp;ROW())),INDIRECT("L"&amp;ROW())&lt;INDIRECT("D"&amp;ROW())),1,"")</f>
        <v/>
      </c>
    </row>
    <row r="3715" hidden="1" spans="1:18">
      <c r="A3715" s="56" t="s">
        <v>49</v>
      </c>
      <c r="B3715" s="57" t="s">
        <v>19</v>
      </c>
      <c r="C3715" s="133">
        <v>56177</v>
      </c>
      <c r="D3715" s="124">
        <v>45812</v>
      </c>
      <c r="E3715" s="125">
        <v>-20</v>
      </c>
      <c r="F3715" s="125">
        <v>0</v>
      </c>
      <c r="G3715" s="125">
        <v>0</v>
      </c>
      <c r="I3715" s="57">
        <v>3007</v>
      </c>
      <c r="J3715" s="126">
        <v>-20</v>
      </c>
      <c r="K3715" s="126">
        <v>4281.42</v>
      </c>
      <c r="L3715" s="127">
        <v>45814</v>
      </c>
      <c r="N3715" s="127" t="str">
        <f t="array" ref="N3715">_xlfn.XLOOKUP(INDEX(I:I,ROW())&amp;"-"&amp;INDEX(K:K,ROW()),银行对账信息!J:J,银行对账信息!H:H,"")</f>
        <v/>
      </c>
      <c r="R3715" s="56" t="str">
        <f ca="1" t="array" ref="R3715">IF(AND(ISNUMBER(INDIRECT("L"&amp;ROW())),INDIRECT("L"&amp;ROW())&lt;INDIRECT("D"&amp;ROW())),1,"")</f>
        <v/>
      </c>
    </row>
    <row r="3716" hidden="1" spans="1:18">
      <c r="A3716" s="56" t="s">
        <v>63</v>
      </c>
      <c r="B3716" s="57" t="s">
        <v>19</v>
      </c>
      <c r="C3716" s="133">
        <v>1361692</v>
      </c>
      <c r="D3716" s="124">
        <v>45812</v>
      </c>
      <c r="E3716" s="125">
        <v>3060.5</v>
      </c>
      <c r="F3716" s="125">
        <v>0</v>
      </c>
      <c r="G3716" s="125">
        <v>0</v>
      </c>
      <c r="N3716" s="127" t="str">
        <f t="array" ref="N3716">_xlfn.XLOOKUP(INDEX(I:I,ROW())&amp;"-"&amp;INDEX(K:K,ROW()),银行对账信息!J:J,银行对账信息!H:H,"")</f>
        <v/>
      </c>
      <c r="R3716" s="56" t="str">
        <f ca="1" t="array" ref="R3716">IF(AND(ISNUMBER(INDIRECT("L"&amp;ROW())),INDIRECT("L"&amp;ROW())&lt;INDIRECT("D"&amp;ROW())),1,"")</f>
        <v/>
      </c>
    </row>
    <row r="3717" spans="1:18">
      <c r="A3717" s="56" t="s">
        <v>42</v>
      </c>
      <c r="B3717" s="57" t="s">
        <v>19</v>
      </c>
      <c r="C3717" s="133">
        <v>125690</v>
      </c>
      <c r="D3717" s="124">
        <v>45812</v>
      </c>
      <c r="E3717" s="125">
        <v>1603</v>
      </c>
      <c r="F3717" s="125">
        <v>0</v>
      </c>
      <c r="G3717" s="125">
        <v>0</v>
      </c>
      <c r="N3717" s="127" t="str">
        <f t="array" ref="N3717">_xlfn.XLOOKUP(INDEX(I:I,ROW())&amp;"-"&amp;INDEX(K:K,ROW()),银行对账信息!J:J,银行对账信息!H:H,"")</f>
        <v/>
      </c>
      <c r="R3717" s="56" t="str">
        <f ca="1" t="array" ref="R3717">IF(AND(ISNUMBER(INDIRECT("L"&amp;ROW())),INDIRECT("L"&amp;ROW())&lt;INDIRECT("D"&amp;ROW())),1,"")</f>
        <v/>
      </c>
    </row>
    <row r="3718" spans="1:18">
      <c r="A3718" s="56" t="s">
        <v>42</v>
      </c>
      <c r="B3718" s="57" t="s">
        <v>19</v>
      </c>
      <c r="C3718" s="133">
        <v>125687</v>
      </c>
      <c r="D3718" s="124">
        <v>45812</v>
      </c>
      <c r="E3718" s="125">
        <v>5888.98</v>
      </c>
      <c r="F3718" s="125">
        <v>3.2</v>
      </c>
      <c r="G3718" s="125">
        <v>6.38</v>
      </c>
      <c r="N3718" s="127" t="str">
        <f t="array" ref="N3718">_xlfn.XLOOKUP(INDEX(I:I,ROW())&amp;"-"&amp;INDEX(K:K,ROW()),银行对账信息!J:J,银行对账信息!H:H,"")</f>
        <v/>
      </c>
      <c r="R3718" s="56" t="str">
        <f ca="1" t="array" ref="R3718">IF(AND(ISNUMBER(INDIRECT("L"&amp;ROW())),INDIRECT("L"&amp;ROW())&lt;INDIRECT("D"&amp;ROW())),1,"")</f>
        <v/>
      </c>
    </row>
    <row r="3719" hidden="1" spans="1:18">
      <c r="A3719" s="56" t="s">
        <v>1287</v>
      </c>
      <c r="B3719" s="57" t="s">
        <v>110</v>
      </c>
      <c r="C3719" s="123" t="s">
        <v>1348</v>
      </c>
      <c r="D3719" s="124">
        <v>45601</v>
      </c>
      <c r="E3719" s="125">
        <v>3134</v>
      </c>
      <c r="F3719" s="125">
        <v>0</v>
      </c>
      <c r="G3719" s="125">
        <v>0</v>
      </c>
      <c r="H3719" s="125">
        <v>3134</v>
      </c>
      <c r="I3719" s="57">
        <v>651</v>
      </c>
      <c r="J3719" s="126">
        <v>3134</v>
      </c>
      <c r="K3719" s="126">
        <v>6399</v>
      </c>
      <c r="L3719" s="127">
        <v>45618</v>
      </c>
      <c r="N3719" s="127">
        <v>45597</v>
      </c>
      <c r="Q3719" s="127">
        <v>45806</v>
      </c>
      <c r="R3719" s="56" t="str">
        <f ca="1" t="array" ref="R3719">IF(AND(ISNUMBER(INDIRECT("L"&amp;ROW())),INDIRECT("L"&amp;ROW())&lt;INDIRECT("D"&amp;ROW())),1,"")</f>
        <v/>
      </c>
    </row>
    <row r="3720" hidden="1" spans="1:18">
      <c r="A3720" s="56" t="s">
        <v>164</v>
      </c>
      <c r="B3720" s="57" t="s">
        <v>110</v>
      </c>
      <c r="C3720" s="133">
        <v>6174019</v>
      </c>
      <c r="D3720" s="124">
        <v>45813</v>
      </c>
      <c r="E3720" s="125">
        <v>7659</v>
      </c>
      <c r="F3720" s="125">
        <v>0</v>
      </c>
      <c r="G3720" s="125">
        <v>0</v>
      </c>
      <c r="N3720" s="127" t="str">
        <f t="array" ref="N3720">_xlfn.XLOOKUP(INDEX(I:I,ROW())&amp;"-"&amp;INDEX(K:K,ROW()),银行对账信息!J:J,银行对账信息!H:H,"")</f>
        <v/>
      </c>
      <c r="R3720" s="56" t="str">
        <f ca="1" t="array" ref="R3720">IF(AND(ISNUMBER(INDIRECT("L"&amp;ROW())),INDIRECT("L"&amp;ROW())&lt;INDIRECT("D"&amp;ROW())),1,"")</f>
        <v/>
      </c>
    </row>
    <row r="3721" hidden="1" spans="1:18">
      <c r="A3721" s="56" t="s">
        <v>164</v>
      </c>
      <c r="B3721" s="57" t="s">
        <v>110</v>
      </c>
      <c r="C3721" s="133">
        <v>6174735</v>
      </c>
      <c r="D3721" s="124">
        <v>45813</v>
      </c>
      <c r="E3721" s="125">
        <v>-165</v>
      </c>
      <c r="F3721" s="125">
        <v>0</v>
      </c>
      <c r="G3721" s="125">
        <v>0</v>
      </c>
      <c r="N3721" s="127" t="str">
        <f t="array" ref="N3721">_xlfn.XLOOKUP(INDEX(I:I,ROW())&amp;"-"&amp;INDEX(K:K,ROW()),银行对账信息!J:J,银行对账信息!H:H,"")</f>
        <v/>
      </c>
      <c r="R3721" s="56" t="str">
        <f ca="1" t="array" ref="R3721">IF(AND(ISNUMBER(INDIRECT("L"&amp;ROW())),INDIRECT("L"&amp;ROW())&lt;INDIRECT("D"&amp;ROW())),1,"")</f>
        <v/>
      </c>
    </row>
    <row r="3722" hidden="1" spans="1:18">
      <c r="A3722" s="56" t="s">
        <v>164</v>
      </c>
      <c r="B3722" s="57" t="s">
        <v>110</v>
      </c>
      <c r="C3722" s="133">
        <v>175717</v>
      </c>
      <c r="D3722" s="124">
        <v>45813</v>
      </c>
      <c r="E3722" s="125">
        <v>-686.5</v>
      </c>
      <c r="F3722" s="125">
        <v>0</v>
      </c>
      <c r="G3722" s="125">
        <v>0</v>
      </c>
      <c r="H3722" s="125">
        <v>-686.5</v>
      </c>
      <c r="N3722" s="127" t="str">
        <f t="array" ref="N3722">_xlfn.XLOOKUP(INDEX(I:I,ROW())&amp;"-"&amp;INDEX(K:K,ROW()),银行对账信息!J:J,银行对账信息!H:H,"")</f>
        <v/>
      </c>
      <c r="R3722" s="56" t="str">
        <f ca="1" t="array" ref="R3722">IF(AND(ISNUMBER(INDIRECT("L"&amp;ROW())),INDIRECT("L"&amp;ROW())&lt;INDIRECT("D"&amp;ROW())),1,"")</f>
        <v/>
      </c>
    </row>
    <row r="3723" hidden="1" spans="1:18">
      <c r="A3723" s="56" t="s">
        <v>164</v>
      </c>
      <c r="B3723" s="57" t="s">
        <v>110</v>
      </c>
      <c r="C3723" s="133">
        <v>6175719</v>
      </c>
      <c r="D3723" s="124">
        <v>45813</v>
      </c>
      <c r="E3723" s="125">
        <v>-402</v>
      </c>
      <c r="F3723" s="125">
        <v>0</v>
      </c>
      <c r="G3723" s="125">
        <v>0</v>
      </c>
      <c r="H3723" s="125">
        <v>-402</v>
      </c>
      <c r="N3723" s="127" t="str">
        <f t="array" ref="N3723">_xlfn.XLOOKUP(INDEX(I:I,ROW())&amp;"-"&amp;INDEX(K:K,ROW()),银行对账信息!J:J,银行对账信息!H:H,"")</f>
        <v/>
      </c>
      <c r="R3723" s="56" t="str">
        <f ca="1" t="array" ref="R3723">IF(AND(ISNUMBER(INDIRECT("L"&amp;ROW())),INDIRECT("L"&amp;ROW())&lt;INDIRECT("D"&amp;ROW())),1,"")</f>
        <v/>
      </c>
    </row>
    <row r="3724" hidden="1" spans="1:18">
      <c r="A3724" s="56" t="s">
        <v>97</v>
      </c>
      <c r="B3724" s="57" t="s">
        <v>19</v>
      </c>
      <c r="C3724" s="133">
        <v>144073</v>
      </c>
      <c r="D3724" s="124">
        <v>45813</v>
      </c>
      <c r="E3724" s="125">
        <v>5713.37</v>
      </c>
      <c r="F3724" s="125">
        <v>49.27</v>
      </c>
      <c r="G3724" s="125">
        <v>0</v>
      </c>
      <c r="N3724" s="127" t="str">
        <f t="array" ref="N3724">_xlfn.XLOOKUP(INDEX(I:I,ROW())&amp;"-"&amp;INDEX(K:K,ROW()),银行对账信息!J:J,银行对账信息!H:H,"")</f>
        <v/>
      </c>
      <c r="R3724" s="56" t="str">
        <f ca="1" t="array" ref="R3724">IF(AND(ISNUMBER(INDIRECT("L"&amp;ROW())),INDIRECT("L"&amp;ROW())&lt;INDIRECT("D"&amp;ROW())),1,"")</f>
        <v/>
      </c>
    </row>
    <row r="3725" hidden="1" spans="1:18">
      <c r="A3725" s="56" t="s">
        <v>148</v>
      </c>
      <c r="B3725" s="57" t="s">
        <v>110</v>
      </c>
      <c r="C3725" s="133">
        <v>25228183</v>
      </c>
      <c r="D3725" s="124">
        <v>45813</v>
      </c>
      <c r="E3725" s="141">
        <v>13903.5</v>
      </c>
      <c r="F3725" s="125">
        <v>0</v>
      </c>
      <c r="G3725" s="125">
        <v>0</v>
      </c>
      <c r="N3725" s="127" t="str">
        <f t="array" ref="N3725">_xlfn.XLOOKUP(INDEX(I:I,ROW())&amp;"-"&amp;INDEX(K:K,ROW()),银行对账信息!J:J,银行对账信息!H:H,"")</f>
        <v/>
      </c>
      <c r="R3725" s="56" t="str">
        <f ca="1" t="array" ref="R3725">IF(AND(ISNUMBER(INDIRECT("L"&amp;ROW())),INDIRECT("L"&amp;ROW())&lt;INDIRECT("D"&amp;ROW())),1,"")</f>
        <v/>
      </c>
    </row>
    <row r="3726" hidden="1" spans="1:18">
      <c r="A3726" s="56" t="s">
        <v>149</v>
      </c>
      <c r="B3726" s="57" t="s">
        <v>110</v>
      </c>
      <c r="C3726" s="133">
        <v>114865</v>
      </c>
      <c r="D3726" s="124">
        <v>45813</v>
      </c>
      <c r="E3726" s="125">
        <v>2637</v>
      </c>
      <c r="F3726" s="125">
        <v>0</v>
      </c>
      <c r="G3726" s="125">
        <v>0</v>
      </c>
      <c r="N3726" s="127" t="str">
        <f t="array" ref="N3726">_xlfn.XLOOKUP(INDEX(I:I,ROW())&amp;"-"&amp;INDEX(K:K,ROW()),银行对账信息!J:J,银行对账信息!H:H,"")</f>
        <v/>
      </c>
      <c r="R3726" s="56" t="str">
        <f ca="1" t="array" ref="R3726">IF(AND(ISNUMBER(INDIRECT("L"&amp;ROW())),INDIRECT("L"&amp;ROW())&lt;INDIRECT("D"&amp;ROW())),1,"")</f>
        <v/>
      </c>
    </row>
    <row r="3727" hidden="1" spans="1:18">
      <c r="A3727" s="56" t="s">
        <v>349</v>
      </c>
      <c r="B3727" s="57" t="s">
        <v>37</v>
      </c>
      <c r="C3727" s="133">
        <v>3220</v>
      </c>
      <c r="D3727" s="124">
        <v>45813</v>
      </c>
      <c r="E3727" s="125">
        <v>5844</v>
      </c>
      <c r="F3727" s="125">
        <v>0</v>
      </c>
      <c r="G3727" s="125">
        <v>0</v>
      </c>
      <c r="I3727" s="57">
        <v>3011</v>
      </c>
      <c r="J3727" s="126">
        <v>5844</v>
      </c>
      <c r="K3727" s="126">
        <v>5844</v>
      </c>
      <c r="L3727" s="127">
        <v>45814</v>
      </c>
      <c r="N3727" s="127" t="str">
        <f t="array" ref="N3727">_xlfn.XLOOKUP(INDEX(I:I,ROW())&amp;"-"&amp;INDEX(K:K,ROW()),银行对账信息!J:J,银行对账信息!H:H,"")</f>
        <v/>
      </c>
      <c r="R3727" s="56" t="str">
        <f ca="1" t="array" ref="R3727">IF(AND(ISNUMBER(INDIRECT("L"&amp;ROW())),INDIRECT("L"&amp;ROW())&lt;INDIRECT("D"&amp;ROW())),1,"")</f>
        <v/>
      </c>
    </row>
    <row r="3728" hidden="1" spans="1:18">
      <c r="A3728" s="109" t="s">
        <v>151</v>
      </c>
      <c r="B3728" s="138" t="s">
        <v>110</v>
      </c>
      <c r="C3728" s="139">
        <v>179941</v>
      </c>
      <c r="D3728" s="140">
        <v>45813</v>
      </c>
      <c r="E3728" s="141">
        <v>6118.96</v>
      </c>
      <c r="F3728" s="141">
        <v>0</v>
      </c>
      <c r="G3728" s="141">
        <v>0</v>
      </c>
      <c r="H3728" s="141"/>
      <c r="I3728" s="138"/>
      <c r="J3728" s="145"/>
      <c r="K3728" s="145"/>
      <c r="L3728" s="146"/>
      <c r="M3728" s="146"/>
      <c r="N3728" s="127" t="str">
        <f t="array" ref="N3728">_xlfn.XLOOKUP(INDEX(I:I,ROW())&amp;"-"&amp;INDEX(K:K,ROW()),银行对账信息!J:J,银行对账信息!H:H,"")</f>
        <v/>
      </c>
      <c r="O3728" s="109"/>
      <c r="P3728" s="109"/>
      <c r="Q3728" s="146"/>
      <c r="R3728" s="56" t="str">
        <f ca="1" t="array" ref="R3728">IF(AND(ISNUMBER(INDIRECT("L"&amp;ROW())),INDIRECT("L"&amp;ROW())&lt;INDIRECT("D"&amp;ROW())),1,"")</f>
        <v/>
      </c>
    </row>
    <row r="3729" hidden="1" spans="1:18">
      <c r="A3729" s="56" t="s">
        <v>1287</v>
      </c>
      <c r="B3729" s="57" t="s">
        <v>110</v>
      </c>
      <c r="C3729" s="123" t="s">
        <v>1349</v>
      </c>
      <c r="D3729" s="124">
        <v>45608</v>
      </c>
      <c r="E3729" s="125">
        <v>1470</v>
      </c>
      <c r="F3729" s="125">
        <v>0</v>
      </c>
      <c r="G3729" s="125">
        <v>0</v>
      </c>
      <c r="H3729" s="125">
        <v>1470</v>
      </c>
      <c r="I3729" s="57">
        <v>651</v>
      </c>
      <c r="J3729" s="126">
        <v>1470</v>
      </c>
      <c r="K3729" s="126">
        <v>6399</v>
      </c>
      <c r="L3729" s="127">
        <v>45618</v>
      </c>
      <c r="N3729" s="127">
        <v>45597</v>
      </c>
      <c r="Q3729" s="127">
        <v>45806</v>
      </c>
      <c r="R3729" s="56" t="str">
        <f ca="1" t="array" ref="R3729">IF(AND(ISNUMBER(INDIRECT("L"&amp;ROW())),INDIRECT("L"&amp;ROW())&lt;INDIRECT("D"&amp;ROW())),1,"")</f>
        <v/>
      </c>
    </row>
    <row r="3730" hidden="1" spans="1:18">
      <c r="A3730" s="56" t="s">
        <v>1287</v>
      </c>
      <c r="B3730" s="57" t="s">
        <v>110</v>
      </c>
      <c r="C3730" s="123" t="s">
        <v>1350</v>
      </c>
      <c r="D3730" s="124">
        <v>45624</v>
      </c>
      <c r="E3730" s="125">
        <v>3110</v>
      </c>
      <c r="F3730" s="125">
        <v>0</v>
      </c>
      <c r="G3730" s="125">
        <v>0</v>
      </c>
      <c r="H3730" s="125">
        <v>3110</v>
      </c>
      <c r="I3730" s="57">
        <v>615</v>
      </c>
      <c r="J3730" s="126">
        <v>3110</v>
      </c>
      <c r="K3730" s="126">
        <v>3110</v>
      </c>
      <c r="L3730" s="127">
        <v>45635</v>
      </c>
      <c r="N3730" s="127">
        <v>45627</v>
      </c>
      <c r="Q3730" s="127">
        <v>45806</v>
      </c>
      <c r="R3730" s="56" t="str">
        <f ca="1" t="array" ref="R3730">IF(AND(ISNUMBER(INDIRECT("L"&amp;ROW())),INDIRECT("L"&amp;ROW())&lt;INDIRECT("D"&amp;ROW())),1,"")</f>
        <v/>
      </c>
    </row>
    <row r="3731" hidden="1" spans="1:18">
      <c r="A3731" s="56" t="s">
        <v>1287</v>
      </c>
      <c r="B3731" s="57" t="s">
        <v>110</v>
      </c>
      <c r="C3731" s="123" t="s">
        <v>1351</v>
      </c>
      <c r="D3731" s="124">
        <v>45631</v>
      </c>
      <c r="E3731" s="125">
        <v>3775</v>
      </c>
      <c r="F3731" s="125">
        <v>0</v>
      </c>
      <c r="G3731" s="125">
        <v>0</v>
      </c>
      <c r="H3731" s="125">
        <v>3775</v>
      </c>
      <c r="I3731" s="57">
        <v>721</v>
      </c>
      <c r="J3731" s="126">
        <v>3775</v>
      </c>
      <c r="K3731" s="126">
        <v>3775</v>
      </c>
      <c r="L3731" s="127">
        <v>45643</v>
      </c>
      <c r="N3731" s="127">
        <v>45627</v>
      </c>
      <c r="Q3731" s="127">
        <v>45806</v>
      </c>
      <c r="R3731" s="56" t="str">
        <f ca="1" t="array" ref="R3731">IF(AND(ISNUMBER(INDIRECT("L"&amp;ROW())),INDIRECT("L"&amp;ROW())&lt;INDIRECT("D"&amp;ROW())),1,"")</f>
        <v/>
      </c>
    </row>
    <row r="3732" hidden="1" spans="1:18">
      <c r="A3732" s="56" t="s">
        <v>1287</v>
      </c>
      <c r="B3732" s="57" t="s">
        <v>110</v>
      </c>
      <c r="C3732" s="123" t="s">
        <v>1352</v>
      </c>
      <c r="D3732" s="124">
        <v>45638</v>
      </c>
      <c r="E3732" s="125">
        <v>1839</v>
      </c>
      <c r="F3732" s="125">
        <v>0</v>
      </c>
      <c r="G3732" s="125">
        <v>0</v>
      </c>
      <c r="H3732" s="125">
        <v>1839</v>
      </c>
      <c r="I3732" s="57">
        <v>738</v>
      </c>
      <c r="J3732" s="126">
        <v>1839</v>
      </c>
      <c r="K3732" s="126">
        <v>1839</v>
      </c>
      <c r="L3732" s="127">
        <v>45649</v>
      </c>
      <c r="N3732" s="127">
        <v>45658</v>
      </c>
      <c r="Q3732" s="127">
        <v>45806</v>
      </c>
      <c r="R3732" s="56" t="str">
        <f ca="1" t="array" ref="R3732">IF(AND(ISNUMBER(INDIRECT("L"&amp;ROW())),INDIRECT("L"&amp;ROW())&lt;INDIRECT("D"&amp;ROW())),1,"")</f>
        <v/>
      </c>
    </row>
    <row r="3733" hidden="1" spans="1:18">
      <c r="A3733" s="56" t="s">
        <v>200</v>
      </c>
      <c r="B3733" s="57" t="s">
        <v>19</v>
      </c>
      <c r="C3733" s="133">
        <v>22803</v>
      </c>
      <c r="D3733" s="124">
        <v>45813</v>
      </c>
      <c r="E3733" s="125">
        <v>11662.69</v>
      </c>
      <c r="F3733" s="125">
        <v>0</v>
      </c>
      <c r="G3733" s="125">
        <v>0</v>
      </c>
      <c r="N3733" s="127" t="str">
        <f t="array" ref="N3733">_xlfn.XLOOKUP(INDEX(I:I,ROW())&amp;"-"&amp;INDEX(K:K,ROW()),银行对账信息!J:J,银行对账信息!H:H,"")</f>
        <v/>
      </c>
      <c r="R3733" s="56" t="str">
        <f ca="1" t="array" ref="R3733">IF(AND(ISNUMBER(INDIRECT("L"&amp;ROW())),INDIRECT("L"&amp;ROW())&lt;INDIRECT("D"&amp;ROW())),1,"")</f>
        <v/>
      </c>
    </row>
    <row r="3734" hidden="1" spans="1:18">
      <c r="A3734" s="56" t="s">
        <v>282</v>
      </c>
      <c r="B3734" s="57" t="s">
        <v>110</v>
      </c>
      <c r="C3734" s="133">
        <v>105200</v>
      </c>
      <c r="D3734" s="124">
        <v>45813</v>
      </c>
      <c r="E3734" s="125">
        <v>5257.6</v>
      </c>
      <c r="F3734" s="125">
        <v>0</v>
      </c>
      <c r="G3734" s="125">
        <v>0</v>
      </c>
      <c r="N3734" s="127" t="str">
        <f t="array" ref="N3734">_xlfn.XLOOKUP(INDEX(I:I,ROW())&amp;"-"&amp;INDEX(K:K,ROW()),银行对账信息!J:J,银行对账信息!H:H,"")</f>
        <v/>
      </c>
      <c r="R3734" s="56" t="str">
        <f ca="1" t="array" ref="R3734">IF(AND(ISNUMBER(INDIRECT("L"&amp;ROW())),INDIRECT("L"&amp;ROW())&lt;INDIRECT("D"&amp;ROW())),1,"")</f>
        <v/>
      </c>
    </row>
    <row r="3735" hidden="1" spans="1:18">
      <c r="A3735" s="56" t="s">
        <v>358</v>
      </c>
      <c r="B3735" s="57" t="s">
        <v>110</v>
      </c>
      <c r="C3735" s="133">
        <v>93406</v>
      </c>
      <c r="D3735" s="124">
        <v>45813</v>
      </c>
      <c r="E3735" s="125">
        <v>1980</v>
      </c>
      <c r="F3735" s="125">
        <v>0</v>
      </c>
      <c r="G3735" s="125">
        <v>0</v>
      </c>
      <c r="N3735" s="127" t="str">
        <f t="array" ref="N3735">_xlfn.XLOOKUP(INDEX(I:I,ROW())&amp;"-"&amp;INDEX(K:K,ROW()),银行对账信息!J:J,银行对账信息!H:H,"")</f>
        <v/>
      </c>
      <c r="R3735" s="56" t="str">
        <f ca="1" t="array" ref="R3735">IF(AND(ISNUMBER(INDIRECT("L"&amp;ROW())),INDIRECT("L"&amp;ROW())&lt;INDIRECT("D"&amp;ROW())),1,"")</f>
        <v/>
      </c>
    </row>
    <row r="3736" hidden="1" spans="1:18">
      <c r="A3736" s="56" t="s">
        <v>1242</v>
      </c>
      <c r="B3736" s="57" t="s">
        <v>854</v>
      </c>
      <c r="C3736" s="133">
        <v>78958</v>
      </c>
      <c r="D3736" s="124">
        <v>45814</v>
      </c>
      <c r="E3736" s="125">
        <v>8186.61</v>
      </c>
      <c r="F3736" s="125">
        <v>18.9</v>
      </c>
      <c r="G3736" s="125">
        <v>37.71</v>
      </c>
      <c r="N3736" s="127" t="str">
        <f t="array" ref="N3736">_xlfn.XLOOKUP(INDEX(I:I,ROW())&amp;"-"&amp;INDEX(K:K,ROW()),银行对账信息!J:J,银行对账信息!H:H,"")</f>
        <v/>
      </c>
      <c r="R3736" s="56" t="str">
        <f ca="1" t="array" ref="R3736">IF(AND(ISNUMBER(INDIRECT("L"&amp;ROW())),INDIRECT("L"&amp;ROW())&lt;INDIRECT("D"&amp;ROW())),1,"")</f>
        <v/>
      </c>
    </row>
    <row r="3737" hidden="1" spans="1:18">
      <c r="A3737" s="56" t="s">
        <v>164</v>
      </c>
      <c r="B3737" s="57" t="s">
        <v>110</v>
      </c>
      <c r="C3737" s="133">
        <v>6175442</v>
      </c>
      <c r="D3737" s="124">
        <v>45815</v>
      </c>
      <c r="E3737" s="125">
        <v>-102</v>
      </c>
      <c r="F3737" s="125">
        <v>0</v>
      </c>
      <c r="G3737" s="125">
        <v>0</v>
      </c>
      <c r="N3737" s="127" t="str">
        <f t="array" ref="N3737">_xlfn.XLOOKUP(INDEX(I:I,ROW())&amp;"-"&amp;INDEX(K:K,ROW()),银行对账信息!J:J,银行对账信息!H:H,"")</f>
        <v/>
      </c>
      <c r="R3737" s="56" t="str">
        <f ca="1" t="array" ref="R3737">IF(AND(ISNUMBER(INDIRECT("L"&amp;ROW())),INDIRECT("L"&amp;ROW())&lt;INDIRECT("D"&amp;ROW())),1,"")</f>
        <v/>
      </c>
    </row>
    <row r="3738" hidden="1" spans="1:18">
      <c r="A3738" s="56" t="s">
        <v>164</v>
      </c>
      <c r="B3738" s="57" t="s">
        <v>110</v>
      </c>
      <c r="C3738" s="133">
        <v>6175248</v>
      </c>
      <c r="D3738" s="124">
        <v>45815</v>
      </c>
      <c r="E3738" s="125">
        <v>-450</v>
      </c>
      <c r="F3738" s="125">
        <v>0</v>
      </c>
      <c r="G3738" s="125">
        <v>0</v>
      </c>
      <c r="N3738" s="127" t="str">
        <f t="array" ref="N3738">_xlfn.XLOOKUP(INDEX(I:I,ROW())&amp;"-"&amp;INDEX(K:K,ROW()),银行对账信息!J:J,银行对账信息!H:H,"")</f>
        <v/>
      </c>
      <c r="R3738" s="56" t="str">
        <f ca="1" t="array" ref="R3738">IF(AND(ISNUMBER(INDIRECT("L"&amp;ROW())),INDIRECT("L"&amp;ROW())&lt;INDIRECT("D"&amp;ROW())),1,"")</f>
        <v/>
      </c>
    </row>
    <row r="3739" hidden="1" spans="1:18">
      <c r="A3739" s="56" t="s">
        <v>164</v>
      </c>
      <c r="B3739" s="57" t="s">
        <v>110</v>
      </c>
      <c r="C3739" s="133">
        <v>6174823</v>
      </c>
      <c r="D3739" s="124">
        <v>45815</v>
      </c>
      <c r="E3739" s="125">
        <v>6259</v>
      </c>
      <c r="F3739" s="125">
        <v>0</v>
      </c>
      <c r="G3739" s="125">
        <v>0</v>
      </c>
      <c r="N3739" s="127" t="str">
        <f t="array" ref="N3739">_xlfn.XLOOKUP(INDEX(I:I,ROW())&amp;"-"&amp;INDEX(K:K,ROW()),银行对账信息!J:J,银行对账信息!H:H,"")</f>
        <v/>
      </c>
      <c r="R3739" s="56" t="str">
        <f ca="1" t="array" ref="R3739">IF(AND(ISNUMBER(INDIRECT("L"&amp;ROW())),INDIRECT("L"&amp;ROW())&lt;INDIRECT("D"&amp;ROW())),1,"")</f>
        <v/>
      </c>
    </row>
    <row r="3740" hidden="1" spans="1:18">
      <c r="A3740" s="56" t="s">
        <v>165</v>
      </c>
      <c r="B3740" s="57" t="s">
        <v>110</v>
      </c>
      <c r="C3740" s="133">
        <v>1685873</v>
      </c>
      <c r="D3740" s="124">
        <v>45815</v>
      </c>
      <c r="E3740" s="125">
        <v>5093</v>
      </c>
      <c r="F3740" s="125">
        <v>0</v>
      </c>
      <c r="G3740" s="125">
        <v>0</v>
      </c>
      <c r="N3740" s="127" t="str">
        <f t="array" ref="N3740">_xlfn.XLOOKUP(INDEX(I:I,ROW())&amp;"-"&amp;INDEX(K:K,ROW()),银行对账信息!J:J,银行对账信息!H:H,"")</f>
        <v/>
      </c>
      <c r="R3740" s="56" t="str">
        <f ca="1" t="array" ref="R3740">IF(AND(ISNUMBER(INDIRECT("L"&amp;ROW())),INDIRECT("L"&amp;ROW())&lt;INDIRECT("D"&amp;ROW())),1,"")</f>
        <v/>
      </c>
    </row>
    <row r="3741" hidden="1" spans="1:18">
      <c r="A3741" s="56" t="s">
        <v>72</v>
      </c>
      <c r="B3741" s="57" t="s">
        <v>19</v>
      </c>
      <c r="C3741" s="133">
        <v>2521217</v>
      </c>
      <c r="D3741" s="124">
        <v>45817</v>
      </c>
      <c r="E3741" s="125">
        <v>-38.4</v>
      </c>
      <c r="F3741" s="125">
        <v>0</v>
      </c>
      <c r="G3741" s="125">
        <v>0</v>
      </c>
      <c r="N3741" s="127" t="str">
        <f t="array" ref="N3741">_xlfn.XLOOKUP(INDEX(I:I,ROW())&amp;"-"&amp;INDEX(K:K,ROW()),银行对账信息!J:J,银行对账信息!H:H,"")</f>
        <v/>
      </c>
      <c r="R3741" s="56" t="str">
        <f ca="1" t="array" ref="R3741">IF(AND(ISNUMBER(INDIRECT("L"&amp;ROW())),INDIRECT("L"&amp;ROW())&lt;INDIRECT("D"&amp;ROW())),1,"")</f>
        <v/>
      </c>
    </row>
    <row r="3742" hidden="1" spans="1:18">
      <c r="A3742" s="56" t="s">
        <v>164</v>
      </c>
      <c r="B3742" s="57" t="s">
        <v>110</v>
      </c>
      <c r="C3742" s="133">
        <v>6175229</v>
      </c>
      <c r="D3742" s="124">
        <v>45817</v>
      </c>
      <c r="E3742" s="125">
        <v>-3014</v>
      </c>
      <c r="F3742" s="125">
        <v>0</v>
      </c>
      <c r="G3742" s="125">
        <v>0</v>
      </c>
      <c r="N3742" s="127" t="str">
        <f t="array" ref="N3742">_xlfn.XLOOKUP(INDEX(I:I,ROW())&amp;"-"&amp;INDEX(K:K,ROW()),银行对账信息!J:J,银行对账信息!H:H,"")</f>
        <v/>
      </c>
      <c r="R3742" s="56" t="str">
        <f ca="1" t="array" ref="R3742">IF(AND(ISNUMBER(INDIRECT("L"&amp;ROW())),INDIRECT("L"&amp;ROW())&lt;INDIRECT("D"&amp;ROW())),1,"")</f>
        <v/>
      </c>
    </row>
    <row r="3743" hidden="1" spans="1:18">
      <c r="A3743" s="56" t="s">
        <v>33</v>
      </c>
      <c r="B3743" s="57" t="s">
        <v>19</v>
      </c>
      <c r="C3743" s="123" t="s">
        <v>1353</v>
      </c>
      <c r="D3743" s="124">
        <v>45817</v>
      </c>
      <c r="E3743" s="125">
        <v>4943.31</v>
      </c>
      <c r="F3743" s="125">
        <v>2.1</v>
      </c>
      <c r="G3743" s="125">
        <v>4.19</v>
      </c>
      <c r="R3743" s="56" t="str">
        <f ca="1" t="array" ref="R3743">IF(AND(ISNUMBER(INDIRECT("L"&amp;ROW())),INDIRECT("L"&amp;ROW())&lt;INDIRECT("D"&amp;ROW())),1,"")</f>
        <v/>
      </c>
    </row>
    <row r="3744" hidden="1" spans="1:18">
      <c r="A3744" s="56" t="s">
        <v>33</v>
      </c>
      <c r="B3744" s="57" t="s">
        <v>19</v>
      </c>
      <c r="C3744" s="123" t="s">
        <v>1354</v>
      </c>
      <c r="D3744" s="124">
        <v>45817</v>
      </c>
      <c r="E3744" s="125">
        <v>2369.14</v>
      </c>
      <c r="F3744" s="125">
        <v>10.46</v>
      </c>
      <c r="G3744" s="125">
        <v>20.87</v>
      </c>
      <c r="R3744" s="56" t="str">
        <f ca="1" t="array" ref="R3744">IF(AND(ISNUMBER(INDIRECT("L"&amp;ROW())),INDIRECT("L"&amp;ROW())&lt;INDIRECT("D"&amp;ROW())),1,"")</f>
        <v/>
      </c>
    </row>
    <row r="3745" hidden="1" spans="1:18">
      <c r="A3745" s="56" t="s">
        <v>740</v>
      </c>
      <c r="B3745" s="57" t="s">
        <v>19</v>
      </c>
      <c r="C3745" s="133">
        <v>631223</v>
      </c>
      <c r="D3745" s="124">
        <v>45817</v>
      </c>
      <c r="E3745" s="125">
        <v>6975.41</v>
      </c>
      <c r="F3745" s="125">
        <v>32.5</v>
      </c>
      <c r="G3745" s="125">
        <v>0</v>
      </c>
      <c r="I3745" s="57">
        <v>3017</v>
      </c>
      <c r="J3745" s="126">
        <v>6975.41</v>
      </c>
      <c r="K3745" s="126">
        <v>6975.41</v>
      </c>
      <c r="L3745" s="127">
        <v>45819</v>
      </c>
      <c r="N3745" s="127" t="str">
        <f t="array" ref="N3745">_xlfn.XLOOKUP(INDEX(I:I,ROW())&amp;"-"&amp;INDEX(K:K,ROW()),银行对账信息!J:J,银行对账信息!H:H,"")</f>
        <v/>
      </c>
      <c r="R3745" s="56" t="str">
        <f ca="1" t="array" ref="R3745">IF(AND(ISNUMBER(INDIRECT("L"&amp;ROW())),INDIRECT("L"&amp;ROW())&lt;INDIRECT("D"&amp;ROW())),1,"")</f>
        <v/>
      </c>
    </row>
    <row r="3746" hidden="1" spans="1:18">
      <c r="A3746" s="56" t="s">
        <v>24</v>
      </c>
      <c r="B3746" s="132" t="s">
        <v>19</v>
      </c>
      <c r="C3746" s="123" t="s">
        <v>1355</v>
      </c>
      <c r="D3746" s="124">
        <v>45817</v>
      </c>
      <c r="E3746" s="125">
        <v>3333.85</v>
      </c>
      <c r="F3746" s="125">
        <v>0</v>
      </c>
      <c r="G3746" s="125">
        <v>0</v>
      </c>
      <c r="J3746" s="126" t="s">
        <v>1094</v>
      </c>
      <c r="N3746" s="127" t="str">
        <f t="array" ref="N3746">_xlfn.XLOOKUP(INDEX(I:I,ROW())&amp;"-"&amp;INDEX(K:K,ROW()),银行对账信息!J:J,银行对账信息!H:H,"")</f>
        <v/>
      </c>
      <c r="R3746" s="56" t="str">
        <f ca="1" t="array" ref="R3746">IF(AND(ISNUMBER(INDIRECT("L"&amp;ROW())),INDIRECT("L"&amp;ROW())&lt;INDIRECT("D"&amp;ROW())),1,"")</f>
        <v/>
      </c>
    </row>
    <row r="3747" hidden="1" spans="1:14">
      <c r="A3747" s="56" t="s">
        <v>24</v>
      </c>
      <c r="B3747" s="57" t="s">
        <v>19</v>
      </c>
      <c r="C3747" s="123" t="s">
        <v>1356</v>
      </c>
      <c r="D3747" s="124">
        <v>45817</v>
      </c>
      <c r="E3747" s="125">
        <v>18340.99</v>
      </c>
      <c r="F3747" s="125">
        <v>222.29</v>
      </c>
      <c r="G3747" s="125">
        <v>0</v>
      </c>
      <c r="N3747" s="127" t="str">
        <f t="array" ref="N3747">_xlfn.XLOOKUP(INDEX(I:I,ROW())&amp;"-"&amp;INDEX(K:K,ROW()),银行对账信息!J:J,银行对账信息!H:H,"")</f>
        <v/>
      </c>
    </row>
    <row r="3748" hidden="1" spans="1:18">
      <c r="A3748" s="56" t="s">
        <v>376</v>
      </c>
      <c r="B3748" s="57" t="s">
        <v>124</v>
      </c>
      <c r="C3748" s="133">
        <v>889755</v>
      </c>
      <c r="D3748" s="124">
        <v>45817</v>
      </c>
      <c r="E3748" s="125">
        <v>13624.03</v>
      </c>
      <c r="F3748" s="125">
        <v>0</v>
      </c>
      <c r="G3748" s="125">
        <v>0</v>
      </c>
      <c r="N3748" s="127" t="str">
        <f t="array" ref="N3748">_xlfn.XLOOKUP(INDEX(I:I,ROW())&amp;"-"&amp;INDEX(K:K,ROW()),银行对账信息!J:J,银行对账信息!H:H,"")</f>
        <v/>
      </c>
      <c r="R3748" s="56" t="str">
        <f ca="1" t="array" ref="R3748">IF(AND(ISNUMBER(INDIRECT("L"&amp;ROW())),INDIRECT("L"&amp;ROW())&lt;INDIRECT("D"&amp;ROW())),1,"")</f>
        <v/>
      </c>
    </row>
    <row r="3749" hidden="1" spans="1:18">
      <c r="A3749" s="56" t="s">
        <v>71</v>
      </c>
      <c r="B3749" s="57" t="s">
        <v>19</v>
      </c>
      <c r="C3749" s="133">
        <v>33929</v>
      </c>
      <c r="D3749" s="124">
        <v>45818</v>
      </c>
      <c r="E3749" s="125">
        <v>6570</v>
      </c>
      <c r="R3749" s="56" t="str">
        <f ca="1" t="array" ref="R3749">IF(AND(ISNUMBER(INDIRECT("L"&amp;ROW())),INDIRECT("L"&amp;ROW())&lt;INDIRECT("D"&amp;ROW())),1,"")</f>
        <v/>
      </c>
    </row>
    <row r="3750" s="103" customFormat="1" hidden="1" spans="1:18">
      <c r="A3750" s="56" t="s">
        <v>164</v>
      </c>
      <c r="B3750" s="57" t="s">
        <v>110</v>
      </c>
      <c r="C3750" s="133">
        <v>6175449</v>
      </c>
      <c r="D3750" s="124">
        <v>45818</v>
      </c>
      <c r="E3750" s="125">
        <v>285</v>
      </c>
      <c r="F3750" s="125">
        <v>0</v>
      </c>
      <c r="G3750" s="125">
        <v>0</v>
      </c>
      <c r="H3750" s="125">
        <v>285</v>
      </c>
      <c r="I3750" s="57"/>
      <c r="J3750" s="126"/>
      <c r="K3750" s="126"/>
      <c r="L3750" s="127"/>
      <c r="M3750" s="127"/>
      <c r="N3750" s="127" t="str">
        <f t="array" ref="N3750">_xlfn.XLOOKUP(INDEX(I:I,ROW())&amp;"-"&amp;INDEX(K:K,ROW()),银行对账信息!J:J,银行对账信息!H:H,"")</f>
        <v/>
      </c>
      <c r="O3750" s="56"/>
      <c r="P3750" s="56"/>
      <c r="Q3750" s="127"/>
      <c r="R3750" s="56" t="str">
        <f ca="1" t="array" ref="R3750">IF(AND(ISNUMBER(INDIRECT("L"&amp;ROW())),INDIRECT("L"&amp;ROW())&lt;INDIRECT("D"&amp;ROW())),1,"")</f>
        <v/>
      </c>
    </row>
    <row r="3751" s="103" customFormat="1" hidden="1" spans="1:18">
      <c r="A3751" s="56" t="s">
        <v>164</v>
      </c>
      <c r="B3751" s="57" t="s">
        <v>110</v>
      </c>
      <c r="C3751" s="133">
        <v>6175445</v>
      </c>
      <c r="D3751" s="124">
        <v>45818</v>
      </c>
      <c r="E3751" s="125">
        <v>6319</v>
      </c>
      <c r="F3751" s="125">
        <v>0</v>
      </c>
      <c r="G3751" s="125">
        <v>0</v>
      </c>
      <c r="H3751" s="125">
        <v>6319</v>
      </c>
      <c r="I3751" s="57"/>
      <c r="J3751" s="126"/>
      <c r="K3751" s="126"/>
      <c r="L3751" s="127"/>
      <c r="M3751" s="127"/>
      <c r="N3751" s="127" t="str">
        <f t="array" ref="N3751">_xlfn.XLOOKUP(INDEX(I:I,ROW())&amp;"-"&amp;INDEX(K:K,ROW()),银行对账信息!J:J,银行对账信息!H:H,"")</f>
        <v/>
      </c>
      <c r="O3751" s="56"/>
      <c r="P3751" s="56"/>
      <c r="Q3751" s="127"/>
      <c r="R3751" s="56" t="str">
        <f ca="1" t="array" ref="R3751">IF(AND(ISNUMBER(INDIRECT("L"&amp;ROW())),INDIRECT("L"&amp;ROW())&lt;INDIRECT("D"&amp;ROW())),1,"")</f>
        <v/>
      </c>
    </row>
    <row r="3752" hidden="1" spans="1:18">
      <c r="A3752" s="56" t="s">
        <v>164</v>
      </c>
      <c r="B3752" s="57" t="s">
        <v>110</v>
      </c>
      <c r="C3752" s="133">
        <v>6176112</v>
      </c>
      <c r="D3752" s="124">
        <v>45818</v>
      </c>
      <c r="E3752" s="125">
        <v>-887</v>
      </c>
      <c r="F3752" s="125">
        <v>0</v>
      </c>
      <c r="G3752" s="125">
        <v>0</v>
      </c>
      <c r="N3752" s="127" t="str">
        <f t="array" ref="N3752">_xlfn.XLOOKUP(INDEX(I:I,ROW())&amp;"-"&amp;INDEX(K:K,ROW()),银行对账信息!J:J,银行对账信息!H:H,"")</f>
        <v/>
      </c>
      <c r="R3752" s="56" t="str">
        <f ca="1" t="array" ref="R3752">IF(AND(ISNUMBER(INDIRECT("L"&amp;ROW())),INDIRECT("L"&amp;ROW())&lt;INDIRECT("D"&amp;ROW())),1,"")</f>
        <v/>
      </c>
    </row>
    <row r="3753" hidden="1" spans="1:18">
      <c r="A3753" s="56" t="s">
        <v>1061</v>
      </c>
      <c r="B3753" s="57" t="s">
        <v>19</v>
      </c>
      <c r="C3753" s="133">
        <v>74107</v>
      </c>
      <c r="D3753" s="124">
        <v>45818</v>
      </c>
      <c r="E3753" s="125">
        <v>1624</v>
      </c>
      <c r="F3753" s="125">
        <v>0</v>
      </c>
      <c r="G3753" s="125">
        <v>0</v>
      </c>
      <c r="I3753" s="57">
        <v>1050</v>
      </c>
      <c r="J3753" s="126">
        <f>E3753</f>
        <v>1624</v>
      </c>
      <c r="K3753" s="126">
        <v>10992.39</v>
      </c>
      <c r="L3753" s="127">
        <v>45838</v>
      </c>
      <c r="N3753" s="127" t="str">
        <f t="array" ref="N3753">_xlfn.XLOOKUP(INDEX(I:I,ROW())&amp;"-"&amp;INDEX(K:K,ROW()),银行对账信息!J:J,银行对账信息!H:H,"")</f>
        <v/>
      </c>
      <c r="R3753" s="56" t="str">
        <f ca="1" t="array" ref="R3753">IF(AND(ISNUMBER(INDIRECT("L"&amp;ROW())),INDIRECT("L"&amp;ROW())&lt;INDIRECT("D"&amp;ROW())),1,"")</f>
        <v/>
      </c>
    </row>
    <row r="3754" hidden="1" spans="1:5">
      <c r="A3754" s="56" t="s">
        <v>1061</v>
      </c>
      <c r="B3754" s="57" t="s">
        <v>19</v>
      </c>
      <c r="C3754" s="133">
        <v>73121</v>
      </c>
      <c r="D3754" s="124">
        <v>45786</v>
      </c>
      <c r="E3754" s="125">
        <v>936</v>
      </c>
    </row>
    <row r="3755" hidden="1" spans="1:18">
      <c r="A3755" s="56" t="s">
        <v>233</v>
      </c>
      <c r="B3755" s="57" t="s">
        <v>124</v>
      </c>
      <c r="C3755" s="133">
        <v>224104</v>
      </c>
      <c r="D3755" s="124">
        <v>45818</v>
      </c>
      <c r="E3755" s="125">
        <v>6981.4</v>
      </c>
      <c r="F3755" s="125">
        <v>0</v>
      </c>
      <c r="G3755" s="125">
        <v>0</v>
      </c>
      <c r="I3755" s="57">
        <v>3040</v>
      </c>
      <c r="J3755" s="126">
        <v>6981.4</v>
      </c>
      <c r="K3755" s="126">
        <v>6981.4</v>
      </c>
      <c r="L3755" s="127">
        <v>45828</v>
      </c>
      <c r="N3755" s="127" t="str">
        <f t="array" ref="N3755">_xlfn.XLOOKUP(INDEX(I:I,ROW())&amp;"-"&amp;INDEX(K:K,ROW()),银行对账信息!J:J,银行对账信息!H:H,"")</f>
        <v/>
      </c>
      <c r="R3755" s="56" t="str">
        <f ca="1" t="array" ref="R3755">IF(AND(ISNUMBER(INDIRECT("L"&amp;ROW())),INDIRECT("L"&amp;ROW())&lt;INDIRECT("D"&amp;ROW())),1,"")</f>
        <v/>
      </c>
    </row>
    <row r="3756" hidden="1" spans="1:12">
      <c r="A3756" s="56" t="s">
        <v>233</v>
      </c>
      <c r="B3756" s="57" t="s">
        <v>124</v>
      </c>
      <c r="C3756" s="133">
        <v>223679</v>
      </c>
      <c r="D3756" s="124">
        <v>45811</v>
      </c>
      <c r="E3756" s="125">
        <v>2841.45</v>
      </c>
      <c r="F3756" s="125">
        <v>0</v>
      </c>
      <c r="G3756" s="125">
        <v>0</v>
      </c>
      <c r="I3756" s="57">
        <v>3032</v>
      </c>
      <c r="J3756" s="126">
        <v>2841.45</v>
      </c>
      <c r="K3756" s="126">
        <v>2841.45</v>
      </c>
      <c r="L3756" s="127">
        <v>45831</v>
      </c>
    </row>
    <row r="3757" hidden="1" spans="1:18">
      <c r="A3757" s="56" t="s">
        <v>148</v>
      </c>
      <c r="B3757" s="57" t="s">
        <v>110</v>
      </c>
      <c r="C3757" s="133">
        <v>25228371</v>
      </c>
      <c r="D3757" s="124">
        <v>45818</v>
      </c>
      <c r="E3757" s="125">
        <v>3472</v>
      </c>
      <c r="F3757" s="125">
        <v>0</v>
      </c>
      <c r="G3757" s="125">
        <v>0</v>
      </c>
      <c r="N3757" s="127" t="str">
        <f t="array" ref="N3757">_xlfn.XLOOKUP(INDEX(I:I,ROW())&amp;"-"&amp;INDEX(K:K,ROW()),银行对账信息!J:J,银行对账信息!H:H,"")</f>
        <v/>
      </c>
      <c r="R3757" s="56" t="str">
        <f ca="1" t="array" ref="R3757">IF(AND(ISNUMBER(INDIRECT("L"&amp;ROW())),INDIRECT("L"&amp;ROW())&lt;INDIRECT("D"&amp;ROW())),1,"")</f>
        <v/>
      </c>
    </row>
    <row r="3758" hidden="1" spans="1:18">
      <c r="A3758" s="109" t="s">
        <v>151</v>
      </c>
      <c r="B3758" s="138" t="s">
        <v>110</v>
      </c>
      <c r="C3758" s="139">
        <v>180205</v>
      </c>
      <c r="D3758" s="140">
        <v>45818</v>
      </c>
      <c r="E3758" s="141">
        <v>1240</v>
      </c>
      <c r="F3758" s="141">
        <v>0</v>
      </c>
      <c r="G3758" s="141">
        <v>0</v>
      </c>
      <c r="H3758" s="141"/>
      <c r="I3758" s="138"/>
      <c r="J3758" s="145"/>
      <c r="K3758" s="145"/>
      <c r="L3758" s="146"/>
      <c r="M3758" s="146"/>
      <c r="N3758" s="127" t="str">
        <f t="array" ref="N3758">_xlfn.XLOOKUP(INDEX(I:I,ROW())&amp;"-"&amp;INDEX(K:K,ROW()),银行对账信息!J:J,银行对账信息!H:H,"")</f>
        <v/>
      </c>
      <c r="O3758" s="109"/>
      <c r="P3758" s="109"/>
      <c r="Q3758" s="146"/>
      <c r="R3758" s="56" t="str">
        <f ca="1" t="array" ref="R3758">IF(AND(ISNUMBER(INDIRECT("L"&amp;ROW())),INDIRECT("L"&amp;ROW())&lt;INDIRECT("D"&amp;ROW())),1,"")</f>
        <v/>
      </c>
    </row>
    <row r="3759" hidden="1" spans="1:18">
      <c r="A3759" s="56" t="s">
        <v>1357</v>
      </c>
      <c r="B3759" s="132" t="s">
        <v>59</v>
      </c>
      <c r="C3759" s="133">
        <v>51910621</v>
      </c>
      <c r="D3759" s="124">
        <v>45818</v>
      </c>
      <c r="E3759" s="125">
        <v>1248.56</v>
      </c>
      <c r="F3759" s="125">
        <v>59.46</v>
      </c>
      <c r="G3759" s="125">
        <v>0</v>
      </c>
      <c r="H3759" s="125">
        <v>1189.1</v>
      </c>
      <c r="J3759" s="126" t="s">
        <v>1094</v>
      </c>
      <c r="N3759" s="127" t="str">
        <f t="array" ref="N3759">_xlfn.XLOOKUP(INDEX(I:I,ROW())&amp;"-"&amp;INDEX(K:K,ROW()),银行对账信息!J:J,银行对账信息!H:H,"")</f>
        <v/>
      </c>
      <c r="R3759" s="56" t="str">
        <f ca="1" t="array" ref="R3759">IF(AND(ISNUMBER(INDIRECT("L"&amp;ROW())),INDIRECT("L"&amp;ROW())&lt;INDIRECT("D"&amp;ROW())),1,"")</f>
        <v/>
      </c>
    </row>
    <row r="3760" hidden="1" spans="1:18">
      <c r="A3760" s="56" t="s">
        <v>1287</v>
      </c>
      <c r="B3760" s="57" t="s">
        <v>110</v>
      </c>
      <c r="C3760" s="123" t="s">
        <v>1358</v>
      </c>
      <c r="D3760" s="124">
        <v>45645</v>
      </c>
      <c r="E3760" s="125">
        <v>2990</v>
      </c>
      <c r="F3760" s="125">
        <v>0</v>
      </c>
      <c r="G3760" s="125">
        <v>0</v>
      </c>
      <c r="H3760" s="125">
        <v>2990</v>
      </c>
      <c r="I3760" s="57">
        <v>762</v>
      </c>
      <c r="J3760" s="126">
        <v>2990</v>
      </c>
      <c r="K3760" s="126">
        <v>2990</v>
      </c>
      <c r="L3760" s="127">
        <v>45657</v>
      </c>
      <c r="N3760" s="127">
        <v>45658</v>
      </c>
      <c r="Q3760" s="127">
        <v>45806</v>
      </c>
      <c r="R3760" s="56" t="str">
        <f ca="1" t="array" ref="R3760">IF(AND(ISNUMBER(INDIRECT("L"&amp;ROW())),INDIRECT("L"&amp;ROW())&lt;INDIRECT("D"&amp;ROW())),1,"")</f>
        <v/>
      </c>
    </row>
    <row r="3761" hidden="1" spans="1:18">
      <c r="A3761" s="56" t="s">
        <v>1287</v>
      </c>
      <c r="B3761" s="57" t="s">
        <v>110</v>
      </c>
      <c r="C3761" s="123" t="s">
        <v>1359</v>
      </c>
      <c r="D3761" s="124">
        <v>45653</v>
      </c>
      <c r="E3761" s="125">
        <v>5477</v>
      </c>
      <c r="F3761" s="125">
        <v>0</v>
      </c>
      <c r="G3761" s="125">
        <v>0</v>
      </c>
      <c r="H3761" s="125">
        <v>5477</v>
      </c>
      <c r="I3761" s="57">
        <v>793</v>
      </c>
      <c r="J3761" s="126">
        <v>5477</v>
      </c>
      <c r="K3761" s="126">
        <v>5477</v>
      </c>
      <c r="L3761" s="127">
        <v>45665</v>
      </c>
      <c r="N3761" s="127">
        <v>45658</v>
      </c>
      <c r="Q3761" s="127">
        <v>45806</v>
      </c>
      <c r="R3761" s="56" t="str">
        <f ca="1" t="array" ref="R3761">IF(AND(ISNUMBER(INDIRECT("L"&amp;ROW())),INDIRECT("L"&amp;ROW())&lt;INDIRECT("D"&amp;ROW())),1,"")</f>
        <v/>
      </c>
    </row>
    <row r="3762" hidden="1" spans="1:18">
      <c r="A3762" s="56" t="s">
        <v>1360</v>
      </c>
      <c r="B3762" s="57" t="s">
        <v>95</v>
      </c>
      <c r="C3762" s="133">
        <v>3410471</v>
      </c>
      <c r="D3762" s="124">
        <v>45818</v>
      </c>
      <c r="E3762" s="125">
        <v>36.22</v>
      </c>
      <c r="F3762" s="125">
        <v>1.58</v>
      </c>
      <c r="G3762" s="125">
        <v>3.14</v>
      </c>
      <c r="I3762" s="57">
        <v>1044</v>
      </c>
      <c r="J3762" s="126">
        <v>36.22</v>
      </c>
      <c r="K3762" s="126">
        <v>36.22</v>
      </c>
      <c r="L3762" s="127">
        <v>45818</v>
      </c>
      <c r="N3762" s="127" t="str">
        <f t="array" ref="N3762">_xlfn.XLOOKUP(INDEX(I:I,ROW())&amp;"-"&amp;INDEX(K:K,ROW()),银行对账信息!J:J,银行对账信息!H:H,"")</f>
        <v/>
      </c>
      <c r="R3762" s="56" t="str">
        <f ca="1" t="array" ref="R3762">IF(AND(ISNUMBER(INDIRECT("L"&amp;ROW())),INDIRECT("L"&amp;ROW())&lt;INDIRECT("D"&amp;ROW())),1,"")</f>
        <v/>
      </c>
    </row>
    <row r="3763" hidden="1" spans="1:18">
      <c r="A3763" s="56" t="s">
        <v>55</v>
      </c>
      <c r="B3763" s="132" t="s">
        <v>19</v>
      </c>
      <c r="C3763" s="133">
        <v>146588</v>
      </c>
      <c r="D3763" s="124">
        <v>45819</v>
      </c>
      <c r="E3763" s="125">
        <v>4314.72</v>
      </c>
      <c r="F3763" s="125">
        <v>53.52</v>
      </c>
      <c r="G3763" s="125">
        <v>0</v>
      </c>
      <c r="I3763" s="57">
        <v>3023</v>
      </c>
      <c r="J3763" s="126">
        <v>4314.72</v>
      </c>
      <c r="K3763" s="126">
        <v>4314.72</v>
      </c>
      <c r="L3763" s="127">
        <v>45820</v>
      </c>
      <c r="N3763" s="127" t="str">
        <f t="array" ref="N3763">_xlfn.XLOOKUP(INDEX(I:I,ROW())&amp;"-"&amp;INDEX(K:K,ROW()),银行对账信息!J:J,银行对账信息!H:H,"")</f>
        <v/>
      </c>
      <c r="R3763" s="56" t="str">
        <f ca="1" t="array" ref="R3763">IF(AND(ISNUMBER(INDIRECT("L"&amp;ROW())),INDIRECT("L"&amp;ROW())&lt;INDIRECT("D"&amp;ROW())),1,"")</f>
        <v/>
      </c>
    </row>
    <row r="3764" hidden="1" spans="1:18">
      <c r="A3764" s="56" t="s">
        <v>165</v>
      </c>
      <c r="B3764" s="132" t="s">
        <v>110</v>
      </c>
      <c r="C3764" s="133">
        <v>1686891</v>
      </c>
      <c r="D3764" s="124">
        <v>45819</v>
      </c>
      <c r="E3764" s="125">
        <v>3019.5</v>
      </c>
      <c r="F3764" s="125">
        <v>0</v>
      </c>
      <c r="G3764" s="125">
        <v>0</v>
      </c>
      <c r="H3764" s="125">
        <v>3019.5</v>
      </c>
      <c r="N3764" s="127" t="str">
        <f t="array" ref="N3764">_xlfn.XLOOKUP(INDEX(I:I,ROW())&amp;"-"&amp;INDEX(K:K,ROW()),银行对账信息!J:J,银行对账信息!H:H,"")</f>
        <v/>
      </c>
      <c r="R3764" s="56" t="str">
        <f ca="1" t="array" ref="R3764">IF(AND(ISNUMBER(INDIRECT("L"&amp;ROW())),INDIRECT("L"&amp;ROW())&lt;INDIRECT("D"&amp;ROW())),1,"")</f>
        <v/>
      </c>
    </row>
    <row r="3765" hidden="1" spans="1:18">
      <c r="A3765" s="56" t="s">
        <v>879</v>
      </c>
      <c r="B3765" s="132" t="s">
        <v>37</v>
      </c>
      <c r="C3765" s="133">
        <v>55940</v>
      </c>
      <c r="D3765" s="124">
        <v>45819</v>
      </c>
      <c r="E3765" s="125">
        <v>9674.23</v>
      </c>
      <c r="F3765" s="125">
        <v>0</v>
      </c>
      <c r="G3765" s="125">
        <v>0</v>
      </c>
      <c r="J3765" s="126" t="s">
        <v>1094</v>
      </c>
      <c r="N3765" s="127" t="str">
        <f t="array" ref="N3765">_xlfn.XLOOKUP(INDEX(I:I,ROW())&amp;"-"&amp;INDEX(K:K,ROW()),银行对账信息!J:J,银行对账信息!H:H,"")</f>
        <v/>
      </c>
      <c r="R3765" s="56" t="str">
        <f ca="1" t="array" ref="R3765">IF(AND(ISNUMBER(INDIRECT("L"&amp;ROW())),INDIRECT("L"&amp;ROW())&lt;INDIRECT("D"&amp;ROW())),1,"")</f>
        <v/>
      </c>
    </row>
    <row r="3766" hidden="1" spans="1:18">
      <c r="A3766" s="56" t="s">
        <v>1361</v>
      </c>
      <c r="B3766" s="132" t="s">
        <v>19</v>
      </c>
      <c r="C3766" s="133">
        <v>10663</v>
      </c>
      <c r="D3766" s="124">
        <v>45819</v>
      </c>
      <c r="E3766" s="125">
        <v>2827.26</v>
      </c>
      <c r="F3766" s="125">
        <v>325.26</v>
      </c>
      <c r="G3766" s="125">
        <v>0</v>
      </c>
      <c r="I3766" s="57">
        <v>3022</v>
      </c>
      <c r="J3766" s="126">
        <v>2827.26</v>
      </c>
      <c r="K3766" s="126">
        <v>3423.99</v>
      </c>
      <c r="L3766" s="127">
        <v>45820</v>
      </c>
      <c r="N3766" s="127" t="str">
        <f t="array" ref="N3766">_xlfn.XLOOKUP(INDEX(I:I,ROW())&amp;"-"&amp;INDEX(K:K,ROW()),银行对账信息!J:J,银行对账信息!H:H,"")</f>
        <v/>
      </c>
      <c r="R3766" s="56" t="str">
        <f ca="1" t="array" ref="R3766">IF(AND(ISNUMBER(INDIRECT("L"&amp;ROW())),INDIRECT("L"&amp;ROW())&lt;INDIRECT("D"&amp;ROW())),1,"")</f>
        <v/>
      </c>
    </row>
    <row r="3767" hidden="1" spans="1:18">
      <c r="A3767" s="56" t="s">
        <v>1361</v>
      </c>
      <c r="B3767" s="132" t="s">
        <v>19</v>
      </c>
      <c r="C3767" s="133">
        <v>10665</v>
      </c>
      <c r="D3767" s="124">
        <v>45819</v>
      </c>
      <c r="E3767" s="125">
        <v>596.73</v>
      </c>
      <c r="F3767" s="125">
        <v>41.73</v>
      </c>
      <c r="G3767" s="125">
        <v>0</v>
      </c>
      <c r="I3767" s="57">
        <v>3022</v>
      </c>
      <c r="J3767" s="126">
        <v>596.73</v>
      </c>
      <c r="K3767" s="126">
        <v>3423.99</v>
      </c>
      <c r="L3767" s="127">
        <v>45820</v>
      </c>
      <c r="N3767" s="127" t="str">
        <f t="array" ref="N3767">_xlfn.XLOOKUP(INDEX(I:I,ROW())&amp;"-"&amp;INDEX(K:K,ROW()),银行对账信息!J:J,银行对账信息!H:H,"")</f>
        <v/>
      </c>
      <c r="R3767" s="56" t="str">
        <f ca="1" t="array" ref="R3767">IF(AND(ISNUMBER(INDIRECT("L"&amp;ROW())),INDIRECT("L"&amp;ROW())&lt;INDIRECT("D"&amp;ROW())),1,"")</f>
        <v/>
      </c>
    </row>
    <row r="3768" hidden="1" spans="1:18">
      <c r="A3768" s="56" t="s">
        <v>1362</v>
      </c>
      <c r="B3768" s="132" t="s">
        <v>19</v>
      </c>
      <c r="C3768" s="133">
        <v>699605</v>
      </c>
      <c r="D3768" s="124">
        <v>45819</v>
      </c>
      <c r="E3768" s="125">
        <v>715</v>
      </c>
      <c r="F3768" s="125">
        <v>0</v>
      </c>
      <c r="G3768" s="125">
        <v>0</v>
      </c>
      <c r="H3768" s="125">
        <v>715</v>
      </c>
      <c r="J3768" s="126" t="s">
        <v>1094</v>
      </c>
      <c r="N3768" s="127" t="str">
        <f t="array" ref="N3768">_xlfn.XLOOKUP(INDEX(I:I,ROW())&amp;"-"&amp;INDEX(K:K,ROW()),银行对账信息!J:J,银行对账信息!H:H,"")</f>
        <v/>
      </c>
      <c r="R3768" s="56" t="str">
        <f ca="1" t="array" ref="R3768">IF(AND(ISNUMBER(INDIRECT("L"&amp;ROW())),INDIRECT("L"&amp;ROW())&lt;INDIRECT("D"&amp;ROW())),1,"")</f>
        <v/>
      </c>
    </row>
    <row r="3769" hidden="1" spans="1:18">
      <c r="A3769" s="56" t="s">
        <v>213</v>
      </c>
      <c r="B3769" s="57" t="s">
        <v>124</v>
      </c>
      <c r="C3769" s="133">
        <v>28576</v>
      </c>
      <c r="D3769" s="124">
        <v>45820</v>
      </c>
      <c r="E3769" s="125">
        <v>3023.57</v>
      </c>
      <c r="F3769" s="125">
        <v>0</v>
      </c>
      <c r="G3769" s="125">
        <v>0</v>
      </c>
      <c r="H3769" s="125">
        <v>3023.57</v>
      </c>
      <c r="N3769" s="127" t="str">
        <f t="array" ref="N3769">_xlfn.XLOOKUP(INDEX(I:I,ROW())&amp;"-"&amp;INDEX(K:K,ROW()),银行对账信息!J:J,银行对账信息!H:H,"")</f>
        <v/>
      </c>
      <c r="R3769" s="56" t="str">
        <f ca="1" t="array" ref="R3769">IF(AND(ISNUMBER(INDIRECT("L"&amp;ROW())),INDIRECT("L"&amp;ROW())&lt;INDIRECT("D"&amp;ROW())),1,"")</f>
        <v/>
      </c>
    </row>
    <row r="3770" hidden="1" spans="1:18">
      <c r="A3770" s="56" t="s">
        <v>148</v>
      </c>
      <c r="B3770" s="132" t="s">
        <v>110</v>
      </c>
      <c r="C3770" s="133">
        <v>25228445</v>
      </c>
      <c r="D3770" s="124">
        <v>45820</v>
      </c>
      <c r="E3770" s="125">
        <v>9620</v>
      </c>
      <c r="F3770" s="125">
        <v>0</v>
      </c>
      <c r="G3770" s="125">
        <v>0</v>
      </c>
      <c r="H3770" s="125">
        <v>9620</v>
      </c>
      <c r="J3770" s="126" t="s">
        <v>1094</v>
      </c>
      <c r="N3770" s="127" t="str">
        <f t="array" ref="N3770">_xlfn.XLOOKUP(INDEX(I:I,ROW())&amp;"-"&amp;INDEX(K:K,ROW()),银行对账信息!J:J,银行对账信息!H:H,"")</f>
        <v/>
      </c>
      <c r="R3770" s="56" t="str">
        <f ca="1" t="array" ref="R3770">IF(AND(ISNUMBER(INDIRECT("L"&amp;ROW())),INDIRECT("L"&amp;ROW())&lt;INDIRECT("D"&amp;ROW())),1,"")</f>
        <v/>
      </c>
    </row>
    <row r="3771" hidden="1" spans="1:18">
      <c r="A3771" s="56" t="s">
        <v>149</v>
      </c>
      <c r="B3771" s="57" t="s">
        <v>110</v>
      </c>
      <c r="C3771" s="133">
        <v>115039</v>
      </c>
      <c r="D3771" s="124">
        <v>45820</v>
      </c>
      <c r="E3771" s="125">
        <v>2714.5</v>
      </c>
      <c r="F3771" s="125">
        <v>0</v>
      </c>
      <c r="G3771" s="125">
        <v>0</v>
      </c>
      <c r="J3771" s="126" t="s">
        <v>1094</v>
      </c>
      <c r="N3771" s="127" t="str">
        <f t="array" ref="N3771">_xlfn.XLOOKUP(INDEX(I:I,ROW())&amp;"-"&amp;INDEX(K:K,ROW()),银行对账信息!J:J,银行对账信息!H:H,"")</f>
        <v/>
      </c>
      <c r="R3771" s="56" t="str">
        <f ca="1" t="array" ref="R3771">IF(AND(ISNUMBER(INDIRECT("L"&amp;ROW())),INDIRECT("L"&amp;ROW())&lt;INDIRECT("D"&amp;ROW())),1,"")</f>
        <v/>
      </c>
    </row>
    <row r="3772" hidden="1" spans="1:18">
      <c r="A3772" s="56" t="s">
        <v>208</v>
      </c>
      <c r="B3772" s="57" t="s">
        <v>19</v>
      </c>
      <c r="C3772" s="133">
        <v>77712</v>
      </c>
      <c r="D3772" s="124">
        <v>45820</v>
      </c>
      <c r="E3772" s="125">
        <v>5164.15</v>
      </c>
      <c r="F3772" s="125">
        <v>594.11</v>
      </c>
      <c r="G3772" s="125">
        <v>0</v>
      </c>
      <c r="J3772" s="126" t="s">
        <v>1094</v>
      </c>
      <c r="N3772" s="127" t="str">
        <f t="array" ref="N3772">_xlfn.XLOOKUP(INDEX(I:I,ROW())&amp;"-"&amp;INDEX(K:K,ROW()),银行对账信息!J:J,银行对账信息!H:H,"")</f>
        <v/>
      </c>
      <c r="R3772" s="56" t="str">
        <f ca="1" t="array" ref="R3772">IF(AND(ISNUMBER(INDIRECT("L"&amp;ROW())),INDIRECT("L"&amp;ROW())&lt;INDIRECT("D"&amp;ROW())),1,"")</f>
        <v/>
      </c>
    </row>
    <row r="3773" hidden="1" spans="1:18">
      <c r="A3773" s="56" t="s">
        <v>56</v>
      </c>
      <c r="B3773" s="132" t="s">
        <v>19</v>
      </c>
      <c r="C3773" s="133">
        <v>45640</v>
      </c>
      <c r="D3773" s="124">
        <v>45820</v>
      </c>
      <c r="E3773" s="125">
        <v>17940.8</v>
      </c>
      <c r="F3773" s="125">
        <v>171.3</v>
      </c>
      <c r="G3773" s="125">
        <v>0</v>
      </c>
      <c r="J3773" s="126" t="s">
        <v>1094</v>
      </c>
      <c r="N3773" s="127" t="str">
        <f t="array" ref="N3773">_xlfn.XLOOKUP(INDEX(I:I,ROW())&amp;"-"&amp;INDEX(K:K,ROW()),银行对账信息!J:J,银行对账信息!H:H,"")</f>
        <v/>
      </c>
      <c r="R3773" s="56" t="str">
        <f ca="1" t="array" ref="R3773">IF(AND(ISNUMBER(INDIRECT("L"&amp;ROW())),INDIRECT("L"&amp;ROW())&lt;INDIRECT("D"&amp;ROW())),1,"")</f>
        <v/>
      </c>
    </row>
    <row r="3774" hidden="1" spans="1:18">
      <c r="A3774" s="56" t="s">
        <v>544</v>
      </c>
      <c r="B3774" s="57" t="s">
        <v>95</v>
      </c>
      <c r="C3774" s="123" t="s">
        <v>1363</v>
      </c>
      <c r="D3774" s="124">
        <v>45820</v>
      </c>
      <c r="E3774" s="125">
        <v>74.23</v>
      </c>
      <c r="F3774" s="125">
        <v>3.23</v>
      </c>
      <c r="G3774" s="125">
        <v>6.44</v>
      </c>
      <c r="J3774" s="126" t="s">
        <v>1094</v>
      </c>
      <c r="R3774" s="56" t="str">
        <f ca="1" t="array" ref="R3774">IF(AND(ISNUMBER(INDIRECT("L"&amp;ROW())),INDIRECT("L"&amp;ROW())&lt;INDIRECT("D"&amp;ROW())),1,"")</f>
        <v/>
      </c>
    </row>
    <row r="3775" hidden="1" spans="1:18">
      <c r="A3775" s="56" t="s">
        <v>349</v>
      </c>
      <c r="B3775" s="57" t="s">
        <v>37</v>
      </c>
      <c r="C3775" s="133">
        <v>3224</v>
      </c>
      <c r="D3775" s="124">
        <v>45820</v>
      </c>
      <c r="E3775" s="125">
        <v>5111.9</v>
      </c>
      <c r="F3775" s="125">
        <v>0</v>
      </c>
      <c r="G3775" s="125">
        <v>0</v>
      </c>
      <c r="J3775" s="126" t="s">
        <v>1094</v>
      </c>
      <c r="N3775" s="127" t="str">
        <f t="array" ref="N3775">_xlfn.XLOOKUP(INDEX(I:I,ROW())&amp;"-"&amp;INDEX(K:K,ROW()),银行对账信息!J:J,银行对账信息!H:H,"")</f>
        <v/>
      </c>
      <c r="R3775" s="56" t="str">
        <f ca="1" t="array" ref="R3775">IF(AND(ISNUMBER(INDIRECT("L"&amp;ROW())),INDIRECT("L"&amp;ROW())&lt;INDIRECT("D"&amp;ROW())),1,"")</f>
        <v/>
      </c>
    </row>
    <row r="3776" hidden="1" spans="1:18">
      <c r="A3776" s="109" t="s">
        <v>151</v>
      </c>
      <c r="B3776" s="132" t="s">
        <v>110</v>
      </c>
      <c r="C3776" s="139">
        <v>180202</v>
      </c>
      <c r="D3776" s="140">
        <v>45820</v>
      </c>
      <c r="E3776" s="141">
        <v>4278.26</v>
      </c>
      <c r="F3776" s="141">
        <v>0</v>
      </c>
      <c r="G3776" s="141">
        <v>0</v>
      </c>
      <c r="H3776" s="141">
        <v>4278.26</v>
      </c>
      <c r="I3776" s="138"/>
      <c r="J3776" s="145"/>
      <c r="K3776" s="145"/>
      <c r="L3776" s="146"/>
      <c r="M3776" s="146"/>
      <c r="N3776" s="127" t="str">
        <f t="array" ref="N3776">_xlfn.XLOOKUP(INDEX(I:I,ROW())&amp;"-"&amp;INDEX(K:K,ROW()),银行对账信息!J:J,银行对账信息!H:H,"")</f>
        <v/>
      </c>
      <c r="O3776" s="109"/>
      <c r="P3776" s="109"/>
      <c r="Q3776" s="146"/>
      <c r="R3776" s="56" t="str">
        <f ca="1" t="array" ref="R3776">IF(AND(ISNUMBER(INDIRECT("L"&amp;ROW())),INDIRECT("L"&amp;ROW())&lt;INDIRECT("D"&amp;ROW())),1,"")</f>
        <v/>
      </c>
    </row>
    <row r="3777" hidden="1" spans="1:18">
      <c r="A3777" s="56" t="s">
        <v>1149</v>
      </c>
      <c r="B3777" s="132" t="s">
        <v>19</v>
      </c>
      <c r="C3777" s="123" t="s">
        <v>1364</v>
      </c>
      <c r="D3777" s="124">
        <v>45820</v>
      </c>
      <c r="E3777" s="125">
        <v>2411.87</v>
      </c>
      <c r="F3777" s="125">
        <v>114.85</v>
      </c>
      <c r="G3777" s="125">
        <v>0</v>
      </c>
      <c r="J3777" s="126" t="s">
        <v>1094</v>
      </c>
      <c r="N3777" s="127" t="str">
        <f t="array" ref="N3777">_xlfn.XLOOKUP(INDEX(I:I,ROW())&amp;"-"&amp;INDEX(K:K,ROW()),银行对账信息!J:J,银行对账信息!H:H,"")</f>
        <v/>
      </c>
      <c r="R3777" s="56" t="str">
        <f ca="1" t="array" ref="R3777">IF(AND(ISNUMBER(INDIRECT("L"&amp;ROW())),INDIRECT("L"&amp;ROW())&lt;INDIRECT("D"&amp;ROW())),1,"")</f>
        <v/>
      </c>
    </row>
    <row r="3778" hidden="1" spans="1:18">
      <c r="A3778" s="56" t="s">
        <v>1149</v>
      </c>
      <c r="B3778" s="132" t="s">
        <v>19</v>
      </c>
      <c r="C3778" s="123" t="s">
        <v>1365</v>
      </c>
      <c r="D3778" s="124">
        <v>45820</v>
      </c>
      <c r="E3778" s="125">
        <v>4836.61</v>
      </c>
      <c r="F3778" s="125">
        <v>49.17</v>
      </c>
      <c r="G3778" s="125">
        <v>0</v>
      </c>
      <c r="J3778" s="126" t="s">
        <v>1094</v>
      </c>
      <c r="N3778" s="127" t="str">
        <f t="array" ref="N3778">_xlfn.XLOOKUP(INDEX(I:I,ROW())&amp;"-"&amp;INDEX(K:K,ROW()),银行对账信息!J:J,银行对账信息!H:H,"")</f>
        <v/>
      </c>
      <c r="R3778" s="56" t="str">
        <f ca="1" t="array" ref="R3778">IF(AND(ISNUMBER(INDIRECT("L"&amp;ROW())),INDIRECT("L"&amp;ROW())&lt;INDIRECT("D"&amp;ROW())),1,"")</f>
        <v/>
      </c>
    </row>
    <row r="3779" hidden="1" spans="1:18">
      <c r="A3779" s="56" t="s">
        <v>1287</v>
      </c>
      <c r="B3779" s="57" t="s">
        <v>110</v>
      </c>
      <c r="C3779" s="123" t="s">
        <v>1366</v>
      </c>
      <c r="D3779" s="124">
        <v>45659</v>
      </c>
      <c r="E3779" s="125">
        <v>2992</v>
      </c>
      <c r="F3779" s="125">
        <v>0</v>
      </c>
      <c r="G3779" s="125">
        <v>0</v>
      </c>
      <c r="H3779" s="125">
        <v>2992</v>
      </c>
      <c r="I3779" s="57">
        <v>878</v>
      </c>
      <c r="J3779" s="126">
        <v>2992</v>
      </c>
      <c r="K3779" s="126">
        <v>2992</v>
      </c>
      <c r="L3779" s="127">
        <v>45677</v>
      </c>
      <c r="N3779" s="127">
        <v>45689</v>
      </c>
      <c r="Q3779" s="127">
        <v>45806</v>
      </c>
      <c r="R3779" s="56" t="str">
        <f ca="1" t="array" ref="R3779">IF(AND(ISNUMBER(INDIRECT("L"&amp;ROW())),INDIRECT("L"&amp;ROW())&lt;INDIRECT("D"&amp;ROW())),1,"")</f>
        <v/>
      </c>
    </row>
    <row r="3780" hidden="1" spans="1:18">
      <c r="A3780" s="56" t="s">
        <v>1287</v>
      </c>
      <c r="B3780" s="57" t="s">
        <v>110</v>
      </c>
      <c r="C3780" s="123" t="s">
        <v>1367</v>
      </c>
      <c r="D3780" s="124">
        <v>45673</v>
      </c>
      <c r="E3780" s="125">
        <v>1657</v>
      </c>
      <c r="F3780" s="125">
        <v>0</v>
      </c>
      <c r="G3780" s="125">
        <v>0</v>
      </c>
      <c r="H3780" s="125">
        <v>1657</v>
      </c>
      <c r="I3780" s="57">
        <v>835</v>
      </c>
      <c r="J3780" s="126">
        <v>1657</v>
      </c>
      <c r="K3780" s="126">
        <v>1657</v>
      </c>
      <c r="L3780" s="127">
        <v>45684</v>
      </c>
      <c r="N3780" s="127">
        <v>45689</v>
      </c>
      <c r="Q3780" s="127">
        <v>45806</v>
      </c>
      <c r="R3780" s="56" t="str">
        <f ca="1" t="array" ref="R3780">IF(AND(ISNUMBER(INDIRECT("L"&amp;ROW())),INDIRECT("L"&amp;ROW())&lt;INDIRECT("D"&amp;ROW())),1,"")</f>
        <v/>
      </c>
    </row>
    <row r="3781" hidden="1" spans="1:18">
      <c r="A3781" s="56" t="s">
        <v>1287</v>
      </c>
      <c r="B3781" s="57" t="s">
        <v>110</v>
      </c>
      <c r="C3781" s="123" t="s">
        <v>1368</v>
      </c>
      <c r="D3781" s="124">
        <v>45771</v>
      </c>
      <c r="E3781" s="125">
        <v>5390</v>
      </c>
      <c r="F3781" s="125">
        <v>0</v>
      </c>
      <c r="G3781" s="125">
        <v>0</v>
      </c>
      <c r="H3781" s="125">
        <v>5390</v>
      </c>
      <c r="I3781" s="57" t="s">
        <v>1369</v>
      </c>
      <c r="J3781" s="126">
        <v>5390</v>
      </c>
      <c r="K3781" s="126">
        <v>5390</v>
      </c>
      <c r="L3781" s="127">
        <v>45775</v>
      </c>
      <c r="N3781" s="127">
        <v>45584</v>
      </c>
      <c r="O3781" s="147">
        <v>0</v>
      </c>
      <c r="R3781" s="56" t="str">
        <f ca="1" t="array" ref="R3781">IF(AND(ISNUMBER(INDIRECT("L"&amp;ROW())),INDIRECT("L"&amp;ROW())&lt;INDIRECT("D"&amp;ROW())),1,"")</f>
        <v/>
      </c>
    </row>
    <row r="3782" hidden="1" spans="1:14">
      <c r="A3782" s="56" t="s">
        <v>358</v>
      </c>
      <c r="B3782" s="57" t="s">
        <v>110</v>
      </c>
      <c r="C3782" s="123" t="s">
        <v>1370</v>
      </c>
      <c r="D3782" s="124">
        <v>45820</v>
      </c>
      <c r="E3782" s="125">
        <v>1980</v>
      </c>
      <c r="F3782" s="125">
        <v>0</v>
      </c>
      <c r="G3782" s="125">
        <v>0</v>
      </c>
      <c r="N3782" s="127" t="str">
        <f t="array" ref="N3782">_xlfn.XLOOKUP(INDEX(I:I,ROW())&amp;"-"&amp;INDEX(K:K,ROW()),银行对账信息!J:J,银行对账信息!H:H,"")</f>
        <v/>
      </c>
    </row>
    <row r="3783" hidden="1" spans="1:18">
      <c r="A3783" s="56" t="s">
        <v>103</v>
      </c>
      <c r="B3783" s="57" t="s">
        <v>19</v>
      </c>
      <c r="C3783" s="133">
        <v>50605</v>
      </c>
      <c r="D3783" s="124">
        <v>45821</v>
      </c>
      <c r="E3783" s="125">
        <v>6088.95</v>
      </c>
      <c r="F3783" s="125">
        <v>109.15</v>
      </c>
      <c r="G3783" s="125">
        <v>0</v>
      </c>
      <c r="J3783" s="126" t="s">
        <v>1094</v>
      </c>
      <c r="R3783" s="56" t="str">
        <f ca="1" t="array" ref="R3783">IF(AND(ISNUMBER(INDIRECT("L"&amp;ROW())),INDIRECT("L"&amp;ROW())&lt;INDIRECT("D"&amp;ROW())),1,"")</f>
        <v/>
      </c>
    </row>
    <row r="3784" hidden="1" spans="1:18">
      <c r="A3784" s="56" t="s">
        <v>146</v>
      </c>
      <c r="B3784" s="57" t="s">
        <v>124</v>
      </c>
      <c r="C3784" s="133">
        <v>205912</v>
      </c>
      <c r="D3784" s="124">
        <v>45821</v>
      </c>
      <c r="E3784" s="125">
        <v>12427.7</v>
      </c>
      <c r="F3784" s="125">
        <v>16.4</v>
      </c>
      <c r="G3784" s="125">
        <v>32.72</v>
      </c>
      <c r="J3784" s="126" t="s">
        <v>1094</v>
      </c>
      <c r="R3784" s="56" t="str">
        <f ca="1" t="array" ref="R3784">IF(AND(ISNUMBER(INDIRECT("L"&amp;ROW())),INDIRECT("L"&amp;ROW())&lt;INDIRECT("D"&amp;ROW())),1,"")</f>
        <v/>
      </c>
    </row>
    <row r="3785" hidden="1" spans="1:18">
      <c r="A3785" s="56" t="s">
        <v>881</v>
      </c>
      <c r="B3785" s="132" t="s">
        <v>882</v>
      </c>
      <c r="C3785" s="123" t="s">
        <v>1371</v>
      </c>
      <c r="D3785" s="124">
        <v>45821</v>
      </c>
      <c r="E3785" s="125">
        <v>88.69</v>
      </c>
      <c r="F3785" s="125">
        <v>3.75</v>
      </c>
      <c r="G3785" s="125">
        <v>7.48</v>
      </c>
      <c r="I3785" s="57">
        <v>1045</v>
      </c>
      <c r="J3785" s="126">
        <v>88.69</v>
      </c>
      <c r="K3785" s="126">
        <v>88.69</v>
      </c>
      <c r="L3785" s="127">
        <v>45833</v>
      </c>
      <c r="N3785" s="127" t="str">
        <f t="array" ref="N3785">_xlfn.XLOOKUP(INDEX(I:I,ROW())&amp;"-"&amp;INDEX(K:K,ROW()),银行对账信息!J:J,银行对账信息!H:H,"")</f>
        <v/>
      </c>
      <c r="R3785" s="56" t="str">
        <f ca="1" t="array" ref="R3785">IF(AND(ISNUMBER(INDIRECT("L"&amp;ROW())),INDIRECT("L"&amp;ROW())&lt;INDIRECT("D"&amp;ROW())),1,"")</f>
        <v/>
      </c>
    </row>
    <row r="3786" hidden="1" spans="1:18">
      <c r="A3786" s="56" t="s">
        <v>225</v>
      </c>
      <c r="B3786" s="57" t="s">
        <v>65</v>
      </c>
      <c r="C3786" s="133">
        <v>171930</v>
      </c>
      <c r="D3786" s="124">
        <v>45821</v>
      </c>
      <c r="E3786" s="125">
        <v>811.98</v>
      </c>
      <c r="F3786" s="125">
        <v>0</v>
      </c>
      <c r="G3786" s="125">
        <v>0</v>
      </c>
      <c r="J3786" s="126" t="s">
        <v>1094</v>
      </c>
      <c r="N3786" s="127" t="str">
        <f t="array" ref="N3786">_xlfn.XLOOKUP(INDEX(I:I,ROW())&amp;"-"&amp;INDEX(K:K,ROW()),银行对账信息!J:J,银行对账信息!H:H,"")</f>
        <v/>
      </c>
      <c r="R3786" s="56" t="str">
        <f ca="1" t="array" ref="R3786">IF(AND(ISNUMBER(INDIRECT("L"&amp;ROW())),INDIRECT("L"&amp;ROW())&lt;INDIRECT("D"&amp;ROW())),1,"")</f>
        <v/>
      </c>
    </row>
    <row r="3787" hidden="1" spans="1:18">
      <c r="A3787" s="56" t="s">
        <v>164</v>
      </c>
      <c r="B3787" s="57" t="s">
        <v>110</v>
      </c>
      <c r="C3787" s="133">
        <v>6176981</v>
      </c>
      <c r="D3787" s="124">
        <v>45822</v>
      </c>
      <c r="E3787" s="125">
        <v>4653</v>
      </c>
      <c r="F3787" s="125">
        <v>0</v>
      </c>
      <c r="G3787" s="125">
        <v>0</v>
      </c>
      <c r="N3787" s="127" t="str">
        <f t="array" ref="N3787">_xlfn.XLOOKUP(INDEX(I:I,ROW())&amp;"-"&amp;INDEX(K:K,ROW()),银行对账信息!J:J,银行对账信息!H:H,"")</f>
        <v/>
      </c>
      <c r="R3787" s="56" t="str">
        <f ca="1" t="array" ref="R3787">IF(AND(ISNUMBER(INDIRECT("L"&amp;ROW())),INDIRECT("L"&amp;ROW())&lt;INDIRECT("D"&amp;ROW())),1,"")</f>
        <v/>
      </c>
    </row>
    <row r="3788" hidden="1" spans="1:18">
      <c r="A3788" s="56" t="s">
        <v>164</v>
      </c>
      <c r="B3788" s="57" t="s">
        <v>110</v>
      </c>
      <c r="C3788" s="133">
        <v>6177562</v>
      </c>
      <c r="D3788" s="124">
        <v>45822</v>
      </c>
      <c r="E3788" s="125">
        <v>-1183</v>
      </c>
      <c r="F3788" s="125">
        <v>0</v>
      </c>
      <c r="G3788" s="125">
        <v>0</v>
      </c>
      <c r="N3788" s="127" t="str">
        <f t="array" ref="N3788">_xlfn.XLOOKUP(INDEX(I:I,ROW())&amp;"-"&amp;INDEX(K:K,ROW()),银行对账信息!J:J,银行对账信息!H:H,"")</f>
        <v/>
      </c>
      <c r="R3788" s="56" t="str">
        <f ca="1" t="array" ref="R3788">IF(AND(ISNUMBER(INDIRECT("L"&amp;ROW())),INDIRECT("L"&amp;ROW())&lt;INDIRECT("D"&amp;ROW())),1,"")</f>
        <v/>
      </c>
    </row>
    <row r="3789" hidden="1" spans="1:14">
      <c r="A3789" s="56" t="s">
        <v>164</v>
      </c>
      <c r="B3789" s="57" t="s">
        <v>110</v>
      </c>
      <c r="C3789" s="123" t="s">
        <v>1372</v>
      </c>
      <c r="D3789" s="124">
        <v>45822</v>
      </c>
      <c r="E3789" s="125">
        <v>-72</v>
      </c>
      <c r="F3789" s="125">
        <v>0</v>
      </c>
      <c r="G3789" s="125">
        <v>0</v>
      </c>
      <c r="N3789" s="127" t="str">
        <f t="array" ref="N3789">_xlfn.XLOOKUP(INDEX(I:I,ROW())&amp;"-"&amp;INDEX(K:K,ROW()),银行对账信息!J:J,银行对账信息!H:H,"")</f>
        <v/>
      </c>
    </row>
    <row r="3790" hidden="1" spans="1:18">
      <c r="A3790" s="56" t="s">
        <v>1287</v>
      </c>
      <c r="B3790" s="57" t="s">
        <v>110</v>
      </c>
      <c r="C3790" s="123" t="s">
        <v>1373</v>
      </c>
      <c r="D3790" s="124">
        <v>45778</v>
      </c>
      <c r="E3790" s="125">
        <v>3352</v>
      </c>
      <c r="F3790" s="125">
        <v>0</v>
      </c>
      <c r="G3790" s="125">
        <v>0</v>
      </c>
      <c r="H3790" s="125">
        <v>3352</v>
      </c>
      <c r="I3790" s="57" t="s">
        <v>1369</v>
      </c>
      <c r="J3790" s="126">
        <v>3352</v>
      </c>
      <c r="K3790" s="126">
        <v>3352</v>
      </c>
      <c r="L3790" s="127">
        <v>45798</v>
      </c>
      <c r="N3790" s="127">
        <v>45584</v>
      </c>
      <c r="O3790" s="147">
        <v>0</v>
      </c>
      <c r="Q3790" s="127">
        <v>45784</v>
      </c>
      <c r="R3790" s="56" t="str">
        <f ca="1" t="array" ref="R3790">IF(AND(ISNUMBER(INDIRECT("L"&amp;ROW())),INDIRECT("L"&amp;ROW())&lt;INDIRECT("D"&amp;ROW())),1,"")</f>
        <v/>
      </c>
    </row>
    <row r="3791" hidden="1" spans="1:18">
      <c r="A3791" s="56" t="s">
        <v>33</v>
      </c>
      <c r="B3791" s="57" t="s">
        <v>19</v>
      </c>
      <c r="C3791" s="123" t="s">
        <v>1374</v>
      </c>
      <c r="D3791" s="124">
        <v>45824</v>
      </c>
      <c r="E3791" s="125">
        <v>390.38</v>
      </c>
      <c r="F3791" s="125">
        <v>5.67</v>
      </c>
      <c r="G3791" s="125">
        <v>11.31</v>
      </c>
      <c r="J3791" s="126" t="s">
        <v>1094</v>
      </c>
      <c r="R3791" s="56" t="str">
        <f ca="1" t="array" ref="R3791">IF(AND(ISNUMBER(INDIRECT("L"&amp;ROW())),INDIRECT("L"&amp;ROW())&lt;INDIRECT("D"&amp;ROW())),1,"")</f>
        <v/>
      </c>
    </row>
    <row r="3792" hidden="1" spans="1:18">
      <c r="A3792" s="56" t="s">
        <v>33</v>
      </c>
      <c r="B3792" s="57" t="s">
        <v>19</v>
      </c>
      <c r="C3792" s="123" t="s">
        <v>1375</v>
      </c>
      <c r="D3792" s="124">
        <v>45824</v>
      </c>
      <c r="E3792" s="125">
        <v>434</v>
      </c>
      <c r="F3792" s="125">
        <v>0</v>
      </c>
      <c r="G3792" s="125">
        <v>0</v>
      </c>
      <c r="R3792" s="56" t="str">
        <f ca="1" t="array" ref="R3792">IF(AND(ISNUMBER(INDIRECT("L"&amp;ROW())),INDIRECT("L"&amp;ROW())&lt;INDIRECT("D"&amp;ROW())),1,"")</f>
        <v/>
      </c>
    </row>
    <row r="3793" hidden="1" spans="1:7">
      <c r="A3793" s="56" t="s">
        <v>33</v>
      </c>
      <c r="B3793" s="57" t="s">
        <v>37</v>
      </c>
      <c r="C3793" s="123" t="s">
        <v>1376</v>
      </c>
      <c r="D3793" s="124">
        <v>45824</v>
      </c>
      <c r="E3793" s="125">
        <v>434</v>
      </c>
      <c r="F3793" s="125">
        <v>0</v>
      </c>
      <c r="G3793" s="125">
        <v>0</v>
      </c>
    </row>
    <row r="3794" hidden="1" spans="1:7">
      <c r="A3794" s="56" t="s">
        <v>33</v>
      </c>
      <c r="B3794" s="57" t="s">
        <v>37</v>
      </c>
      <c r="C3794" s="123" t="s">
        <v>1377</v>
      </c>
      <c r="D3794" s="124">
        <v>45824</v>
      </c>
      <c r="E3794" s="125">
        <v>390.38</v>
      </c>
      <c r="F3794" s="125">
        <v>5.67</v>
      </c>
      <c r="G3794" s="125">
        <v>11.31</v>
      </c>
    </row>
    <row r="3795" hidden="1" spans="1:18">
      <c r="A3795" s="56" t="s">
        <v>30</v>
      </c>
      <c r="B3795" s="57" t="s">
        <v>19</v>
      </c>
      <c r="C3795" s="133">
        <v>91736425</v>
      </c>
      <c r="D3795" s="124">
        <v>45824</v>
      </c>
      <c r="E3795" s="125">
        <v>7472.77</v>
      </c>
      <c r="F3795" s="125">
        <v>15.2</v>
      </c>
      <c r="G3795" s="125">
        <v>30.32</v>
      </c>
      <c r="N3795" s="127" t="str">
        <f t="array" ref="N3795">_xlfn.XLOOKUP(INDEX(I:I,ROW())&amp;"-"&amp;INDEX(K:K,ROW()),银行对账信息!J:J,银行对账信息!H:H,"")</f>
        <v/>
      </c>
      <c r="R3795" s="56" t="str">
        <f ca="1" t="array" ref="R3795">IF(AND(ISNUMBER(INDIRECT("L"&amp;ROW())),INDIRECT("L"&amp;ROW())&lt;INDIRECT("D"&amp;ROW())),1,"")</f>
        <v/>
      </c>
    </row>
    <row r="3796" hidden="1" spans="1:14">
      <c r="A3796" s="56" t="s">
        <v>358</v>
      </c>
      <c r="B3796" s="57" t="s">
        <v>110</v>
      </c>
      <c r="C3796" s="123" t="s">
        <v>1378</v>
      </c>
      <c r="D3796" s="124">
        <v>45824</v>
      </c>
      <c r="E3796" s="125">
        <v>670</v>
      </c>
      <c r="F3796" s="125">
        <v>0</v>
      </c>
      <c r="G3796" s="125">
        <v>0</v>
      </c>
      <c r="N3796" s="127" t="str">
        <f t="array" ref="N3796">_xlfn.XLOOKUP(INDEX(I:I,ROW())&amp;"-"&amp;INDEX(K:K,ROW()),银行对账信息!J:J,银行对账信息!H:H,"")</f>
        <v/>
      </c>
    </row>
    <row r="3797" hidden="1" spans="1:14">
      <c r="A3797" s="56" t="s">
        <v>72</v>
      </c>
      <c r="B3797" s="57" t="s">
        <v>19</v>
      </c>
      <c r="C3797" s="123" t="s">
        <v>1379</v>
      </c>
      <c r="D3797" s="124">
        <v>45825</v>
      </c>
      <c r="E3797" s="125">
        <v>2672.57</v>
      </c>
      <c r="G3797" s="125">
        <v>10.07</v>
      </c>
      <c r="N3797" s="127" t="str">
        <f t="array" ref="N3797">_xlfn.XLOOKUP(INDEX(I:I,ROW())&amp;"-"&amp;INDEX(K:K,ROW()),银行对账信息!J:J,银行对账信息!H:H,"")</f>
        <v/>
      </c>
    </row>
    <row r="3798" hidden="1" spans="1:14">
      <c r="A3798" s="56" t="s">
        <v>164</v>
      </c>
      <c r="B3798" s="57" t="s">
        <v>110</v>
      </c>
      <c r="C3798" s="123" t="s">
        <v>1380</v>
      </c>
      <c r="D3798" s="124">
        <v>45825</v>
      </c>
      <c r="E3798" s="125">
        <v>-424</v>
      </c>
      <c r="F3798" s="125">
        <v>0</v>
      </c>
      <c r="G3798" s="125">
        <v>0</v>
      </c>
      <c r="N3798" s="127" t="str">
        <f t="array" ref="N3798">_xlfn.XLOOKUP(INDEX(I:I,ROW())&amp;"-"&amp;INDEX(K:K,ROW()),银行对账信息!J:J,银行对账信息!H:H,"")</f>
        <v/>
      </c>
    </row>
    <row r="3799" hidden="1" spans="1:14">
      <c r="A3799" s="56" t="s">
        <v>164</v>
      </c>
      <c r="B3799" s="57" t="s">
        <v>110</v>
      </c>
      <c r="C3799" s="123" t="s">
        <v>1381</v>
      </c>
      <c r="D3799" s="124">
        <v>45825</v>
      </c>
      <c r="E3799" s="125">
        <v>5843.5</v>
      </c>
      <c r="F3799" s="125">
        <v>0</v>
      </c>
      <c r="G3799" s="125">
        <v>0</v>
      </c>
      <c r="N3799" s="127" t="str">
        <f t="array" ref="N3799">_xlfn.XLOOKUP(INDEX(I:I,ROW())&amp;"-"&amp;INDEX(K:K,ROW()),银行对账信息!J:J,银行对账信息!H:H,"")</f>
        <v/>
      </c>
    </row>
    <row r="3800" hidden="1" spans="1:14">
      <c r="A3800" s="56" t="s">
        <v>164</v>
      </c>
      <c r="B3800" s="57" t="s">
        <v>110</v>
      </c>
      <c r="C3800" s="123" t="s">
        <v>1382</v>
      </c>
      <c r="D3800" s="124">
        <v>45825</v>
      </c>
      <c r="E3800" s="125">
        <v>-132</v>
      </c>
      <c r="F3800" s="125">
        <v>0</v>
      </c>
      <c r="G3800" s="125">
        <v>0</v>
      </c>
      <c r="N3800" s="127" t="str">
        <f t="array" ref="N3800">_xlfn.XLOOKUP(INDEX(I:I,ROW())&amp;"-"&amp;INDEX(K:K,ROW()),银行对账信息!J:J,银行对账信息!H:H,"")</f>
        <v/>
      </c>
    </row>
    <row r="3801" hidden="1" spans="1:14">
      <c r="A3801" s="56" t="s">
        <v>164</v>
      </c>
      <c r="B3801" s="57" t="s">
        <v>110</v>
      </c>
      <c r="C3801" s="123" t="s">
        <v>1383</v>
      </c>
      <c r="D3801" s="124">
        <v>45825</v>
      </c>
      <c r="E3801" s="125">
        <v>-1293</v>
      </c>
      <c r="F3801" s="125">
        <v>0</v>
      </c>
      <c r="G3801" s="125">
        <v>0</v>
      </c>
      <c r="N3801" s="127" t="str">
        <f t="array" ref="N3801">_xlfn.XLOOKUP(INDEX(I:I,ROW())&amp;"-"&amp;INDEX(K:K,ROW()),银行对账信息!J:J,银行对账信息!H:H,"")</f>
        <v/>
      </c>
    </row>
    <row r="3802" hidden="1" spans="1:14">
      <c r="A3802" s="56" t="s">
        <v>237</v>
      </c>
      <c r="B3802" s="57" t="s">
        <v>110</v>
      </c>
      <c r="C3802" s="123" t="s">
        <v>1384</v>
      </c>
      <c r="D3802" s="124">
        <v>45825</v>
      </c>
      <c r="E3802" s="125">
        <v>1833.5</v>
      </c>
      <c r="F3802" s="125">
        <v>0</v>
      </c>
      <c r="G3802" s="125">
        <v>0</v>
      </c>
      <c r="N3802" s="127" t="str">
        <f t="array" ref="N3802">_xlfn.XLOOKUP(INDEX(I:I,ROW())&amp;"-"&amp;INDEX(K:K,ROW()),银行对账信息!J:J,银行对账信息!H:H,"")</f>
        <v/>
      </c>
    </row>
    <row r="3803" hidden="1" spans="1:7">
      <c r="A3803" s="56" t="s">
        <v>237</v>
      </c>
      <c r="B3803" s="57" t="s">
        <v>110</v>
      </c>
      <c r="C3803" s="123" t="s">
        <v>1385</v>
      </c>
      <c r="D3803" s="124">
        <v>45832</v>
      </c>
      <c r="E3803" s="125">
        <v>2094.65</v>
      </c>
      <c r="F3803" s="125">
        <v>0</v>
      </c>
      <c r="G3803" s="125">
        <v>0</v>
      </c>
    </row>
    <row r="3804" hidden="1" spans="1:14">
      <c r="A3804" s="56" t="s">
        <v>233</v>
      </c>
      <c r="B3804" s="57" t="s">
        <v>124</v>
      </c>
      <c r="C3804" s="123" t="s">
        <v>1386</v>
      </c>
      <c r="D3804" s="124">
        <v>45825</v>
      </c>
      <c r="E3804" s="125">
        <v>7546.77</v>
      </c>
      <c r="F3804" s="125">
        <v>0</v>
      </c>
      <c r="G3804" s="125">
        <v>0</v>
      </c>
      <c r="N3804" s="127" t="str">
        <f t="array" ref="N3804">_xlfn.XLOOKUP(INDEX(I:I,ROW())&amp;"-"&amp;INDEX(K:K,ROW()),银行对账信息!J:J,银行对账信息!H:H,"")</f>
        <v/>
      </c>
    </row>
    <row r="3805" hidden="1" spans="1:14">
      <c r="A3805" s="56" t="s">
        <v>148</v>
      </c>
      <c r="B3805" s="57" t="s">
        <v>110</v>
      </c>
      <c r="C3805" s="123" t="s">
        <v>1387</v>
      </c>
      <c r="D3805" s="124">
        <v>45825</v>
      </c>
      <c r="E3805" s="125">
        <v>2250</v>
      </c>
      <c r="F3805" s="125">
        <v>0</v>
      </c>
      <c r="G3805" s="125">
        <v>0</v>
      </c>
      <c r="N3805" s="127" t="str">
        <f t="array" ref="N3805">_xlfn.XLOOKUP(INDEX(I:I,ROW())&amp;"-"&amp;INDEX(K:K,ROW()),银行对账信息!J:J,银行对账信息!H:H,"")</f>
        <v/>
      </c>
    </row>
    <row r="3806" hidden="1" spans="1:18">
      <c r="A3806" s="56" t="s">
        <v>1287</v>
      </c>
      <c r="B3806" s="57" t="s">
        <v>110</v>
      </c>
      <c r="C3806" s="123" t="s">
        <v>1388</v>
      </c>
      <c r="D3806" s="124">
        <v>45783</v>
      </c>
      <c r="E3806" s="125">
        <v>3522</v>
      </c>
      <c r="F3806" s="125">
        <v>0</v>
      </c>
      <c r="G3806" s="125">
        <v>0</v>
      </c>
      <c r="H3806" s="125">
        <v>3522</v>
      </c>
      <c r="I3806" s="57" t="s">
        <v>1369</v>
      </c>
      <c r="J3806" s="126">
        <v>3522</v>
      </c>
      <c r="K3806" s="126">
        <v>3522</v>
      </c>
      <c r="L3806" s="127">
        <v>45783</v>
      </c>
      <c r="N3806" s="127">
        <v>45584</v>
      </c>
      <c r="O3806" s="147">
        <v>0</v>
      </c>
      <c r="Q3806" s="127">
        <v>45790</v>
      </c>
      <c r="R3806" s="56" t="str">
        <f ca="1" t="array" ref="R3806">IF(AND(ISNUMBER(INDIRECT("L"&amp;ROW())),INDIRECT("L"&amp;ROW())&lt;INDIRECT("D"&amp;ROW())),1,"")</f>
        <v/>
      </c>
    </row>
    <row r="3807" hidden="1" spans="1:18">
      <c r="A3807" s="56" t="s">
        <v>1287</v>
      </c>
      <c r="B3807" s="57" t="s">
        <v>110</v>
      </c>
      <c r="C3807" s="123" t="s">
        <v>1389</v>
      </c>
      <c r="D3807" s="124">
        <v>45792</v>
      </c>
      <c r="E3807" s="125">
        <v>4065</v>
      </c>
      <c r="F3807" s="125">
        <v>0</v>
      </c>
      <c r="G3807" s="125">
        <v>0</v>
      </c>
      <c r="H3807" s="125">
        <v>4065</v>
      </c>
      <c r="I3807" s="57" t="s">
        <v>1369</v>
      </c>
      <c r="J3807" s="126">
        <v>4065</v>
      </c>
      <c r="K3807" s="126">
        <v>4065</v>
      </c>
      <c r="L3807" s="127">
        <v>45796</v>
      </c>
      <c r="N3807" s="127">
        <v>45584</v>
      </c>
      <c r="O3807" s="147">
        <v>0</v>
      </c>
      <c r="R3807" s="56" t="str">
        <f ca="1" t="array" ref="R3807">IF(AND(ISNUMBER(INDIRECT("L"&amp;ROW())),INDIRECT("L"&amp;ROW())&lt;INDIRECT("D"&amp;ROW())),1,"")</f>
        <v/>
      </c>
    </row>
    <row r="3808" hidden="1" spans="1:14">
      <c r="A3808" s="56" t="s">
        <v>96</v>
      </c>
      <c r="B3808" s="57" t="s">
        <v>19</v>
      </c>
      <c r="C3808" s="123" t="s">
        <v>1390</v>
      </c>
      <c r="D3808" s="124">
        <v>45825</v>
      </c>
      <c r="E3808" s="125">
        <v>12746.75</v>
      </c>
      <c r="F3808" s="125">
        <v>519.15</v>
      </c>
      <c r="G3808" s="125">
        <v>0</v>
      </c>
      <c r="N3808" s="127" t="str">
        <f t="array" ref="N3808">_xlfn.XLOOKUP(INDEX(I:I,ROW())&amp;"-"&amp;INDEX(K:K,ROW()),银行对账信息!J:J,银行对账信息!H:H,"")</f>
        <v/>
      </c>
    </row>
    <row r="3809" hidden="1" spans="1:14">
      <c r="A3809" s="56" t="s">
        <v>157</v>
      </c>
      <c r="B3809" s="57" t="s">
        <v>59</v>
      </c>
      <c r="C3809" s="123" t="s">
        <v>1391</v>
      </c>
      <c r="D3809" s="124">
        <v>45825</v>
      </c>
      <c r="E3809" s="125">
        <v>5312.87</v>
      </c>
      <c r="F3809" s="125">
        <v>220.12</v>
      </c>
      <c r="G3809" s="125">
        <v>439.09</v>
      </c>
      <c r="N3809" s="127" t="str">
        <f t="array" ref="N3809">_xlfn.XLOOKUP(INDEX(I:I,ROW())&amp;"-"&amp;INDEX(K:K,ROW()),银行对账信息!J:J,银行对账信息!H:H,"")</f>
        <v/>
      </c>
    </row>
    <row r="3810" hidden="1" spans="1:14">
      <c r="A3810" s="56" t="s">
        <v>260</v>
      </c>
      <c r="B3810" s="57" t="s">
        <v>37</v>
      </c>
      <c r="C3810" s="133">
        <v>293</v>
      </c>
      <c r="D3810" s="124">
        <v>45825</v>
      </c>
      <c r="E3810" s="125">
        <v>1365.9</v>
      </c>
      <c r="F3810" s="125">
        <v>59.4</v>
      </c>
      <c r="G3810" s="125">
        <v>118.5</v>
      </c>
      <c r="H3810" s="125">
        <f>E3810-F3810-G3810</f>
        <v>1188</v>
      </c>
      <c r="N3810" s="127" t="str">
        <f t="array" ref="N3810">_xlfn.XLOOKUP(INDEX(I:I,ROW())&amp;"-"&amp;INDEX(K:K,ROW()),银行对账信息!J:J,银行对账信息!H:H,"")</f>
        <v/>
      </c>
    </row>
    <row r="3811" hidden="1" spans="1:14">
      <c r="A3811" s="56" t="s">
        <v>282</v>
      </c>
      <c r="B3811" s="57" t="s">
        <v>110</v>
      </c>
      <c r="C3811" s="123" t="s">
        <v>1392</v>
      </c>
      <c r="D3811" s="124">
        <v>45825</v>
      </c>
      <c r="E3811" s="125">
        <v>2076</v>
      </c>
      <c r="N3811" s="127" t="str">
        <f t="array" ref="N3811">_xlfn.XLOOKUP(INDEX(I:I,ROW())&amp;"-"&amp;INDEX(K:K,ROW()),银行对账信息!J:J,银行对账信息!H:H,"")</f>
        <v/>
      </c>
    </row>
    <row r="3812" hidden="1" spans="1:14">
      <c r="A3812" s="56" t="s">
        <v>249</v>
      </c>
      <c r="B3812" s="57" t="s">
        <v>19</v>
      </c>
      <c r="C3812" s="123" t="s">
        <v>1393</v>
      </c>
      <c r="D3812" s="124">
        <v>45825</v>
      </c>
      <c r="E3812" s="125">
        <v>3902.65</v>
      </c>
      <c r="F3812" s="125">
        <v>36.2</v>
      </c>
      <c r="G3812" s="125">
        <v>72.22</v>
      </c>
      <c r="N3812" s="127" t="str">
        <f t="array" ref="N3812">_xlfn.XLOOKUP(INDEX(I:I,ROW())&amp;"-"&amp;INDEX(K:K,ROW()),银行对账信息!J:J,银行对账信息!H:H,"")</f>
        <v/>
      </c>
    </row>
    <row r="3813" hidden="1" spans="1:18">
      <c r="A3813" s="56" t="s">
        <v>547</v>
      </c>
      <c r="B3813" s="57" t="s">
        <v>19</v>
      </c>
      <c r="C3813" s="133">
        <v>53066656</v>
      </c>
      <c r="D3813" s="124">
        <v>45825</v>
      </c>
      <c r="E3813" s="125">
        <v>15508.9</v>
      </c>
      <c r="F3813" s="125">
        <v>145.8</v>
      </c>
      <c r="G3813" s="125">
        <v>291.02</v>
      </c>
      <c r="J3813" s="126" t="s">
        <v>1094</v>
      </c>
      <c r="N3813" s="127" t="str">
        <f t="array" ref="N3813">_xlfn.XLOOKUP(INDEX(I:I,ROW())&amp;"-"&amp;INDEX(K:K,ROW()),银行对账信息!J:J,银行对账信息!H:H,"")</f>
        <v/>
      </c>
      <c r="R3813" s="56" t="str">
        <f ca="1" t="array" ref="R3813">IF(AND(ISNUMBER(INDIRECT("L"&amp;ROW())),INDIRECT("L"&amp;ROW())&lt;INDIRECT("D"&amp;ROW())),1,"")</f>
        <v/>
      </c>
    </row>
    <row r="3814" hidden="1" spans="1:18">
      <c r="A3814" s="56" t="s">
        <v>1287</v>
      </c>
      <c r="B3814" s="57" t="s">
        <v>110</v>
      </c>
      <c r="C3814" s="123" t="s">
        <v>1394</v>
      </c>
      <c r="D3814" s="124">
        <v>45799</v>
      </c>
      <c r="E3814" s="125">
        <v>3785</v>
      </c>
      <c r="F3814" s="125">
        <v>0</v>
      </c>
      <c r="G3814" s="125">
        <v>0</v>
      </c>
      <c r="H3814" s="125">
        <v>3785</v>
      </c>
      <c r="I3814" s="57" t="s">
        <v>1395</v>
      </c>
      <c r="J3814" s="126">
        <v>3785</v>
      </c>
      <c r="K3814" s="126">
        <v>3785</v>
      </c>
      <c r="L3814" s="127">
        <v>45804</v>
      </c>
      <c r="N3814" s="127">
        <v>45584</v>
      </c>
      <c r="Q3814" s="127">
        <v>45806</v>
      </c>
      <c r="R3814" s="56" t="str">
        <f ca="1" t="array" ref="R3814">IF(AND(ISNUMBER(INDIRECT("L"&amp;ROW())),INDIRECT("L"&amp;ROW())&lt;INDIRECT("D"&amp;ROW())),1,"")</f>
        <v/>
      </c>
    </row>
    <row r="3815" hidden="1" spans="1:7">
      <c r="A3815" s="56" t="s">
        <v>164</v>
      </c>
      <c r="B3815" s="57" t="s">
        <v>110</v>
      </c>
      <c r="C3815" s="123" t="s">
        <v>1396</v>
      </c>
      <c r="D3815" s="124">
        <v>45827</v>
      </c>
      <c r="E3815" s="125">
        <v>3231</v>
      </c>
      <c r="F3815" s="125">
        <v>0</v>
      </c>
      <c r="G3815" s="125">
        <v>0</v>
      </c>
    </row>
    <row r="3816" hidden="1" spans="1:7">
      <c r="A3816" s="56" t="s">
        <v>164</v>
      </c>
      <c r="B3816" s="57" t="s">
        <v>110</v>
      </c>
      <c r="C3816" s="123" t="s">
        <v>1397</v>
      </c>
      <c r="D3816" s="124">
        <v>45828</v>
      </c>
      <c r="E3816" s="125">
        <v>-994</v>
      </c>
      <c r="F3816" s="125">
        <v>0</v>
      </c>
      <c r="G3816" s="125">
        <v>0</v>
      </c>
    </row>
    <row r="3817" hidden="1" spans="1:7">
      <c r="A3817" s="56" t="s">
        <v>21</v>
      </c>
      <c r="B3817" s="57" t="s">
        <v>19</v>
      </c>
      <c r="C3817" s="123" t="s">
        <v>1398</v>
      </c>
      <c r="D3817" s="124">
        <v>45827</v>
      </c>
      <c r="E3817" s="125">
        <v>7576.14</v>
      </c>
      <c r="F3817" s="125">
        <v>871.59</v>
      </c>
      <c r="G3817" s="125">
        <v>0</v>
      </c>
    </row>
    <row r="3818" hidden="1" spans="1:7">
      <c r="A3818" s="56" t="s">
        <v>148</v>
      </c>
      <c r="B3818" s="57" t="s">
        <v>110</v>
      </c>
      <c r="C3818" s="123" t="s">
        <v>1399</v>
      </c>
      <c r="D3818" s="124">
        <v>45827</v>
      </c>
      <c r="E3818" s="125">
        <v>2685</v>
      </c>
      <c r="F3818" s="125">
        <v>0</v>
      </c>
      <c r="G3818" s="125">
        <v>0</v>
      </c>
    </row>
    <row r="3819" hidden="1" spans="1:7">
      <c r="A3819" s="56" t="s">
        <v>148</v>
      </c>
      <c r="B3819" s="57" t="s">
        <v>110</v>
      </c>
      <c r="C3819" s="123" t="s">
        <v>1400</v>
      </c>
      <c r="D3819" s="124">
        <v>45832</v>
      </c>
      <c r="E3819" s="125">
        <v>1400</v>
      </c>
      <c r="F3819" s="125">
        <v>0</v>
      </c>
      <c r="G3819" s="125">
        <v>0</v>
      </c>
    </row>
    <row r="3820" hidden="1" spans="1:7">
      <c r="A3820" s="56" t="s">
        <v>98</v>
      </c>
      <c r="B3820" s="57" t="s">
        <v>37</v>
      </c>
      <c r="C3820" s="123" t="s">
        <v>1401</v>
      </c>
      <c r="D3820" s="124">
        <v>45827</v>
      </c>
      <c r="E3820" s="125">
        <v>2986.5</v>
      </c>
      <c r="F3820" s="125">
        <v>0</v>
      </c>
      <c r="G3820" s="125">
        <v>0</v>
      </c>
    </row>
    <row r="3821" hidden="1" spans="1:7">
      <c r="A3821" s="56" t="s">
        <v>149</v>
      </c>
      <c r="B3821" s="57" t="s">
        <v>110</v>
      </c>
      <c r="C3821" s="123" t="s">
        <v>1402</v>
      </c>
      <c r="D3821" s="124">
        <v>45827</v>
      </c>
      <c r="E3821" s="125">
        <v>1295.5</v>
      </c>
      <c r="F3821" s="125">
        <v>0</v>
      </c>
      <c r="G3821" s="125">
        <v>0</v>
      </c>
    </row>
    <row r="3822" hidden="1" spans="1:7">
      <c r="A3822" s="56" t="s">
        <v>151</v>
      </c>
      <c r="B3822" s="57" t="s">
        <v>110</v>
      </c>
      <c r="C3822" s="123" t="s">
        <v>1403</v>
      </c>
      <c r="D3822" s="124">
        <v>45827</v>
      </c>
      <c r="E3822" s="125">
        <v>7950.96</v>
      </c>
      <c r="F3822" s="125">
        <v>0</v>
      </c>
      <c r="G3822" s="125">
        <v>0</v>
      </c>
    </row>
    <row r="3823" hidden="1" spans="1:7">
      <c r="A3823" s="56" t="s">
        <v>151</v>
      </c>
      <c r="B3823" s="57" t="s">
        <v>110</v>
      </c>
      <c r="C3823" s="155" t="s">
        <v>1404</v>
      </c>
      <c r="D3823" s="124">
        <v>45832</v>
      </c>
      <c r="E3823" s="125">
        <v>3150</v>
      </c>
      <c r="F3823" s="125">
        <v>0</v>
      </c>
      <c r="G3823" s="125">
        <v>0</v>
      </c>
    </row>
    <row r="3824" hidden="1" spans="1:7">
      <c r="A3824" s="56" t="s">
        <v>151</v>
      </c>
      <c r="B3824" s="57" t="s">
        <v>110</v>
      </c>
      <c r="C3824" s="155" t="s">
        <v>1405</v>
      </c>
      <c r="D3824" s="124">
        <v>45832</v>
      </c>
      <c r="E3824" s="125">
        <v>-144</v>
      </c>
      <c r="F3824" s="125">
        <v>0</v>
      </c>
      <c r="G3824" s="125">
        <v>0</v>
      </c>
    </row>
    <row r="3825" hidden="1" spans="1:12">
      <c r="A3825" s="56" t="s">
        <v>395</v>
      </c>
      <c r="B3825" s="57" t="s">
        <v>110</v>
      </c>
      <c r="C3825" s="155" t="s">
        <v>1406</v>
      </c>
      <c r="D3825" s="124">
        <v>45827</v>
      </c>
      <c r="E3825" s="125">
        <v>2998</v>
      </c>
      <c r="F3825" s="125">
        <v>0</v>
      </c>
      <c r="G3825" s="125">
        <v>0</v>
      </c>
      <c r="I3825" s="57">
        <v>1190</v>
      </c>
      <c r="J3825" s="126">
        <v>5000</v>
      </c>
      <c r="K3825" s="126">
        <v>10000</v>
      </c>
      <c r="L3825" s="127">
        <v>45772</v>
      </c>
    </row>
    <row r="3826" hidden="1" spans="1:18">
      <c r="A3826" s="56" t="s">
        <v>406</v>
      </c>
      <c r="B3826" s="57" t="s">
        <v>407</v>
      </c>
      <c r="C3826" s="133">
        <v>505523</v>
      </c>
      <c r="D3826" s="124">
        <v>45827</v>
      </c>
      <c r="E3826" s="125">
        <v>3449.25</v>
      </c>
      <c r="F3826" s="125">
        <v>150</v>
      </c>
      <c r="G3826" s="125">
        <v>299.25</v>
      </c>
      <c r="I3826" s="57">
        <v>1048</v>
      </c>
      <c r="J3826" s="126">
        <v>3449.25</v>
      </c>
      <c r="K3826" s="126">
        <v>3449.25</v>
      </c>
      <c r="L3826" s="127">
        <v>45827</v>
      </c>
      <c r="R3826" s="56" t="str">
        <f ca="1" t="array" ref="R3826">IF(AND(ISNUMBER(INDIRECT("L"&amp;ROW())),INDIRECT("L"&amp;ROW())&lt;INDIRECT("D"&amp;ROW())),1,"")</f>
        <v/>
      </c>
    </row>
    <row r="3827" hidden="1" spans="1:18">
      <c r="A3827" s="56" t="s">
        <v>1287</v>
      </c>
      <c r="B3827" s="57" t="s">
        <v>110</v>
      </c>
      <c r="C3827" s="123" t="s">
        <v>1407</v>
      </c>
      <c r="D3827" s="124">
        <v>45812</v>
      </c>
      <c r="E3827" s="125">
        <v>6090</v>
      </c>
      <c r="F3827" s="125">
        <v>0</v>
      </c>
      <c r="G3827" s="125">
        <v>0</v>
      </c>
      <c r="I3827" s="57" t="s">
        <v>1395</v>
      </c>
      <c r="J3827" s="126">
        <f>E3827</f>
        <v>6090</v>
      </c>
      <c r="K3827" s="126">
        <f>J3827</f>
        <v>6090</v>
      </c>
      <c r="L3827" s="127">
        <f>D3827+10</f>
        <v>45822</v>
      </c>
      <c r="N3827" s="127">
        <v>45584</v>
      </c>
      <c r="R3827" s="56" t="str">
        <f ca="1" t="array" ref="R3827">IF(AND(ISNUMBER(INDIRECT("L"&amp;ROW())),INDIRECT("L"&amp;ROW())&lt;INDIRECT("D"&amp;ROW())),1,"")</f>
        <v/>
      </c>
    </row>
    <row r="3828" hidden="1" spans="1:18">
      <c r="A3828" s="56" t="s">
        <v>1287</v>
      </c>
      <c r="B3828" s="132" t="s">
        <v>110</v>
      </c>
      <c r="C3828" s="123" t="s">
        <v>1408</v>
      </c>
      <c r="D3828" s="124">
        <v>45820</v>
      </c>
      <c r="E3828" s="125">
        <v>5398</v>
      </c>
      <c r="F3828" s="125">
        <v>0</v>
      </c>
      <c r="G3828" s="125">
        <v>0</v>
      </c>
      <c r="H3828" s="125">
        <v>5398</v>
      </c>
      <c r="I3828" s="57" t="s">
        <v>1395</v>
      </c>
      <c r="J3828" s="126">
        <f>E3828</f>
        <v>5398</v>
      </c>
      <c r="K3828" s="126">
        <f>J3828</f>
        <v>5398</v>
      </c>
      <c r="L3828" s="127">
        <f>D3828+10</f>
        <v>45830</v>
      </c>
      <c r="N3828" s="127">
        <v>45584</v>
      </c>
      <c r="R3828" s="56" t="str">
        <f ca="1" t="array" ref="R3828">IF(AND(ISNUMBER(INDIRECT("L"&amp;ROW())),INDIRECT("L"&amp;ROW())&lt;INDIRECT("D"&amp;ROW())),1,"")</f>
        <v/>
      </c>
    </row>
    <row r="3829" hidden="1" spans="1:14">
      <c r="A3829" s="56" t="s">
        <v>52</v>
      </c>
      <c r="B3829" s="57" t="s">
        <v>37</v>
      </c>
      <c r="C3829" s="123" t="s">
        <v>1409</v>
      </c>
      <c r="D3829" s="124">
        <v>45827</v>
      </c>
      <c r="E3829" s="125">
        <v>5787</v>
      </c>
      <c r="F3829" s="125">
        <v>0</v>
      </c>
      <c r="G3829" s="125">
        <v>0</v>
      </c>
      <c r="N3829" s="127" t="str">
        <f t="array" ref="N3829">_xlfn.XLOOKUP(INDEX(I:I,ROW())&amp;"-"&amp;INDEX(K:K,ROW()),银行对账信息!J:J,银行对账信息!H:H,"")</f>
        <v/>
      </c>
    </row>
    <row r="3830" hidden="1" spans="1:14">
      <c r="A3830" s="56" t="s">
        <v>52</v>
      </c>
      <c r="B3830" s="57" t="s">
        <v>37</v>
      </c>
      <c r="C3830" s="123" t="s">
        <v>1410</v>
      </c>
      <c r="D3830" s="124">
        <v>45827</v>
      </c>
      <c r="E3830" s="125">
        <v>885</v>
      </c>
      <c r="F3830" s="125">
        <v>0</v>
      </c>
      <c r="G3830" s="125">
        <v>0</v>
      </c>
      <c r="N3830" s="127" t="str">
        <f t="array" ref="N3830">_xlfn.XLOOKUP(INDEX(I:I,ROW())&amp;"-"&amp;INDEX(K:K,ROW()),银行对账信息!J:J,银行对账信息!H:H,"")</f>
        <v/>
      </c>
    </row>
    <row r="3831" hidden="1" spans="1:14">
      <c r="A3831" s="56" t="s">
        <v>358</v>
      </c>
      <c r="B3831" s="57" t="s">
        <v>110</v>
      </c>
      <c r="C3831" s="123" t="s">
        <v>1411</v>
      </c>
      <c r="D3831" s="124">
        <v>45827</v>
      </c>
      <c r="E3831" s="125">
        <v>1568</v>
      </c>
      <c r="F3831" s="125">
        <v>0</v>
      </c>
      <c r="G3831" s="125">
        <v>0</v>
      </c>
      <c r="N3831" s="127" t="str">
        <f t="array" ref="N3831">_xlfn.XLOOKUP(INDEX(I:I,ROW())&amp;"-"&amp;INDEX(K:K,ROW()),银行对账信息!J:J,银行对账信息!H:H,"")</f>
        <v/>
      </c>
    </row>
    <row r="3832" hidden="1" spans="1:12">
      <c r="A3832" s="56" t="s">
        <v>1118</v>
      </c>
      <c r="B3832" s="57" t="s">
        <v>1060</v>
      </c>
      <c r="C3832" s="123" t="s">
        <v>1412</v>
      </c>
      <c r="D3832" s="124">
        <v>45828</v>
      </c>
      <c r="E3832" s="125">
        <v>10100</v>
      </c>
      <c r="F3832" s="125">
        <v>0</v>
      </c>
      <c r="G3832" s="125">
        <v>0</v>
      </c>
      <c r="I3832" s="57">
        <v>3048</v>
      </c>
      <c r="J3832" s="126">
        <v>10100</v>
      </c>
      <c r="K3832" s="126">
        <v>10100</v>
      </c>
      <c r="L3832" s="127">
        <v>45833</v>
      </c>
    </row>
    <row r="3833" hidden="1" spans="1:7">
      <c r="A3833" s="56" t="s">
        <v>146</v>
      </c>
      <c r="B3833" s="57" t="s">
        <v>124</v>
      </c>
      <c r="C3833" s="123" t="s">
        <v>1413</v>
      </c>
      <c r="D3833" s="124">
        <v>45828</v>
      </c>
      <c r="E3833" s="125">
        <v>14557.32</v>
      </c>
      <c r="F3833" s="125">
        <v>20.5</v>
      </c>
      <c r="G3833" s="125">
        <v>40.9</v>
      </c>
    </row>
    <row r="3834" hidden="1" spans="1:14">
      <c r="A3834" s="56" t="s">
        <v>30</v>
      </c>
      <c r="B3834" s="57" t="s">
        <v>19</v>
      </c>
      <c r="C3834" s="123" t="s">
        <v>1414</v>
      </c>
      <c r="D3834" s="124">
        <v>45828</v>
      </c>
      <c r="E3834" s="125">
        <v>-39</v>
      </c>
      <c r="F3834" s="125">
        <v>0</v>
      </c>
      <c r="G3834" s="125">
        <v>0</v>
      </c>
      <c r="N3834" s="127" t="str">
        <f t="array" ref="N3834">_xlfn.XLOOKUP(INDEX(I:I,ROW())&amp;"-"&amp;INDEX(K:K,ROW()),银行对账信息!J:J,银行对账信息!H:H,"")</f>
        <v/>
      </c>
    </row>
    <row r="3835" hidden="1" spans="1:12">
      <c r="A3835" s="56" t="s">
        <v>1219</v>
      </c>
      <c r="B3835" s="57" t="s">
        <v>1029</v>
      </c>
      <c r="C3835" s="123" t="s">
        <v>1415</v>
      </c>
      <c r="D3835" s="124">
        <v>45831</v>
      </c>
      <c r="E3835" s="125">
        <v>139.12</v>
      </c>
      <c r="F3835" s="125">
        <v>6.05</v>
      </c>
      <c r="G3835" s="125">
        <v>12.07</v>
      </c>
      <c r="I3835" s="57">
        <v>3100</v>
      </c>
      <c r="J3835" s="126">
        <v>139.12</v>
      </c>
      <c r="K3835" s="126">
        <v>139.12</v>
      </c>
      <c r="L3835" s="127">
        <v>45833</v>
      </c>
    </row>
    <row r="3836" hidden="1" spans="1:7">
      <c r="A3836" s="56" t="s">
        <v>524</v>
      </c>
      <c r="B3836" s="57" t="s">
        <v>110</v>
      </c>
      <c r="C3836" s="155" t="s">
        <v>1416</v>
      </c>
      <c r="D3836" s="124">
        <v>45829</v>
      </c>
      <c r="E3836" s="125">
        <v>2851</v>
      </c>
      <c r="F3836" s="125">
        <v>0</v>
      </c>
      <c r="G3836" s="125">
        <v>0</v>
      </c>
    </row>
    <row r="3837" hidden="1" spans="1:7">
      <c r="A3837" s="56" t="s">
        <v>524</v>
      </c>
      <c r="B3837" s="57" t="s">
        <v>110</v>
      </c>
      <c r="C3837" s="155" t="s">
        <v>1417</v>
      </c>
      <c r="D3837" s="124">
        <v>45829</v>
      </c>
      <c r="E3837" s="125">
        <v>-135</v>
      </c>
      <c r="F3837" s="125">
        <v>0</v>
      </c>
      <c r="G3837" s="125">
        <v>0</v>
      </c>
    </row>
    <row r="3838" hidden="1" spans="1:7">
      <c r="A3838" s="56" t="s">
        <v>524</v>
      </c>
      <c r="B3838" s="57" t="s">
        <v>110</v>
      </c>
      <c r="C3838" s="123" t="s">
        <v>1418</v>
      </c>
      <c r="D3838" s="124">
        <v>45825</v>
      </c>
      <c r="E3838" s="125">
        <v>-22.5</v>
      </c>
      <c r="F3838" s="125">
        <v>0</v>
      </c>
      <c r="G3838" s="125">
        <v>0</v>
      </c>
    </row>
    <row r="3839" hidden="1" spans="1:12">
      <c r="A3839" s="56" t="s">
        <v>394</v>
      </c>
      <c r="B3839" s="57" t="s">
        <v>110</v>
      </c>
      <c r="C3839" s="123" t="s">
        <v>1419</v>
      </c>
      <c r="D3839" s="124">
        <v>45809</v>
      </c>
      <c r="E3839" s="125">
        <v>1560</v>
      </c>
      <c r="F3839" s="125">
        <v>0</v>
      </c>
      <c r="G3839" s="125">
        <v>0</v>
      </c>
      <c r="I3839" s="57">
        <v>3042</v>
      </c>
      <c r="J3839" s="126">
        <f t="shared" ref="J3839:J3846" si="2">E3839</f>
        <v>1560</v>
      </c>
      <c r="K3839" s="126">
        <v>27557</v>
      </c>
      <c r="L3839" s="127">
        <v>45831</v>
      </c>
    </row>
    <row r="3840" hidden="1" spans="1:12">
      <c r="A3840" s="56" t="s">
        <v>394</v>
      </c>
      <c r="B3840" s="57" t="s">
        <v>110</v>
      </c>
      <c r="C3840" s="123" t="s">
        <v>1420</v>
      </c>
      <c r="D3840" s="124">
        <v>45810</v>
      </c>
      <c r="E3840" s="125">
        <v>-84</v>
      </c>
      <c r="F3840" s="125">
        <v>0</v>
      </c>
      <c r="G3840" s="125">
        <v>0</v>
      </c>
      <c r="I3840" s="57">
        <v>3042</v>
      </c>
      <c r="J3840" s="126">
        <f t="shared" si="2"/>
        <v>-84</v>
      </c>
      <c r="K3840" s="126">
        <v>27557</v>
      </c>
      <c r="L3840" s="127">
        <v>45831</v>
      </c>
    </row>
    <row r="3841" hidden="1" spans="1:12">
      <c r="A3841" s="56" t="s">
        <v>394</v>
      </c>
      <c r="B3841" s="57" t="s">
        <v>110</v>
      </c>
      <c r="C3841" s="123" t="s">
        <v>1421</v>
      </c>
      <c r="D3841" s="124">
        <v>45810</v>
      </c>
      <c r="E3841" s="125">
        <v>-1064</v>
      </c>
      <c r="F3841" s="125">
        <v>0</v>
      </c>
      <c r="G3841" s="125">
        <v>0</v>
      </c>
      <c r="I3841" s="57">
        <v>3042</v>
      </c>
      <c r="J3841" s="126">
        <f t="shared" si="2"/>
        <v>-1064</v>
      </c>
      <c r="K3841" s="126">
        <v>27557</v>
      </c>
      <c r="L3841" s="127">
        <v>45831</v>
      </c>
    </row>
    <row r="3842" hidden="1" spans="1:12">
      <c r="A3842" s="56" t="s">
        <v>394</v>
      </c>
      <c r="B3842" s="57" t="s">
        <v>110</v>
      </c>
      <c r="C3842" s="123" t="s">
        <v>1422</v>
      </c>
      <c r="D3842" s="124">
        <v>45812</v>
      </c>
      <c r="E3842" s="125">
        <v>4367</v>
      </c>
      <c r="F3842" s="125">
        <v>0</v>
      </c>
      <c r="G3842" s="125">
        <v>0</v>
      </c>
      <c r="I3842" s="57">
        <v>3042</v>
      </c>
      <c r="J3842" s="126">
        <f t="shared" si="2"/>
        <v>4367</v>
      </c>
      <c r="K3842" s="126">
        <v>27557</v>
      </c>
      <c r="L3842" s="127">
        <v>45831</v>
      </c>
    </row>
    <row r="3843" hidden="1" spans="1:12">
      <c r="A3843" s="56" t="s">
        <v>394</v>
      </c>
      <c r="B3843" s="57" t="s">
        <v>110</v>
      </c>
      <c r="C3843" s="123" t="s">
        <v>1423</v>
      </c>
      <c r="D3843" s="124">
        <v>45814</v>
      </c>
      <c r="E3843" s="125">
        <v>3818</v>
      </c>
      <c r="F3843" s="125">
        <v>0</v>
      </c>
      <c r="G3843" s="125">
        <v>0</v>
      </c>
      <c r="I3843" s="57">
        <v>3042</v>
      </c>
      <c r="J3843" s="126">
        <f t="shared" si="2"/>
        <v>3818</v>
      </c>
      <c r="K3843" s="126">
        <v>27557</v>
      </c>
      <c r="L3843" s="127">
        <v>45831</v>
      </c>
    </row>
    <row r="3844" hidden="1" spans="1:12">
      <c r="A3844" s="56" t="s">
        <v>394</v>
      </c>
      <c r="B3844" s="57" t="s">
        <v>110</v>
      </c>
      <c r="C3844" s="123" t="s">
        <v>1424</v>
      </c>
      <c r="D3844" s="124">
        <v>45815</v>
      </c>
      <c r="E3844" s="125">
        <v>1350</v>
      </c>
      <c r="F3844" s="125">
        <v>0</v>
      </c>
      <c r="G3844" s="125">
        <v>0</v>
      </c>
      <c r="I3844" s="57">
        <v>3042</v>
      </c>
      <c r="J3844" s="126">
        <f t="shared" si="2"/>
        <v>1350</v>
      </c>
      <c r="K3844" s="126">
        <v>27557</v>
      </c>
      <c r="L3844" s="127">
        <v>45831</v>
      </c>
    </row>
    <row r="3845" hidden="1" spans="1:12">
      <c r="A3845" s="56" t="s">
        <v>394</v>
      </c>
      <c r="B3845" s="57" t="s">
        <v>110</v>
      </c>
      <c r="C3845" s="123" t="s">
        <v>1425</v>
      </c>
      <c r="D3845" s="124">
        <v>45817</v>
      </c>
      <c r="E3845" s="125">
        <v>-1188</v>
      </c>
      <c r="F3845" s="125">
        <v>0</v>
      </c>
      <c r="G3845" s="125">
        <v>0</v>
      </c>
      <c r="I3845" s="57">
        <v>3042</v>
      </c>
      <c r="J3845" s="126">
        <f t="shared" si="2"/>
        <v>-1188</v>
      </c>
      <c r="K3845" s="126">
        <v>27557</v>
      </c>
      <c r="L3845" s="127">
        <v>45831</v>
      </c>
    </row>
    <row r="3846" hidden="1" spans="1:12">
      <c r="A3846" s="56" t="s">
        <v>394</v>
      </c>
      <c r="B3846" s="57" t="s">
        <v>110</v>
      </c>
      <c r="C3846" s="123" t="s">
        <v>1426</v>
      </c>
      <c r="D3846" s="124">
        <v>45817</v>
      </c>
      <c r="E3846" s="125">
        <v>-108</v>
      </c>
      <c r="F3846" s="125">
        <v>0</v>
      </c>
      <c r="G3846" s="125">
        <v>0</v>
      </c>
      <c r="I3846" s="57">
        <v>3042</v>
      </c>
      <c r="J3846" s="126">
        <f t="shared" si="2"/>
        <v>-108</v>
      </c>
      <c r="K3846" s="126">
        <v>27557</v>
      </c>
      <c r="L3846" s="127">
        <v>45831</v>
      </c>
    </row>
    <row r="3847" hidden="1" spans="1:7">
      <c r="A3847" s="56" t="s">
        <v>394</v>
      </c>
      <c r="B3847" s="57" t="s">
        <v>110</v>
      </c>
      <c r="C3847" s="123" t="s">
        <v>1427</v>
      </c>
      <c r="D3847" s="124">
        <v>45824</v>
      </c>
      <c r="E3847" s="125">
        <v>4201</v>
      </c>
      <c r="F3847" s="125">
        <v>0</v>
      </c>
      <c r="G3847" s="125">
        <v>0</v>
      </c>
    </row>
    <row r="3848" hidden="1" spans="1:7">
      <c r="A3848" s="56" t="s">
        <v>394</v>
      </c>
      <c r="B3848" s="57" t="s">
        <v>110</v>
      </c>
      <c r="C3848" s="123" t="s">
        <v>1428</v>
      </c>
      <c r="D3848" s="124">
        <v>45824</v>
      </c>
      <c r="E3848" s="125">
        <v>642</v>
      </c>
      <c r="F3848" s="125">
        <v>0</v>
      </c>
      <c r="G3848" s="125">
        <v>0</v>
      </c>
    </row>
    <row r="3849" hidden="1" spans="1:7">
      <c r="A3849" s="56" t="s">
        <v>394</v>
      </c>
      <c r="B3849" s="57" t="s">
        <v>110</v>
      </c>
      <c r="C3849" s="123" t="s">
        <v>1429</v>
      </c>
      <c r="D3849" s="124">
        <v>45825</v>
      </c>
      <c r="E3849" s="125">
        <v>-256</v>
      </c>
      <c r="F3849" s="125">
        <v>0</v>
      </c>
      <c r="G3849" s="125">
        <v>0</v>
      </c>
    </row>
    <row r="3850" hidden="1" spans="1:7">
      <c r="A3850" s="56" t="s">
        <v>33</v>
      </c>
      <c r="B3850" s="57" t="s">
        <v>19</v>
      </c>
      <c r="C3850" s="123" t="s">
        <v>1430</v>
      </c>
      <c r="D3850" s="124">
        <v>45831</v>
      </c>
      <c r="E3850" s="125">
        <v>868.17</v>
      </c>
      <c r="F3850" s="125">
        <v>15.75</v>
      </c>
      <c r="G3850" s="125">
        <v>31.42</v>
      </c>
    </row>
    <row r="3851" hidden="1" spans="1:7">
      <c r="A3851" s="56" t="s">
        <v>33</v>
      </c>
      <c r="B3851" s="57" t="s">
        <v>19</v>
      </c>
      <c r="C3851" s="123" t="s">
        <v>1431</v>
      </c>
      <c r="D3851" s="124">
        <v>45831</v>
      </c>
      <c r="E3851" s="125">
        <v>1499.51</v>
      </c>
      <c r="F3851" s="125">
        <v>22.55</v>
      </c>
      <c r="G3851" s="125">
        <v>45</v>
      </c>
    </row>
    <row r="3852" hidden="1" spans="1:7">
      <c r="A3852" s="56" t="s">
        <v>33</v>
      </c>
      <c r="B3852" s="57" t="s">
        <v>19</v>
      </c>
      <c r="C3852" s="123" t="s">
        <v>1432</v>
      </c>
      <c r="D3852" s="124">
        <v>45831</v>
      </c>
      <c r="E3852" s="125">
        <v>5123.33</v>
      </c>
      <c r="F3852" s="125">
        <v>45.96</v>
      </c>
      <c r="G3852" s="125">
        <v>91.67</v>
      </c>
    </row>
    <row r="3853" hidden="1" spans="1:7">
      <c r="A3853" s="56" t="s">
        <v>233</v>
      </c>
      <c r="B3853" s="57" t="str" cm="1">
        <f ca="1" t="array" ref="B3853">IF(INDIRECT("A"&amp;ROW())="","",IFERROR(_xlfn.TOROW(_xlfn._xlws.FILTER(供应商与部门对照表!$B$1:$B$399,供应商与部门对照表!$A$1:$A$399=INDIRECT("A"&amp;ROW()))),""))</f>
        <v>肉部</v>
      </c>
      <c r="C3853" s="123" t="s">
        <v>1433</v>
      </c>
      <c r="D3853" s="124">
        <v>45831</v>
      </c>
      <c r="E3853" s="125">
        <v>1495.55</v>
      </c>
      <c r="F3853" s="125">
        <v>0</v>
      </c>
      <c r="G3853" s="125">
        <v>0</v>
      </c>
    </row>
    <row r="3854" hidden="1" spans="1:7">
      <c r="A3854" s="56" t="s">
        <v>349</v>
      </c>
      <c r="B3854" s="57" t="str" cm="1">
        <f ca="1" t="array" ref="B3854">IF(INDIRECT("A"&amp;ROW())="","",IFERROR(_xlfn.TOROW(_xlfn._xlws.FILTER(供应商与部门对照表!$B$1:$B$399,供应商与部门对照表!$A$1:$A$399=INDIRECT("A"&amp;ROW()))),""))</f>
        <v>冻部</v>
      </c>
      <c r="C3854" s="123" t="s">
        <v>1434</v>
      </c>
      <c r="D3854" s="124">
        <v>45831</v>
      </c>
      <c r="E3854" s="125">
        <v>1127</v>
      </c>
      <c r="F3854" s="125">
        <v>0</v>
      </c>
      <c r="G3854" s="125">
        <v>0</v>
      </c>
    </row>
    <row r="3855" hidden="1" spans="1:7">
      <c r="A3855" s="56" t="s">
        <v>225</v>
      </c>
      <c r="B3855" s="57" t="str" cm="1">
        <f ca="1" t="array" ref="B3855">IF(INDIRECT("A"&amp;ROW())="","",IFERROR(_xlfn.TOROW(_xlfn._xlws.FILTER(供应商与部门对照表!$B$1:$B$399,供应商与部门对照表!$A$1:$A$399=INDIRECT("A"&amp;ROW()))),""))</f>
        <v>厨房</v>
      </c>
      <c r="C3855" s="123" t="s">
        <v>1435</v>
      </c>
      <c r="D3855" s="124">
        <v>45828</v>
      </c>
      <c r="E3855" s="125">
        <v>852.97</v>
      </c>
      <c r="F3855" s="125">
        <v>0</v>
      </c>
      <c r="G3855" s="125">
        <v>0</v>
      </c>
    </row>
    <row r="3856" hidden="1" spans="2:2">
      <c r="B3856" s="57" t="str" cm="1">
        <f ca="1" t="array" ref="B3856">IF(INDIRECT("A"&amp;ROW())="","",IFERROR(_xlfn.TOROW(_xlfn._xlws.FILTER(供应商与部门对照表!$B$1:$B$399,供应商与部门对照表!$A$1:$A$399=INDIRECT("A"&amp;ROW()))),""))</f>
        <v/>
      </c>
    </row>
    <row r="3857" hidden="1" spans="2:2">
      <c r="B3857" s="57" t="str" cm="1">
        <f ca="1" t="array" ref="B3857">IF(INDIRECT("A"&amp;ROW())="","",IFERROR(_xlfn.TOROW(_xlfn._xlws.FILTER(供应商与部门对照表!$B$1:$B$399,供应商与部门对照表!$A$1:$A$399=INDIRECT("A"&amp;ROW()))),""))</f>
        <v/>
      </c>
    </row>
    <row r="3858" hidden="1" spans="2:2">
      <c r="B3858" s="57" t="str" cm="1">
        <f ca="1" t="array" ref="B3858">IF(INDIRECT("A"&amp;ROW())="","",IFERROR(_xlfn.TOROW(_xlfn._xlws.FILTER(供应商与部门对照表!$B$1:$B$399,供应商与部门对照表!$A$1:$A$399=INDIRECT("A"&amp;ROW()))),""))</f>
        <v/>
      </c>
    </row>
    <row r="3859" hidden="1" spans="2:2">
      <c r="B3859" s="57" t="str" cm="1">
        <f ca="1" t="array" ref="B3859">IF(INDIRECT("A"&amp;ROW())="","",IFERROR(_xlfn.TOROW(_xlfn._xlws.FILTER(供应商与部门对照表!$B$1:$B$399,供应商与部门对照表!$A$1:$A$399=INDIRECT("A"&amp;ROW()))),""))</f>
        <v/>
      </c>
    </row>
    <row r="3860" hidden="1" spans="2:2">
      <c r="B3860" s="57" t="str" cm="1">
        <f ca="1" t="array" ref="B3860">IF(INDIRECT("A"&amp;ROW())="","",IFERROR(_xlfn.TOROW(_xlfn._xlws.FILTER(供应商与部门对照表!$B$1:$B$399,供应商与部门对照表!$A$1:$A$399=INDIRECT("A"&amp;ROW()))),""))</f>
        <v/>
      </c>
    </row>
    <row r="3861" hidden="1" spans="2:2">
      <c r="B3861" s="57" t="str" cm="1">
        <f ca="1" t="array" ref="B3861">IF(INDIRECT("A"&amp;ROW())="","",IFERROR(_xlfn.TOROW(_xlfn._xlws.FILTER(供应商与部门对照表!$B$1:$B$399,供应商与部门对照表!$A$1:$A$399=INDIRECT("A"&amp;ROW()))),""))</f>
        <v/>
      </c>
    </row>
    <row r="3862" hidden="1" spans="2:2">
      <c r="B3862" s="57" t="str" cm="1">
        <f ca="1" t="array" ref="B3862">IF(INDIRECT("A"&amp;ROW())="","",IFERROR(_xlfn.TOROW(_xlfn._xlws.FILTER(供应商与部门对照表!$B$1:$B$399,供应商与部门对照表!$A$1:$A$399=INDIRECT("A"&amp;ROW()))),""))</f>
        <v/>
      </c>
    </row>
    <row r="3863" hidden="1" spans="2:2">
      <c r="B3863" s="57" t="str" cm="1">
        <f ca="1" t="array" ref="B3863">IF(INDIRECT("A"&amp;ROW())="","",IFERROR(_xlfn.TOROW(_xlfn._xlws.FILTER(供应商与部门对照表!$B$1:$B$399,供应商与部门对照表!$A$1:$A$399=INDIRECT("A"&amp;ROW()))),""))</f>
        <v/>
      </c>
    </row>
    <row r="3864" hidden="1" spans="2:2">
      <c r="B3864" s="57" t="str" cm="1">
        <f ca="1" t="array" ref="B3864">IF(INDIRECT("A"&amp;ROW())="","",IFERROR(_xlfn.TOROW(_xlfn._xlws.FILTER(供应商与部门对照表!$B$1:$B$399,供应商与部门对照表!$A$1:$A$399=INDIRECT("A"&amp;ROW()))),""))</f>
        <v/>
      </c>
    </row>
    <row r="3865" hidden="1" spans="2:2">
      <c r="B3865" s="57" t="str" cm="1">
        <f ca="1" t="array" ref="B3865">IF(INDIRECT("A"&amp;ROW())="","",IFERROR(_xlfn.TOROW(_xlfn._xlws.FILTER(供应商与部门对照表!$B$1:$B$399,供应商与部门对照表!$A$1:$A$399=INDIRECT("A"&amp;ROW()))),""))</f>
        <v/>
      </c>
    </row>
    <row r="3866" hidden="1" spans="2:2">
      <c r="B3866" s="57" t="str" cm="1">
        <f ca="1" t="array" ref="B3866">IF(INDIRECT("A"&amp;ROW())="","",IFERROR(_xlfn.TOROW(_xlfn._xlws.FILTER(供应商与部门对照表!$B$1:$B$399,供应商与部门对照表!$A$1:$A$399=INDIRECT("A"&amp;ROW()))),""))</f>
        <v/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R3866" etc:filterBottomFollowUsedRange="0">
    <filterColumn colId="0">
      <filters>
        <filter val="Transhing"/>
      </filters>
    </filterColumn>
    <sortState ref="A2:R3866">
      <sortCondition ref="D1"/>
    </sortState>
    <extLst/>
  </autoFilter>
  <sortState ref="A2:S2398">
    <sortCondition ref="A2:A2398"/>
    <sortCondition ref="D2:D2398"/>
  </sortState>
  <conditionalFormatting sqref="I2318">
    <cfRule type="duplicateValues" dxfId="411" priority="4"/>
  </conditionalFormatting>
  <conditionalFormatting sqref="C$1:C$1048576">
    <cfRule type="duplicateValues" dxfId="411" priority="5"/>
  </conditionalFormatting>
  <conditionalFormatting sqref="E$1:E$1048576">
    <cfRule type="duplicateValues" dxfId="411" priority="6"/>
  </conditionalFormatting>
  <dataValidations count="2">
    <dataValidation type="list" allowBlank="1" showInputMessage="1" showErrorMessage="1" sqref="A2826 A2917 A3689 A3755 A3756 A3816 A3817 A3832 A1:A1840 A1841:A1842 A1843:A2193 A2194:A2197 A2198:A2591 A2592:A2593 A2594:A2825 A2827:A2828 A2829:A2914 A2915:A2916 A2918:A3003 A3004:A3022 A3023:A3024 A3025:A3147 A3148:A3149 A3150:A3236 A3237:A3239 A3240:A3296 A3297:A3298 A3299:A3303 A3304:A3305 A3306:A3413 A3414:A3416 A3417:A3521 A3522:A3523 A3524:A3593 A3594:A3595 A3596:A3679 A3680:A3688 A3690:A3752 A3753:A3754 A3757:A3801 A3802:A3803 A3804:A3815 A3818:A3819 A3820:A3822 A3823:A3824 A3825:A3831 A3833:A1048576">
      <formula1>供应商与部门对照表!$A:$A</formula1>
    </dataValidation>
    <dataValidation type="list" allowBlank="1" showInputMessage="1" showErrorMessage="1" sqref="B2826 B2917 B3689 B3755 B3756 B3816 B3817 B3832 B3866 B1:B1840 B1841:B1842 B1843:B2193 B2194:B2197 B2198:B2591 B2592:B2593 B2594:B2825 B2827:B2828 B2829:B2914 B2915:B2916 B2918:B3003 B3004:B3022 B3023:B3024 B3025:B3147 B3148:B3149 B3150:B3236 B3237:B3239 B3240:B3296 B3297:B3298 B3299:B3303 B3304:B3305 B3306:B3413 B3414:B3416 B3417:B3521 B3522:B3523 B3524:B3593 B3594:B3595 B3596:B3679 B3680:B3688 B3690:B3752 B3753:B3754 B3757:B3801 B3802:B3803 B3804:B3815 B3818:B3819 B3820:B3822 B3823:B3824 B3825:B3831 B3833:B3852 B3853:B3854 B3855:B3865 B3867:B1048576">
      <formula1>供应商与部门对照表!$B$2:$B$1007</formula1>
    </dataValidation>
  </dataValidations>
  <pageMargins left="0.75" right="0.75" top="1" bottom="1" header="0.511805555555556" footer="0.511805555555556"/>
  <pageSetup paperSize="1" orientation="portrait"/>
  <headerFooter/>
  <ignoredErrors>
    <ignoredError sqref="B1" listDataValidation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C6:F1006"/>
  <sheetViews>
    <sheetView workbookViewId="0">
      <selection activeCell="I1006" sqref="I1006"/>
    </sheetView>
  </sheetViews>
  <sheetFormatPr defaultColWidth="9" defaultRowHeight="17.25" outlineLevelCol="5"/>
  <cols>
    <col min="1" max="2" width="9" style="56"/>
    <col min="3" max="3" width="19.625" style="56"/>
    <col min="4" max="5" width="21.875" style="56"/>
    <col min="6" max="6" width="15.375" style="56"/>
    <col min="7" max="16384" width="9" style="56"/>
  </cols>
  <sheetData>
    <row r="6" spans="3:6">
      <c r="C6" s="97" t="s">
        <v>8</v>
      </c>
      <c r="D6" s="97" t="s">
        <v>1436</v>
      </c>
      <c r="E6" s="98" t="s">
        <v>1437</v>
      </c>
      <c r="F6" s="95" t="s">
        <v>14</v>
      </c>
    </row>
    <row r="7" hidden="1" spans="3:6">
      <c r="C7" s="97">
        <v>63</v>
      </c>
      <c r="D7" s="97">
        <v>19612.15</v>
      </c>
      <c r="E7" s="98">
        <v>19612.15</v>
      </c>
      <c r="F7" s="56">
        <f>GETPIVOTDATA("求和项:实际支付金额",$C$6,"付款支票号",$C7)-GETPIVOTDATA("平均值项:付款支票总额",$C$6,"付款支票号",$C7)</f>
        <v>0</v>
      </c>
    </row>
    <row r="8" hidden="1" spans="3:6">
      <c r="C8" s="99">
        <v>175</v>
      </c>
      <c r="D8" s="99">
        <v>8845.98</v>
      </c>
      <c r="E8" s="100">
        <v>8845.98</v>
      </c>
      <c r="F8" s="56">
        <f>GETPIVOTDATA("求和项:实际支付金额",$C$6,"付款支票号",$C8)-GETPIVOTDATA("平均值项:付款支票总额",$C$6,"付款支票号",$C8)</f>
        <v>0</v>
      </c>
    </row>
    <row r="9" hidden="1" spans="3:6">
      <c r="C9" s="99">
        <v>192</v>
      </c>
      <c r="D9" s="99">
        <v>1315.55</v>
      </c>
      <c r="E9" s="100">
        <v>1315.55</v>
      </c>
      <c r="F9" s="56">
        <f t="shared" ref="F9:F40" si="0">GETPIVOTDATA("求和项:实际支付金额",$C$6,"付款支票号",$C9)-GETPIVOTDATA("平均值项:付款支票总额",$C$6,"付款支票号",$C9)</f>
        <v>0</v>
      </c>
    </row>
    <row r="10" hidden="1" spans="3:6">
      <c r="C10" s="99">
        <v>199</v>
      </c>
      <c r="D10" s="99">
        <v>27817.21</v>
      </c>
      <c r="E10" s="100">
        <v>27817.21</v>
      </c>
      <c r="F10" s="56">
        <f t="shared" si="0"/>
        <v>0</v>
      </c>
    </row>
    <row r="11" hidden="1" spans="3:6">
      <c r="C11" s="99">
        <v>207</v>
      </c>
      <c r="D11" s="99">
        <v>8070.15</v>
      </c>
      <c r="E11" s="100">
        <v>8070.15</v>
      </c>
      <c r="F11" s="56">
        <f t="shared" si="0"/>
        <v>0</v>
      </c>
    </row>
    <row r="12" hidden="1" spans="3:6">
      <c r="C12" s="99">
        <v>286</v>
      </c>
      <c r="D12" s="99">
        <v>2166.34</v>
      </c>
      <c r="E12" s="100">
        <v>2166.34</v>
      </c>
      <c r="F12" s="56">
        <f t="shared" si="0"/>
        <v>0</v>
      </c>
    </row>
    <row r="13" hidden="1" spans="3:6">
      <c r="C13" s="99">
        <v>320</v>
      </c>
      <c r="D13" s="99">
        <v>23952.79</v>
      </c>
      <c r="E13" s="100">
        <v>23952.79</v>
      </c>
      <c r="F13" s="56">
        <f t="shared" ref="F13:F19" si="1">GETPIVOTDATA("求和项:实际支付金额",$C$6,"付款支票号",$C13)-GETPIVOTDATA("平均值项:付款支票总额",$C$6,"付款支票号",$C13)</f>
        <v>0</v>
      </c>
    </row>
    <row r="14" hidden="1" spans="3:6">
      <c r="C14" s="99">
        <v>321</v>
      </c>
      <c r="D14" s="99">
        <v>43459.72</v>
      </c>
      <c r="E14" s="100">
        <v>43459.72</v>
      </c>
      <c r="F14" s="56">
        <f t="shared" si="1"/>
        <v>0</v>
      </c>
    </row>
    <row r="15" hidden="1" spans="3:6">
      <c r="C15" s="99">
        <v>329</v>
      </c>
      <c r="D15" s="99">
        <v>11069.77</v>
      </c>
      <c r="E15" s="100">
        <v>11069.77</v>
      </c>
      <c r="F15" s="56">
        <f t="shared" si="1"/>
        <v>0</v>
      </c>
    </row>
    <row r="16" hidden="1" spans="3:6">
      <c r="C16" s="99">
        <v>330</v>
      </c>
      <c r="D16" s="99">
        <v>3882.5</v>
      </c>
      <c r="E16" s="100">
        <v>3882.5</v>
      </c>
      <c r="F16" s="56">
        <f t="shared" si="1"/>
        <v>0</v>
      </c>
    </row>
    <row r="17" hidden="1" spans="3:6">
      <c r="C17" s="99">
        <v>331</v>
      </c>
      <c r="D17" s="99">
        <v>29272.36</v>
      </c>
      <c r="E17" s="100">
        <v>29272.36</v>
      </c>
      <c r="F17" s="56">
        <f t="shared" si="1"/>
        <v>0</v>
      </c>
    </row>
    <row r="18" hidden="1" spans="3:6">
      <c r="C18" s="99">
        <v>352</v>
      </c>
      <c r="D18" s="99">
        <v>1711.8</v>
      </c>
      <c r="E18" s="100">
        <v>1711.8</v>
      </c>
      <c r="F18" s="56">
        <f t="shared" si="1"/>
        <v>0</v>
      </c>
    </row>
    <row r="19" hidden="1" spans="3:6">
      <c r="C19" s="99">
        <v>355</v>
      </c>
      <c r="D19" s="99">
        <v>5632.48</v>
      </c>
      <c r="E19" s="100">
        <v>5632.48</v>
      </c>
      <c r="F19" s="56">
        <f t="shared" si="1"/>
        <v>0</v>
      </c>
    </row>
    <row r="20" hidden="1" spans="3:6">
      <c r="C20" s="99">
        <v>379</v>
      </c>
      <c r="D20" s="99">
        <v>4539.35</v>
      </c>
      <c r="E20" s="100">
        <v>4539.35</v>
      </c>
      <c r="F20" s="56">
        <f t="shared" si="0"/>
        <v>0</v>
      </c>
    </row>
    <row r="21" hidden="1" spans="3:6">
      <c r="C21" s="99">
        <v>414</v>
      </c>
      <c r="D21" s="99">
        <v>675</v>
      </c>
      <c r="E21" s="100">
        <v>675</v>
      </c>
      <c r="F21" s="56">
        <f t="shared" si="0"/>
        <v>0</v>
      </c>
    </row>
    <row r="22" hidden="1" spans="3:6">
      <c r="C22" s="99">
        <v>423</v>
      </c>
      <c r="D22" s="99">
        <v>810</v>
      </c>
      <c r="E22" s="100">
        <v>810</v>
      </c>
      <c r="F22" s="56">
        <f t="shared" si="0"/>
        <v>0</v>
      </c>
    </row>
    <row r="23" hidden="1" spans="3:6">
      <c r="C23" s="99">
        <v>469</v>
      </c>
      <c r="D23" s="99">
        <v>4115</v>
      </c>
      <c r="E23" s="100">
        <v>4115</v>
      </c>
      <c r="F23" s="56">
        <f t="shared" si="0"/>
        <v>0</v>
      </c>
    </row>
    <row r="24" hidden="1" spans="3:6">
      <c r="C24" s="99">
        <v>502</v>
      </c>
      <c r="D24" s="99">
        <v>19020.09</v>
      </c>
      <c r="E24" s="100">
        <v>19020.09</v>
      </c>
      <c r="F24" s="56">
        <f t="shared" si="0"/>
        <v>0</v>
      </c>
    </row>
    <row r="25" hidden="1" spans="3:6">
      <c r="C25" s="99">
        <v>507</v>
      </c>
      <c r="D25" s="99">
        <v>675</v>
      </c>
      <c r="E25" s="100">
        <v>675</v>
      </c>
      <c r="F25" s="56">
        <f t="shared" si="0"/>
        <v>0</v>
      </c>
    </row>
    <row r="26" hidden="1" spans="3:6">
      <c r="C26" s="99">
        <v>513</v>
      </c>
      <c r="D26" s="99">
        <v>10000</v>
      </c>
      <c r="E26" s="100">
        <v>10000</v>
      </c>
      <c r="F26" s="56">
        <f t="shared" si="0"/>
        <v>0</v>
      </c>
    </row>
    <row r="27" hidden="1" spans="3:6">
      <c r="C27" s="99">
        <v>535</v>
      </c>
      <c r="D27" s="99">
        <v>3570.3</v>
      </c>
      <c r="E27" s="100">
        <v>3570.3</v>
      </c>
      <c r="F27" s="56">
        <f t="shared" si="0"/>
        <v>0</v>
      </c>
    </row>
    <row r="28" hidden="1" spans="3:6">
      <c r="C28" s="99">
        <v>577</v>
      </c>
      <c r="D28" s="99">
        <v>6459.17</v>
      </c>
      <c r="E28" s="100">
        <v>6459.17</v>
      </c>
      <c r="F28" s="56">
        <f t="shared" si="0"/>
        <v>0</v>
      </c>
    </row>
    <row r="29" hidden="1" spans="3:6">
      <c r="C29" s="99">
        <v>582</v>
      </c>
      <c r="D29" s="99">
        <v>11759.62</v>
      </c>
      <c r="E29" s="100">
        <v>11759.62</v>
      </c>
      <c r="F29" s="56">
        <f t="shared" si="0"/>
        <v>0</v>
      </c>
    </row>
    <row r="30" hidden="1" spans="3:6">
      <c r="C30" s="99">
        <v>594</v>
      </c>
      <c r="D30" s="99">
        <v>10000</v>
      </c>
      <c r="E30" s="100">
        <v>10000</v>
      </c>
      <c r="F30" s="56">
        <f t="shared" si="0"/>
        <v>0</v>
      </c>
    </row>
    <row r="31" hidden="1" spans="3:6">
      <c r="C31" s="99">
        <v>632</v>
      </c>
      <c r="D31" s="99">
        <v>4886.85</v>
      </c>
      <c r="E31" s="100">
        <v>4886.85</v>
      </c>
      <c r="F31" s="56">
        <f t="shared" si="0"/>
        <v>0</v>
      </c>
    </row>
    <row r="32" hidden="1" spans="3:6">
      <c r="C32" s="99">
        <v>650</v>
      </c>
      <c r="D32" s="99">
        <v>14160.1</v>
      </c>
      <c r="E32" s="100">
        <v>14160.1</v>
      </c>
      <c r="F32" s="56">
        <f t="shared" si="0"/>
        <v>0</v>
      </c>
    </row>
    <row r="33" hidden="1" spans="3:6">
      <c r="C33" s="99">
        <v>772</v>
      </c>
      <c r="D33" s="99">
        <v>5207.7</v>
      </c>
      <c r="E33" s="100">
        <v>5207.7</v>
      </c>
      <c r="F33" s="56">
        <f t="shared" si="0"/>
        <v>0</v>
      </c>
    </row>
    <row r="34" hidden="1" spans="3:6">
      <c r="C34" s="99">
        <v>797</v>
      </c>
      <c r="D34" s="99">
        <v>396</v>
      </c>
      <c r="E34" s="100">
        <v>396</v>
      </c>
      <c r="F34" s="56">
        <f t="shared" si="0"/>
        <v>0</v>
      </c>
    </row>
    <row r="35" hidden="1" spans="3:6">
      <c r="C35" s="99">
        <v>852</v>
      </c>
      <c r="D35" s="99">
        <v>10599.8</v>
      </c>
      <c r="E35" s="100">
        <v>10599.8</v>
      </c>
      <c r="F35" s="56">
        <f t="shared" si="0"/>
        <v>0</v>
      </c>
    </row>
    <row r="36" hidden="1" spans="3:6">
      <c r="C36" s="99">
        <v>895</v>
      </c>
      <c r="D36" s="99">
        <v>10000</v>
      </c>
      <c r="E36" s="100">
        <v>10000</v>
      </c>
      <c r="F36" s="56">
        <f t="shared" si="0"/>
        <v>0</v>
      </c>
    </row>
    <row r="37" hidden="1" spans="3:6">
      <c r="C37" s="99">
        <v>907</v>
      </c>
      <c r="D37" s="99">
        <v>4298.7</v>
      </c>
      <c r="E37" s="100">
        <v>4298.7</v>
      </c>
      <c r="F37" s="56">
        <f t="shared" si="0"/>
        <v>0</v>
      </c>
    </row>
    <row r="38" hidden="1" spans="3:6">
      <c r="C38" s="99">
        <v>924</v>
      </c>
      <c r="D38" s="99">
        <v>6537</v>
      </c>
      <c r="E38" s="100">
        <v>6537</v>
      </c>
      <c r="F38" s="56">
        <f t="shared" si="0"/>
        <v>0</v>
      </c>
    </row>
    <row r="39" hidden="1" spans="3:6">
      <c r="C39" s="99">
        <v>941</v>
      </c>
      <c r="D39" s="99">
        <v>5651</v>
      </c>
      <c r="E39" s="100">
        <v>5651</v>
      </c>
      <c r="F39" s="56">
        <f t="shared" si="0"/>
        <v>0</v>
      </c>
    </row>
    <row r="40" hidden="1" spans="3:6">
      <c r="C40" s="99">
        <v>972</v>
      </c>
      <c r="D40" s="99">
        <v>2796.5</v>
      </c>
      <c r="E40" s="100">
        <v>2796.5</v>
      </c>
      <c r="F40" s="56">
        <f t="shared" si="0"/>
        <v>0</v>
      </c>
    </row>
    <row r="41" hidden="1" spans="3:6">
      <c r="C41" s="99">
        <v>982</v>
      </c>
      <c r="D41" s="99">
        <v>10000</v>
      </c>
      <c r="E41" s="100">
        <v>10000</v>
      </c>
      <c r="F41" s="56">
        <f t="shared" ref="F41:F72" si="2">GETPIVOTDATA("求和项:实际支付金额",$C$6,"付款支票号",$C41)-GETPIVOTDATA("平均值项:付款支票总额",$C$6,"付款支票号",$C41)</f>
        <v>0</v>
      </c>
    </row>
    <row r="42" hidden="1" spans="3:6">
      <c r="C42" s="99">
        <v>989</v>
      </c>
      <c r="D42" s="99">
        <v>10000</v>
      </c>
      <c r="E42" s="100">
        <v>10000</v>
      </c>
      <c r="F42" s="56">
        <f t="shared" si="2"/>
        <v>0</v>
      </c>
    </row>
    <row r="43" hidden="1" spans="3:6">
      <c r="C43" s="99">
        <v>1030</v>
      </c>
      <c r="D43" s="99">
        <v>3789.58</v>
      </c>
      <c r="E43" s="100">
        <v>3789.58</v>
      </c>
      <c r="F43" s="56">
        <f t="shared" si="2"/>
        <v>0</v>
      </c>
    </row>
    <row r="44" hidden="1" spans="3:6">
      <c r="C44" s="99">
        <v>1031</v>
      </c>
      <c r="D44" s="99">
        <v>3219.3</v>
      </c>
      <c r="E44" s="100">
        <v>3219.3</v>
      </c>
      <c r="F44" s="56">
        <f t="shared" si="2"/>
        <v>0</v>
      </c>
    </row>
    <row r="45" hidden="1" spans="3:6">
      <c r="C45" s="99">
        <v>1032</v>
      </c>
      <c r="D45" s="99">
        <v>159.74</v>
      </c>
      <c r="E45" s="100">
        <v>159.74</v>
      </c>
      <c r="F45" s="56">
        <f t="shared" si="2"/>
        <v>0</v>
      </c>
    </row>
    <row r="46" hidden="1" spans="3:6">
      <c r="C46" s="99">
        <v>1033</v>
      </c>
      <c r="D46" s="99">
        <v>10000</v>
      </c>
      <c r="E46" s="100">
        <v>10000</v>
      </c>
      <c r="F46" s="56">
        <f t="shared" si="2"/>
        <v>0</v>
      </c>
    </row>
    <row r="47" hidden="1" spans="3:6">
      <c r="C47" s="99">
        <v>1051</v>
      </c>
      <c r="D47" s="99">
        <v>1729</v>
      </c>
      <c r="E47" s="100">
        <v>1729</v>
      </c>
      <c r="F47" s="56">
        <f t="shared" si="2"/>
        <v>0</v>
      </c>
    </row>
    <row r="48" hidden="1" spans="3:6">
      <c r="C48" s="99">
        <v>1100</v>
      </c>
      <c r="D48" s="99">
        <v>3164</v>
      </c>
      <c r="E48" s="100">
        <v>3164</v>
      </c>
      <c r="F48" s="56">
        <f t="shared" si="2"/>
        <v>0</v>
      </c>
    </row>
    <row r="49" hidden="1" spans="3:6">
      <c r="C49" s="99">
        <v>1117</v>
      </c>
      <c r="D49" s="99">
        <v>552</v>
      </c>
      <c r="E49" s="100">
        <v>552</v>
      </c>
      <c r="F49" s="56">
        <f t="shared" si="2"/>
        <v>0</v>
      </c>
    </row>
    <row r="50" hidden="1" spans="3:6">
      <c r="C50" s="99">
        <v>1129</v>
      </c>
      <c r="D50" s="99">
        <v>1672.11</v>
      </c>
      <c r="E50" s="100">
        <v>1672.11</v>
      </c>
      <c r="F50" s="56">
        <f t="shared" si="2"/>
        <v>0</v>
      </c>
    </row>
    <row r="51" hidden="1" spans="3:6">
      <c r="C51" s="99">
        <v>1146</v>
      </c>
      <c r="D51" s="99">
        <v>10000</v>
      </c>
      <c r="E51" s="100">
        <v>10000</v>
      </c>
      <c r="F51" s="56">
        <f t="shared" si="2"/>
        <v>0</v>
      </c>
    </row>
    <row r="52" hidden="1" spans="3:6">
      <c r="C52" s="99">
        <v>1149</v>
      </c>
      <c r="D52" s="99">
        <v>675</v>
      </c>
      <c r="E52" s="100">
        <v>675</v>
      </c>
      <c r="F52" s="56">
        <f t="shared" si="2"/>
        <v>0</v>
      </c>
    </row>
    <row r="53" hidden="1" spans="3:6">
      <c r="C53" s="99">
        <v>1164</v>
      </c>
      <c r="D53" s="99">
        <v>688.5</v>
      </c>
      <c r="E53" s="100">
        <v>688.5</v>
      </c>
      <c r="F53" s="56">
        <f t="shared" si="2"/>
        <v>0</v>
      </c>
    </row>
    <row r="54" hidden="1" spans="3:6">
      <c r="C54" s="99">
        <v>1191</v>
      </c>
      <c r="D54" s="99">
        <v>360.08</v>
      </c>
      <c r="E54" s="100">
        <v>360.08</v>
      </c>
      <c r="F54" s="56">
        <f t="shared" si="2"/>
        <v>0</v>
      </c>
    </row>
    <row r="55" hidden="1" spans="3:6">
      <c r="C55" s="99">
        <v>1192</v>
      </c>
      <c r="D55" s="99">
        <v>13220.5</v>
      </c>
      <c r="E55" s="100">
        <v>13220.5</v>
      </c>
      <c r="F55" s="56">
        <f t="shared" si="2"/>
        <v>0</v>
      </c>
    </row>
    <row r="56" hidden="1" spans="3:6">
      <c r="C56" s="99">
        <v>1193</v>
      </c>
      <c r="D56" s="99">
        <v>2178</v>
      </c>
      <c r="E56" s="100">
        <v>2178</v>
      </c>
      <c r="F56" s="56">
        <f t="shared" si="2"/>
        <v>0</v>
      </c>
    </row>
    <row r="57" hidden="1" spans="3:6">
      <c r="C57" s="99">
        <v>1195</v>
      </c>
      <c r="D57" s="99">
        <v>3784.54</v>
      </c>
      <c r="E57" s="100">
        <v>3784.54</v>
      </c>
      <c r="F57" s="56">
        <f t="shared" si="2"/>
        <v>0</v>
      </c>
    </row>
    <row r="58" hidden="1" spans="3:6">
      <c r="C58" s="99">
        <v>1196</v>
      </c>
      <c r="D58" s="99">
        <v>28097.81</v>
      </c>
      <c r="E58" s="100">
        <v>28097.81</v>
      </c>
      <c r="F58" s="56">
        <f t="shared" si="2"/>
        <v>0</v>
      </c>
    </row>
    <row r="59" hidden="1" spans="3:6">
      <c r="C59" s="99">
        <v>1197</v>
      </c>
      <c r="D59" s="99">
        <v>7063.9</v>
      </c>
      <c r="E59" s="100">
        <v>7063.9</v>
      </c>
      <c r="F59" s="56">
        <f t="shared" si="2"/>
        <v>0</v>
      </c>
    </row>
    <row r="60" hidden="1" spans="3:6">
      <c r="C60" s="99">
        <v>1201</v>
      </c>
      <c r="D60" s="99">
        <v>11267.24</v>
      </c>
      <c r="E60" s="100">
        <v>11267.24</v>
      </c>
      <c r="F60" s="56">
        <f t="shared" si="2"/>
        <v>0</v>
      </c>
    </row>
    <row r="61" hidden="1" spans="3:6">
      <c r="C61" s="99">
        <v>1203</v>
      </c>
      <c r="D61" s="99">
        <v>11202.43</v>
      </c>
      <c r="E61" s="100">
        <v>11202.43</v>
      </c>
      <c r="F61" s="56">
        <f t="shared" si="2"/>
        <v>0</v>
      </c>
    </row>
    <row r="62" hidden="1" spans="3:6">
      <c r="C62" s="99">
        <v>1204</v>
      </c>
      <c r="D62" s="99">
        <v>4734</v>
      </c>
      <c r="E62" s="100">
        <v>4734</v>
      </c>
      <c r="F62" s="56">
        <f t="shared" si="2"/>
        <v>0</v>
      </c>
    </row>
    <row r="63" hidden="1" spans="3:6">
      <c r="C63" s="99">
        <v>1207</v>
      </c>
      <c r="D63" s="99">
        <v>5935.5</v>
      </c>
      <c r="E63" s="100">
        <v>5935.5</v>
      </c>
      <c r="F63" s="56">
        <f t="shared" si="2"/>
        <v>0</v>
      </c>
    </row>
    <row r="64" hidden="1" spans="3:6">
      <c r="C64" s="99">
        <v>1208</v>
      </c>
      <c r="D64" s="99">
        <v>3809.91</v>
      </c>
      <c r="E64" s="100">
        <v>3809.91</v>
      </c>
      <c r="F64" s="56">
        <f t="shared" si="2"/>
        <v>0</v>
      </c>
    </row>
    <row r="65" hidden="1" spans="3:6">
      <c r="C65" s="99">
        <v>1212</v>
      </c>
      <c r="D65" s="99">
        <v>1134</v>
      </c>
      <c r="E65" s="100">
        <v>1134</v>
      </c>
      <c r="F65" s="56">
        <f t="shared" si="2"/>
        <v>0</v>
      </c>
    </row>
    <row r="66" hidden="1" spans="3:6">
      <c r="C66" s="99">
        <v>1213</v>
      </c>
      <c r="D66" s="99">
        <v>10087.54</v>
      </c>
      <c r="E66" s="100">
        <v>10087.54</v>
      </c>
      <c r="F66" s="56">
        <f t="shared" si="2"/>
        <v>0</v>
      </c>
    </row>
    <row r="67" hidden="1" spans="3:6">
      <c r="C67" s="99">
        <v>1214</v>
      </c>
      <c r="D67" s="99">
        <v>20146.32</v>
      </c>
      <c r="E67" s="100">
        <v>20146.32</v>
      </c>
      <c r="F67" s="56">
        <f t="shared" si="2"/>
        <v>0</v>
      </c>
    </row>
    <row r="68" hidden="1" spans="3:6">
      <c r="C68" s="99">
        <v>1215</v>
      </c>
      <c r="D68" s="99">
        <v>17612.58</v>
      </c>
      <c r="E68" s="100">
        <v>17612.58</v>
      </c>
      <c r="F68" s="56">
        <f t="shared" si="2"/>
        <v>0</v>
      </c>
    </row>
    <row r="69" hidden="1" spans="3:6">
      <c r="C69" s="99">
        <v>1216</v>
      </c>
      <c r="D69" s="99">
        <v>1199</v>
      </c>
      <c r="E69" s="100">
        <v>1199</v>
      </c>
      <c r="F69" s="56">
        <f t="shared" si="2"/>
        <v>0</v>
      </c>
    </row>
    <row r="70" hidden="1" spans="3:6">
      <c r="C70" s="99">
        <v>1217</v>
      </c>
      <c r="D70" s="99">
        <v>15541.13</v>
      </c>
      <c r="E70" s="100">
        <v>15541.13</v>
      </c>
      <c r="F70" s="56">
        <f t="shared" si="2"/>
        <v>0</v>
      </c>
    </row>
    <row r="71" hidden="1" spans="3:6">
      <c r="C71" s="99">
        <v>1218</v>
      </c>
      <c r="D71" s="99">
        <v>0</v>
      </c>
      <c r="E71" s="100">
        <v>0</v>
      </c>
      <c r="F71" s="56">
        <f t="shared" si="2"/>
        <v>0</v>
      </c>
    </row>
    <row r="72" hidden="1" spans="3:6">
      <c r="C72" s="99">
        <v>1219</v>
      </c>
      <c r="D72" s="99">
        <v>12200</v>
      </c>
      <c r="E72" s="100">
        <v>12200</v>
      </c>
      <c r="F72" s="56">
        <f t="shared" si="2"/>
        <v>0</v>
      </c>
    </row>
    <row r="73" hidden="1" spans="3:6">
      <c r="C73" s="99">
        <v>1220</v>
      </c>
      <c r="D73" s="99">
        <v>16299.19</v>
      </c>
      <c r="E73" s="100">
        <v>16299.19</v>
      </c>
      <c r="F73" s="56">
        <f t="shared" ref="F73:F104" si="3">GETPIVOTDATA("求和项:实际支付金额",$C$6,"付款支票号",$C73)-GETPIVOTDATA("平均值项:付款支票总额",$C$6,"付款支票号",$C73)</f>
        <v>0</v>
      </c>
    </row>
    <row r="74" hidden="1" spans="3:6">
      <c r="C74" s="99">
        <v>1221</v>
      </c>
      <c r="D74" s="99">
        <v>13500.63</v>
      </c>
      <c r="E74" s="100">
        <v>13500.63</v>
      </c>
      <c r="F74" s="56">
        <f t="shared" si="3"/>
        <v>0</v>
      </c>
    </row>
    <row r="75" hidden="1" spans="3:6">
      <c r="C75" s="99">
        <v>1222</v>
      </c>
      <c r="D75" s="99">
        <v>1192</v>
      </c>
      <c r="E75" s="100">
        <v>1192</v>
      </c>
      <c r="F75" s="56">
        <f t="shared" si="3"/>
        <v>0</v>
      </c>
    </row>
    <row r="76" hidden="1" spans="3:6">
      <c r="C76" s="99">
        <v>1223</v>
      </c>
      <c r="D76" s="99">
        <v>2170.69</v>
      </c>
      <c r="E76" s="100">
        <v>2170.69</v>
      </c>
      <c r="F76" s="56">
        <f t="shared" si="3"/>
        <v>0</v>
      </c>
    </row>
    <row r="77" hidden="1" spans="3:6">
      <c r="C77" s="99">
        <v>1224</v>
      </c>
      <c r="D77" s="99">
        <v>6305.25</v>
      </c>
      <c r="E77" s="100">
        <v>6305.25</v>
      </c>
      <c r="F77" s="56">
        <f t="shared" si="3"/>
        <v>0</v>
      </c>
    </row>
    <row r="78" hidden="1" spans="3:6">
      <c r="C78" s="99">
        <v>1225</v>
      </c>
      <c r="D78" s="99">
        <v>31542</v>
      </c>
      <c r="E78" s="100">
        <v>31542</v>
      </c>
      <c r="F78" s="56">
        <f t="shared" si="3"/>
        <v>0</v>
      </c>
    </row>
    <row r="79" hidden="1" spans="3:6">
      <c r="C79" s="99">
        <v>1226</v>
      </c>
      <c r="D79" s="99">
        <v>8874</v>
      </c>
      <c r="E79" s="100">
        <v>8874</v>
      </c>
      <c r="F79" s="56">
        <f t="shared" si="3"/>
        <v>0</v>
      </c>
    </row>
    <row r="80" hidden="1" spans="3:6">
      <c r="C80" s="99">
        <v>1227</v>
      </c>
      <c r="D80" s="99">
        <v>29050</v>
      </c>
      <c r="E80" s="100">
        <v>29050</v>
      </c>
      <c r="F80" s="56">
        <f t="shared" si="3"/>
        <v>0</v>
      </c>
    </row>
    <row r="81" hidden="1" spans="3:6">
      <c r="C81" s="99">
        <v>1228</v>
      </c>
      <c r="D81" s="99">
        <v>2773.1</v>
      </c>
      <c r="E81" s="100">
        <v>2773.1</v>
      </c>
      <c r="F81" s="56">
        <f t="shared" si="3"/>
        <v>0</v>
      </c>
    </row>
    <row r="82" hidden="1" spans="3:6">
      <c r="C82" s="99">
        <v>1229</v>
      </c>
      <c r="D82" s="99">
        <v>9376.25</v>
      </c>
      <c r="E82" s="100">
        <v>9376.25</v>
      </c>
      <c r="F82" s="56">
        <f t="shared" si="3"/>
        <v>0</v>
      </c>
    </row>
    <row r="83" hidden="1" spans="3:6">
      <c r="C83" s="99">
        <v>1230</v>
      </c>
      <c r="D83" s="99">
        <v>3210.8</v>
      </c>
      <c r="E83" s="100">
        <v>3210.8</v>
      </c>
      <c r="F83" s="56">
        <f t="shared" si="3"/>
        <v>0</v>
      </c>
    </row>
    <row r="84" hidden="1" spans="3:6">
      <c r="C84" s="99">
        <v>998543</v>
      </c>
      <c r="D84" s="99">
        <v>5599.4</v>
      </c>
      <c r="E84" s="100">
        <v>5599.4</v>
      </c>
      <c r="F84" s="56">
        <f t="shared" si="3"/>
        <v>0</v>
      </c>
    </row>
    <row r="85" hidden="1" spans="3:6">
      <c r="C85" s="99">
        <v>998544</v>
      </c>
      <c r="D85" s="99">
        <v>16244.03</v>
      </c>
      <c r="E85" s="100">
        <v>16244.03</v>
      </c>
      <c r="F85" s="56">
        <f t="shared" si="3"/>
        <v>0</v>
      </c>
    </row>
    <row r="86" hidden="1" spans="3:6">
      <c r="C86" s="99">
        <v>998557</v>
      </c>
      <c r="D86" s="99">
        <v>29058.72</v>
      </c>
      <c r="E86" s="100">
        <v>29058.72</v>
      </c>
      <c r="F86" s="56">
        <f t="shared" si="3"/>
        <v>0</v>
      </c>
    </row>
    <row r="87" hidden="1" spans="3:6">
      <c r="C87" s="99">
        <v>998558</v>
      </c>
      <c r="D87" s="99">
        <v>1100</v>
      </c>
      <c r="E87" s="100">
        <v>1100</v>
      </c>
      <c r="F87" s="56">
        <f t="shared" si="3"/>
        <v>0</v>
      </c>
    </row>
    <row r="88" hidden="1" spans="3:6">
      <c r="C88" s="99" t="s">
        <v>501</v>
      </c>
      <c r="D88" s="99">
        <v>650</v>
      </c>
      <c r="E88" s="100">
        <v>650</v>
      </c>
      <c r="F88" s="56">
        <f t="shared" si="3"/>
        <v>0</v>
      </c>
    </row>
    <row r="89" hidden="1" spans="3:6">
      <c r="C89" s="99" t="s">
        <v>375</v>
      </c>
      <c r="D89" s="99">
        <v>1562</v>
      </c>
      <c r="E89" s="100">
        <v>1562</v>
      </c>
      <c r="F89" s="56">
        <f t="shared" si="3"/>
        <v>0</v>
      </c>
    </row>
    <row r="90" hidden="1" spans="3:6">
      <c r="C90" s="99" t="s">
        <v>1438</v>
      </c>
      <c r="D90" s="99">
        <v>0</v>
      </c>
      <c r="E90" s="100"/>
      <c r="F90" s="56">
        <f t="shared" si="3"/>
        <v>0</v>
      </c>
    </row>
    <row r="91" hidden="1" spans="3:6">
      <c r="C91" s="99">
        <v>457</v>
      </c>
      <c r="D91" s="99">
        <v>300</v>
      </c>
      <c r="E91" s="100">
        <v>300</v>
      </c>
      <c r="F91" s="56">
        <f t="shared" si="3"/>
        <v>0</v>
      </c>
    </row>
    <row r="92" hidden="1" spans="3:6">
      <c r="C92" s="99">
        <v>268</v>
      </c>
      <c r="D92" s="99">
        <v>1399</v>
      </c>
      <c r="E92" s="100">
        <v>1399</v>
      </c>
      <c r="F92" s="56">
        <f t="shared" si="3"/>
        <v>0</v>
      </c>
    </row>
    <row r="93" hidden="1" spans="3:6">
      <c r="C93" s="99">
        <v>261</v>
      </c>
      <c r="D93" s="99">
        <v>2888.45</v>
      </c>
      <c r="E93" s="100">
        <v>2888.45</v>
      </c>
      <c r="F93" s="56">
        <f t="shared" si="3"/>
        <v>0</v>
      </c>
    </row>
    <row r="94" hidden="1" spans="3:6">
      <c r="C94" s="99">
        <v>290</v>
      </c>
      <c r="D94" s="99">
        <v>5334.22</v>
      </c>
      <c r="E94" s="100">
        <v>5334.22</v>
      </c>
      <c r="F94" s="56">
        <f t="shared" si="3"/>
        <v>0</v>
      </c>
    </row>
    <row r="95" hidden="1" spans="3:6">
      <c r="C95" s="99">
        <v>264</v>
      </c>
      <c r="D95" s="99">
        <v>6574.2</v>
      </c>
      <c r="E95" s="100">
        <v>6574.2</v>
      </c>
      <c r="F95" s="56">
        <f t="shared" si="3"/>
        <v>0</v>
      </c>
    </row>
    <row r="96" hidden="1" spans="3:6">
      <c r="C96" s="99">
        <v>159</v>
      </c>
      <c r="D96" s="99">
        <v>5881.56</v>
      </c>
      <c r="E96" s="100">
        <v>5881.56</v>
      </c>
      <c r="F96" s="56">
        <f t="shared" si="3"/>
        <v>0</v>
      </c>
    </row>
    <row r="97" hidden="1" spans="3:6">
      <c r="C97" s="99">
        <v>346</v>
      </c>
      <c r="D97" s="99">
        <v>17247</v>
      </c>
      <c r="E97" s="100">
        <v>17247</v>
      </c>
      <c r="F97" s="56">
        <f t="shared" si="3"/>
        <v>0</v>
      </c>
    </row>
    <row r="98" hidden="1" spans="3:6">
      <c r="C98" s="99">
        <v>344</v>
      </c>
      <c r="D98" s="99">
        <v>2294</v>
      </c>
      <c r="E98" s="100">
        <v>2294</v>
      </c>
      <c r="F98" s="56">
        <f t="shared" si="3"/>
        <v>0</v>
      </c>
    </row>
    <row r="99" spans="3:6">
      <c r="C99" s="99" t="s">
        <v>855</v>
      </c>
      <c r="D99" s="99">
        <v>103745.06</v>
      </c>
      <c r="E99" s="100">
        <v>636.472760736196</v>
      </c>
      <c r="F99" s="56">
        <f t="shared" si="3"/>
        <v>103108.587239264</v>
      </c>
    </row>
    <row r="100" hidden="1" spans="3:6">
      <c r="C100" s="99">
        <v>708</v>
      </c>
      <c r="D100" s="99">
        <v>8642.5</v>
      </c>
      <c r="E100" s="100">
        <v>8642.5</v>
      </c>
      <c r="F100" s="56">
        <f t="shared" si="3"/>
        <v>0</v>
      </c>
    </row>
    <row r="101" hidden="1" spans="3:6">
      <c r="C101" s="99">
        <v>445</v>
      </c>
      <c r="D101" s="99">
        <v>9768.4</v>
      </c>
      <c r="E101" s="100">
        <v>9768.4</v>
      </c>
      <c r="F101" s="56">
        <f t="shared" si="3"/>
        <v>0</v>
      </c>
    </row>
    <row r="102" hidden="1" spans="3:6">
      <c r="C102" s="99">
        <v>353</v>
      </c>
      <c r="D102" s="99">
        <v>11246.7</v>
      </c>
      <c r="E102" s="100">
        <v>11246.7</v>
      </c>
      <c r="F102" s="56">
        <f t="shared" si="3"/>
        <v>0</v>
      </c>
    </row>
    <row r="103" hidden="1" spans="3:6">
      <c r="C103" s="99">
        <v>350</v>
      </c>
      <c r="D103" s="99">
        <v>1521.85</v>
      </c>
      <c r="E103" s="100">
        <v>1521.85</v>
      </c>
      <c r="F103" s="56">
        <f t="shared" si="3"/>
        <v>0</v>
      </c>
    </row>
    <row r="104" hidden="1" spans="3:6">
      <c r="C104" s="99">
        <v>247</v>
      </c>
      <c r="D104" s="99">
        <v>1180.65</v>
      </c>
      <c r="E104" s="100">
        <v>1180.65</v>
      </c>
      <c r="F104" s="56">
        <f t="shared" si="3"/>
        <v>0</v>
      </c>
    </row>
    <row r="105" hidden="1" spans="3:6">
      <c r="C105" s="99">
        <v>704</v>
      </c>
      <c r="D105" s="99">
        <v>3039.2</v>
      </c>
      <c r="E105" s="100">
        <v>3039.2</v>
      </c>
      <c r="F105" s="56">
        <f t="shared" ref="F105:F136" si="4">GETPIVOTDATA("求和项:实际支付金额",$C$6,"付款支票号",$C105)-GETPIVOTDATA("平均值项:付款支票总额",$C$6,"付款支票号",$C105)</f>
        <v>0</v>
      </c>
    </row>
    <row r="106" hidden="1" spans="3:6">
      <c r="C106" s="99">
        <v>998546</v>
      </c>
      <c r="D106" s="99">
        <v>21751.15</v>
      </c>
      <c r="E106" s="100">
        <v>21751.15</v>
      </c>
      <c r="F106" s="56">
        <f t="shared" si="4"/>
        <v>0</v>
      </c>
    </row>
    <row r="107" hidden="1" spans="3:6">
      <c r="C107" s="99">
        <v>562</v>
      </c>
      <c r="D107" s="99">
        <v>12254.85</v>
      </c>
      <c r="E107" s="100">
        <v>12254.85</v>
      </c>
      <c r="F107" s="56">
        <f t="shared" si="4"/>
        <v>0</v>
      </c>
    </row>
    <row r="108" hidden="1" spans="3:6">
      <c r="C108" s="99">
        <v>305</v>
      </c>
      <c r="D108" s="99">
        <v>2981</v>
      </c>
      <c r="E108" s="100">
        <v>2981</v>
      </c>
      <c r="F108" s="56">
        <f t="shared" si="4"/>
        <v>0</v>
      </c>
    </row>
    <row r="109" hidden="1" spans="3:6">
      <c r="C109" s="99">
        <v>299</v>
      </c>
      <c r="D109" s="99">
        <v>2112.8</v>
      </c>
      <c r="E109" s="100">
        <v>2112.8</v>
      </c>
      <c r="F109" s="56">
        <f t="shared" si="4"/>
        <v>0</v>
      </c>
    </row>
    <row r="110" hidden="1" spans="3:6">
      <c r="C110" s="99">
        <v>184</v>
      </c>
      <c r="D110" s="99">
        <v>5841.76</v>
      </c>
      <c r="E110" s="100">
        <v>5841.76</v>
      </c>
      <c r="F110" s="56">
        <f t="shared" si="4"/>
        <v>0</v>
      </c>
    </row>
    <row r="111" hidden="1" spans="3:6">
      <c r="C111" s="99">
        <v>238</v>
      </c>
      <c r="D111" s="99">
        <v>5753.85</v>
      </c>
      <c r="E111" s="100">
        <v>5753.85</v>
      </c>
      <c r="F111" s="56">
        <f t="shared" si="4"/>
        <v>0</v>
      </c>
    </row>
    <row r="112" hidden="1" spans="3:6">
      <c r="C112" s="99">
        <v>283</v>
      </c>
      <c r="D112" s="99">
        <v>5212.62</v>
      </c>
      <c r="E112" s="100">
        <v>5212.62</v>
      </c>
      <c r="F112" s="56">
        <f t="shared" si="4"/>
        <v>0</v>
      </c>
    </row>
    <row r="113" hidden="1" spans="3:6">
      <c r="C113" s="99">
        <v>324</v>
      </c>
      <c r="D113" s="99">
        <v>1721.85</v>
      </c>
      <c r="E113" s="100">
        <v>1721.85</v>
      </c>
      <c r="F113" s="56">
        <f t="shared" si="4"/>
        <v>0</v>
      </c>
    </row>
    <row r="114" hidden="1" spans="3:6">
      <c r="C114" s="99">
        <v>714</v>
      </c>
      <c r="D114" s="99">
        <v>4379.38</v>
      </c>
      <c r="E114" s="100">
        <v>4379.38</v>
      </c>
      <c r="F114" s="56">
        <f t="shared" si="4"/>
        <v>0</v>
      </c>
    </row>
    <row r="115" hidden="1" spans="3:6">
      <c r="C115" s="99">
        <v>847</v>
      </c>
      <c r="D115" s="99">
        <v>39221.51</v>
      </c>
      <c r="E115" s="100">
        <v>39221.51</v>
      </c>
      <c r="F115" s="56">
        <f t="shared" si="4"/>
        <v>0</v>
      </c>
    </row>
    <row r="116" spans="3:6">
      <c r="C116" s="99" t="s">
        <v>234</v>
      </c>
      <c r="D116" s="99">
        <v>154999.7</v>
      </c>
      <c r="E116" s="100">
        <v>15191.9597058823</v>
      </c>
      <c r="F116" s="56">
        <f t="shared" si="4"/>
        <v>139807.740294118</v>
      </c>
    </row>
    <row r="117" spans="3:6">
      <c r="C117" s="99" t="s">
        <v>1227</v>
      </c>
      <c r="D117" s="99">
        <v>11486.35</v>
      </c>
      <c r="E117" s="100">
        <v>522.106818181818</v>
      </c>
      <c r="F117" s="56">
        <f t="shared" si="4"/>
        <v>10964.2431818182</v>
      </c>
    </row>
    <row r="118" hidden="1" spans="3:6">
      <c r="C118" s="99">
        <v>1248</v>
      </c>
      <c r="D118" s="99">
        <v>17252</v>
      </c>
      <c r="E118" s="100">
        <v>17252</v>
      </c>
      <c r="F118" s="56">
        <f t="shared" si="4"/>
        <v>0</v>
      </c>
    </row>
    <row r="119" hidden="1" spans="3:6">
      <c r="C119" s="99">
        <v>1209</v>
      </c>
      <c r="D119" s="99">
        <v>24365</v>
      </c>
      <c r="E119" s="100">
        <v>24365</v>
      </c>
      <c r="F119" s="56">
        <f t="shared" si="4"/>
        <v>0</v>
      </c>
    </row>
    <row r="120" hidden="1" spans="3:6">
      <c r="C120" s="99">
        <v>1206</v>
      </c>
      <c r="D120" s="99">
        <v>175</v>
      </c>
      <c r="E120" s="100">
        <v>175</v>
      </c>
      <c r="F120" s="56">
        <f t="shared" si="4"/>
        <v>0</v>
      </c>
    </row>
    <row r="121" hidden="1" spans="3:6">
      <c r="C121" s="99">
        <v>1035</v>
      </c>
      <c r="D121" s="99">
        <v>3334.28</v>
      </c>
      <c r="E121" s="100">
        <v>3334.28</v>
      </c>
      <c r="F121" s="56">
        <f t="shared" si="4"/>
        <v>0</v>
      </c>
    </row>
    <row r="122" hidden="1" spans="3:6">
      <c r="C122" s="99">
        <v>545</v>
      </c>
      <c r="D122" s="99">
        <v>9964.89</v>
      </c>
      <c r="E122" s="100">
        <v>9964.89</v>
      </c>
      <c r="F122" s="56">
        <f t="shared" si="4"/>
        <v>0</v>
      </c>
    </row>
    <row r="123" spans="3:6">
      <c r="C123" s="99" t="s">
        <v>61</v>
      </c>
      <c r="D123" s="99">
        <v>13104.49</v>
      </c>
      <c r="E123" s="100">
        <v>1638.06125</v>
      </c>
      <c r="F123" s="56">
        <f t="shared" si="4"/>
        <v>11466.42875</v>
      </c>
    </row>
    <row r="124" spans="3:6">
      <c r="C124" s="99" t="s">
        <v>309</v>
      </c>
      <c r="D124" s="99">
        <v>20523.87</v>
      </c>
      <c r="E124" s="100">
        <v>259.79582278481</v>
      </c>
      <c r="F124" s="56">
        <f t="shared" si="4"/>
        <v>20264.0741772152</v>
      </c>
    </row>
    <row r="125" hidden="1" spans="3:6">
      <c r="C125" s="99" t="s">
        <v>306</v>
      </c>
      <c r="D125" s="99">
        <v>1883.2</v>
      </c>
      <c r="E125" s="100">
        <v>1883.2</v>
      </c>
      <c r="F125" s="56">
        <f t="shared" si="4"/>
        <v>0</v>
      </c>
    </row>
    <row r="126" hidden="1" spans="3:6">
      <c r="C126" s="99">
        <v>186</v>
      </c>
      <c r="D126" s="99">
        <v>19583.1</v>
      </c>
      <c r="E126" s="100">
        <v>19583.1</v>
      </c>
      <c r="F126" s="56">
        <f t="shared" si="4"/>
        <v>0</v>
      </c>
    </row>
    <row r="127" hidden="1" spans="3:6">
      <c r="C127" s="99">
        <v>322</v>
      </c>
      <c r="D127" s="99">
        <v>10976.72</v>
      </c>
      <c r="E127" s="100">
        <v>10976.72</v>
      </c>
      <c r="F127" s="56">
        <f t="shared" si="4"/>
        <v>0</v>
      </c>
    </row>
    <row r="128" hidden="1" spans="3:6">
      <c r="C128" s="99">
        <v>180</v>
      </c>
      <c r="D128" s="99">
        <v>9203.49</v>
      </c>
      <c r="E128" s="100">
        <v>9203.49</v>
      </c>
      <c r="F128" s="56">
        <f t="shared" si="4"/>
        <v>0</v>
      </c>
    </row>
    <row r="129" hidden="1" spans="3:6">
      <c r="C129" s="99">
        <v>183</v>
      </c>
      <c r="D129" s="99">
        <v>15061.6</v>
      </c>
      <c r="E129" s="100">
        <v>15061.6</v>
      </c>
      <c r="F129" s="56">
        <f t="shared" si="4"/>
        <v>0</v>
      </c>
    </row>
    <row r="130" spans="3:6">
      <c r="C130" s="99" t="s">
        <v>808</v>
      </c>
      <c r="D130" s="99">
        <v>5145.41</v>
      </c>
      <c r="E130" s="100">
        <v>1715.13666666667</v>
      </c>
      <c r="F130" s="56">
        <f t="shared" si="4"/>
        <v>3430.27333333333</v>
      </c>
    </row>
    <row r="131" hidden="1" spans="3:6">
      <c r="C131" s="99">
        <v>111</v>
      </c>
      <c r="D131" s="99">
        <v>4597</v>
      </c>
      <c r="E131" s="100">
        <v>4597</v>
      </c>
      <c r="F131" s="56">
        <f t="shared" si="4"/>
        <v>0</v>
      </c>
    </row>
    <row r="132" hidden="1" spans="3:6">
      <c r="C132" s="99">
        <v>123</v>
      </c>
      <c r="D132" s="99">
        <v>11059</v>
      </c>
      <c r="E132" s="100">
        <v>11059</v>
      </c>
      <c r="F132" s="56">
        <f t="shared" si="4"/>
        <v>0</v>
      </c>
    </row>
    <row r="133" hidden="1" spans="3:6">
      <c r="C133" s="99">
        <v>124</v>
      </c>
      <c r="D133" s="99">
        <v>9770</v>
      </c>
      <c r="E133" s="100">
        <v>9770</v>
      </c>
      <c r="F133" s="56">
        <f t="shared" si="4"/>
        <v>0</v>
      </c>
    </row>
    <row r="134" hidden="1" spans="3:6">
      <c r="C134" s="99">
        <v>126</v>
      </c>
      <c r="D134" s="99">
        <v>3651</v>
      </c>
      <c r="E134" s="100">
        <v>3651</v>
      </c>
      <c r="F134" s="56">
        <f t="shared" si="4"/>
        <v>0</v>
      </c>
    </row>
    <row r="135" hidden="1" spans="3:6">
      <c r="C135" s="99">
        <v>127</v>
      </c>
      <c r="D135" s="99">
        <v>2571.5</v>
      </c>
      <c r="E135" s="100">
        <v>2571.5</v>
      </c>
      <c r="F135" s="56">
        <f t="shared" si="4"/>
        <v>0</v>
      </c>
    </row>
    <row r="136" hidden="1" spans="3:6">
      <c r="C136" s="99">
        <v>129</v>
      </c>
      <c r="D136" s="99">
        <v>3746</v>
      </c>
      <c r="E136" s="100">
        <v>3746</v>
      </c>
      <c r="F136" s="56">
        <f t="shared" si="4"/>
        <v>0</v>
      </c>
    </row>
    <row r="137" hidden="1" spans="3:6">
      <c r="C137" s="99">
        <v>133</v>
      </c>
      <c r="D137" s="99">
        <v>2264</v>
      </c>
      <c r="E137" s="100">
        <v>2264</v>
      </c>
      <c r="F137" s="56">
        <f t="shared" ref="F137:F168" si="5">GETPIVOTDATA("求和项:实际支付金额",$C$6,"付款支票号",$C137)-GETPIVOTDATA("平均值项:付款支票总额",$C$6,"付款支票号",$C137)</f>
        <v>0</v>
      </c>
    </row>
    <row r="138" hidden="1" spans="3:6">
      <c r="C138" s="99">
        <v>252</v>
      </c>
      <c r="D138" s="99">
        <v>4247</v>
      </c>
      <c r="E138" s="100">
        <v>4247</v>
      </c>
      <c r="F138" s="56">
        <f t="shared" si="5"/>
        <v>0</v>
      </c>
    </row>
    <row r="139" hidden="1" spans="3:6">
      <c r="C139" s="99">
        <v>253</v>
      </c>
      <c r="D139" s="99">
        <v>5563</v>
      </c>
      <c r="E139" s="100">
        <v>5563</v>
      </c>
      <c r="F139" s="56">
        <f t="shared" si="5"/>
        <v>0</v>
      </c>
    </row>
    <row r="140" hidden="1" spans="3:6">
      <c r="C140" s="99">
        <v>271</v>
      </c>
      <c r="D140" s="99">
        <v>3427</v>
      </c>
      <c r="E140" s="100">
        <v>3427</v>
      </c>
      <c r="F140" s="56">
        <f t="shared" si="5"/>
        <v>0</v>
      </c>
    </row>
    <row r="141" hidden="1" spans="3:6">
      <c r="C141" s="99">
        <v>137</v>
      </c>
      <c r="D141" s="99">
        <v>4204</v>
      </c>
      <c r="E141" s="100">
        <v>4204</v>
      </c>
      <c r="F141" s="56">
        <f t="shared" si="5"/>
        <v>0</v>
      </c>
    </row>
    <row r="142" hidden="1" spans="3:6">
      <c r="C142" s="99">
        <v>138</v>
      </c>
      <c r="D142" s="99">
        <v>4396</v>
      </c>
      <c r="E142" s="100">
        <v>4396</v>
      </c>
      <c r="F142" s="56">
        <f t="shared" si="5"/>
        <v>0</v>
      </c>
    </row>
    <row r="143" hidden="1" spans="3:6">
      <c r="C143" s="99">
        <v>251</v>
      </c>
      <c r="D143" s="99">
        <v>2511.65</v>
      </c>
      <c r="E143" s="100">
        <v>2511.65</v>
      </c>
      <c r="F143" s="56">
        <f t="shared" si="5"/>
        <v>0</v>
      </c>
    </row>
    <row r="144" hidden="1" spans="3:6">
      <c r="C144" s="99">
        <v>272</v>
      </c>
      <c r="D144" s="99">
        <v>1255.35</v>
      </c>
      <c r="E144" s="100">
        <v>1255.35</v>
      </c>
      <c r="F144" s="56">
        <f t="shared" si="5"/>
        <v>0</v>
      </c>
    </row>
    <row r="145" hidden="1" spans="3:6">
      <c r="C145" s="99">
        <v>1133</v>
      </c>
      <c r="D145" s="99">
        <v>15440.65</v>
      </c>
      <c r="E145" s="100">
        <v>15440.65</v>
      </c>
      <c r="F145" s="56">
        <f t="shared" si="5"/>
        <v>0</v>
      </c>
    </row>
    <row r="146" hidden="1" spans="3:6">
      <c r="C146" s="99">
        <v>308</v>
      </c>
      <c r="D146" s="99">
        <v>74765.83</v>
      </c>
      <c r="E146" s="100">
        <v>74765.83</v>
      </c>
      <c r="F146" s="56">
        <f t="shared" si="5"/>
        <v>0</v>
      </c>
    </row>
    <row r="147" hidden="1" spans="3:6">
      <c r="C147" s="99">
        <v>532</v>
      </c>
      <c r="D147" s="99">
        <v>2131.34</v>
      </c>
      <c r="E147" s="100">
        <v>2131.34</v>
      </c>
      <c r="F147" s="56">
        <f t="shared" si="5"/>
        <v>0</v>
      </c>
    </row>
    <row r="148" hidden="1" spans="3:6">
      <c r="C148" s="99">
        <v>547</v>
      </c>
      <c r="D148" s="99">
        <v>0</v>
      </c>
      <c r="E148" s="100">
        <v>0</v>
      </c>
      <c r="F148" s="56">
        <f t="shared" si="5"/>
        <v>0</v>
      </c>
    </row>
    <row r="149" hidden="1" spans="3:6">
      <c r="C149" s="99">
        <v>860</v>
      </c>
      <c r="D149" s="99">
        <v>2836.13</v>
      </c>
      <c r="E149" s="100">
        <v>2836.13</v>
      </c>
      <c r="F149" s="56">
        <f t="shared" si="5"/>
        <v>0</v>
      </c>
    </row>
    <row r="150" hidden="1" spans="3:6">
      <c r="C150" s="99">
        <v>538</v>
      </c>
      <c r="D150" s="99">
        <v>3255.25</v>
      </c>
      <c r="E150" s="100">
        <v>3255.25</v>
      </c>
      <c r="F150" s="56">
        <f t="shared" si="5"/>
        <v>0</v>
      </c>
    </row>
    <row r="151" hidden="1" spans="3:6">
      <c r="C151" s="99">
        <v>1169</v>
      </c>
      <c r="D151" s="99">
        <v>27590.4</v>
      </c>
      <c r="E151" s="100">
        <v>27590.4</v>
      </c>
      <c r="F151" s="56">
        <f t="shared" si="5"/>
        <v>0</v>
      </c>
    </row>
    <row r="152" hidden="1" spans="3:6">
      <c r="C152" s="99">
        <v>1142</v>
      </c>
      <c r="D152" s="99">
        <v>16633</v>
      </c>
      <c r="E152" s="100">
        <v>16633</v>
      </c>
      <c r="F152" s="56">
        <f t="shared" si="5"/>
        <v>0</v>
      </c>
    </row>
    <row r="153" hidden="1" spans="3:6">
      <c r="C153" s="99">
        <v>1094</v>
      </c>
      <c r="D153" s="99">
        <v>33278</v>
      </c>
      <c r="E153" s="100">
        <v>33278</v>
      </c>
      <c r="F153" s="56">
        <f t="shared" si="5"/>
        <v>0</v>
      </c>
    </row>
    <row r="154" hidden="1" spans="3:6">
      <c r="C154" s="99">
        <v>1055</v>
      </c>
      <c r="D154" s="99">
        <v>20105.5</v>
      </c>
      <c r="E154" s="100">
        <v>20105.5</v>
      </c>
      <c r="F154" s="56">
        <f t="shared" si="5"/>
        <v>0</v>
      </c>
    </row>
    <row r="155" hidden="1" spans="3:6">
      <c r="C155" s="99">
        <v>963</v>
      </c>
      <c r="D155" s="99">
        <v>35247.5</v>
      </c>
      <c r="E155" s="100">
        <v>35247.5</v>
      </c>
      <c r="F155" s="56">
        <f t="shared" si="5"/>
        <v>0</v>
      </c>
    </row>
    <row r="156" hidden="1" spans="3:6">
      <c r="C156" s="99">
        <v>918</v>
      </c>
      <c r="D156" s="99">
        <v>21950</v>
      </c>
      <c r="E156" s="100">
        <v>21950</v>
      </c>
      <c r="F156" s="56">
        <f t="shared" si="5"/>
        <v>0</v>
      </c>
    </row>
    <row r="157" hidden="1" spans="3:6">
      <c r="C157" s="99">
        <v>884</v>
      </c>
      <c r="D157" s="99">
        <v>30837.5</v>
      </c>
      <c r="E157" s="100">
        <v>30837.5</v>
      </c>
      <c r="F157" s="56">
        <f t="shared" si="5"/>
        <v>0</v>
      </c>
    </row>
    <row r="158" hidden="1" spans="3:6">
      <c r="C158" s="99">
        <v>780</v>
      </c>
      <c r="D158" s="99">
        <v>24058</v>
      </c>
      <c r="E158" s="100">
        <v>24058</v>
      </c>
      <c r="F158" s="56">
        <f t="shared" si="5"/>
        <v>0</v>
      </c>
    </row>
    <row r="159" hidden="1" spans="3:6">
      <c r="C159" s="99">
        <v>747</v>
      </c>
      <c r="D159" s="99">
        <v>9439</v>
      </c>
      <c r="E159" s="100">
        <v>9439</v>
      </c>
      <c r="F159" s="56">
        <f t="shared" si="5"/>
        <v>0</v>
      </c>
    </row>
    <row r="160" hidden="1" spans="3:6">
      <c r="C160" s="99">
        <v>713</v>
      </c>
      <c r="D160" s="99">
        <v>23648.5</v>
      </c>
      <c r="E160" s="100">
        <v>23648.5</v>
      </c>
      <c r="F160" s="56">
        <f t="shared" si="5"/>
        <v>0</v>
      </c>
    </row>
    <row r="161" hidden="1" spans="3:6">
      <c r="C161" s="99">
        <v>998560</v>
      </c>
      <c r="D161" s="99">
        <v>12289</v>
      </c>
      <c r="E161" s="100">
        <v>12289</v>
      </c>
      <c r="F161" s="56">
        <f t="shared" si="5"/>
        <v>0</v>
      </c>
    </row>
    <row r="162" hidden="1" spans="3:6">
      <c r="C162" s="99">
        <v>626</v>
      </c>
      <c r="D162" s="99">
        <v>14538.5</v>
      </c>
      <c r="E162" s="100">
        <v>14538.5</v>
      </c>
      <c r="F162" s="56">
        <f t="shared" si="5"/>
        <v>0</v>
      </c>
    </row>
    <row r="163" hidden="1" spans="3:6">
      <c r="C163" s="99">
        <v>559</v>
      </c>
      <c r="D163" s="99">
        <v>12538</v>
      </c>
      <c r="E163" s="100">
        <v>12538</v>
      </c>
      <c r="F163" s="56">
        <f t="shared" si="5"/>
        <v>0</v>
      </c>
    </row>
    <row r="164" hidden="1" spans="3:6">
      <c r="C164" s="99">
        <v>528</v>
      </c>
      <c r="D164" s="99">
        <v>8774</v>
      </c>
      <c r="E164" s="100">
        <v>8774</v>
      </c>
      <c r="F164" s="56">
        <f t="shared" si="5"/>
        <v>0</v>
      </c>
    </row>
    <row r="165" hidden="1" spans="3:6">
      <c r="C165" s="99">
        <v>530</v>
      </c>
      <c r="D165" s="99">
        <v>3662</v>
      </c>
      <c r="E165" s="100">
        <v>3662</v>
      </c>
      <c r="F165" s="56">
        <f t="shared" si="5"/>
        <v>0</v>
      </c>
    </row>
    <row r="166" hidden="1" spans="3:6">
      <c r="C166" s="99">
        <v>529</v>
      </c>
      <c r="D166" s="99">
        <v>5034</v>
      </c>
      <c r="E166" s="100">
        <v>5034</v>
      </c>
      <c r="F166" s="56">
        <f t="shared" si="5"/>
        <v>0</v>
      </c>
    </row>
    <row r="167" hidden="1" spans="3:6">
      <c r="C167" s="99">
        <v>153</v>
      </c>
      <c r="D167" s="99">
        <v>2110</v>
      </c>
      <c r="E167" s="100">
        <v>2110</v>
      </c>
      <c r="F167" s="56">
        <f t="shared" si="5"/>
        <v>0</v>
      </c>
    </row>
    <row r="168" hidden="1" spans="3:6">
      <c r="C168" s="99">
        <v>628</v>
      </c>
      <c r="D168" s="99">
        <v>67</v>
      </c>
      <c r="E168" s="100">
        <v>67</v>
      </c>
      <c r="F168" s="56">
        <f t="shared" si="5"/>
        <v>0</v>
      </c>
    </row>
    <row r="169" hidden="1" spans="3:6">
      <c r="C169" s="99">
        <v>151</v>
      </c>
      <c r="D169" s="99">
        <v>4981</v>
      </c>
      <c r="E169" s="100">
        <v>4981</v>
      </c>
      <c r="F169" s="56">
        <f t="shared" ref="F169:F186" si="6">GETPIVOTDATA("求和项:实际支付金额",$C$6,"付款支票号",$C169)-GETPIVOTDATA("平均值项:付款支票总额",$C$6,"付款支票号",$C169)</f>
        <v>0</v>
      </c>
    </row>
    <row r="170" hidden="1" spans="3:6">
      <c r="C170" s="99">
        <v>152</v>
      </c>
      <c r="D170" s="99">
        <v>4883.5</v>
      </c>
      <c r="E170" s="100">
        <v>4883.5</v>
      </c>
      <c r="F170" s="56">
        <f t="shared" si="6"/>
        <v>0</v>
      </c>
    </row>
    <row r="171" hidden="1" spans="3:6">
      <c r="C171" s="99">
        <v>150</v>
      </c>
      <c r="D171" s="99">
        <v>3777</v>
      </c>
      <c r="E171" s="100">
        <v>3777</v>
      </c>
      <c r="F171" s="56">
        <f t="shared" si="6"/>
        <v>0</v>
      </c>
    </row>
    <row r="172" hidden="1" spans="3:6">
      <c r="C172" s="99">
        <v>146</v>
      </c>
      <c r="D172" s="99">
        <v>3530</v>
      </c>
      <c r="E172" s="100">
        <v>3530</v>
      </c>
      <c r="F172" s="56">
        <f t="shared" si="6"/>
        <v>0</v>
      </c>
    </row>
    <row r="173" hidden="1" spans="3:6">
      <c r="C173" s="99">
        <v>147</v>
      </c>
      <c r="D173" s="99">
        <v>1944</v>
      </c>
      <c r="E173" s="100">
        <v>1944</v>
      </c>
      <c r="F173" s="56">
        <f t="shared" si="6"/>
        <v>0</v>
      </c>
    </row>
    <row r="174" hidden="1" spans="3:6">
      <c r="C174" s="99">
        <v>145</v>
      </c>
      <c r="D174" s="99">
        <v>3306</v>
      </c>
      <c r="E174" s="100">
        <v>3306</v>
      </c>
      <c r="F174" s="56">
        <f t="shared" si="6"/>
        <v>0</v>
      </c>
    </row>
    <row r="175" hidden="1" spans="3:6">
      <c r="C175" s="99">
        <v>143</v>
      </c>
      <c r="D175" s="99">
        <v>4693</v>
      </c>
      <c r="E175" s="100">
        <v>4693</v>
      </c>
      <c r="F175" s="56">
        <f t="shared" si="6"/>
        <v>0</v>
      </c>
    </row>
    <row r="176" hidden="1" spans="3:6">
      <c r="C176" s="99">
        <v>140</v>
      </c>
      <c r="D176" s="99">
        <v>2446</v>
      </c>
      <c r="E176" s="100">
        <v>2446</v>
      </c>
      <c r="F176" s="56">
        <f t="shared" si="6"/>
        <v>0</v>
      </c>
    </row>
    <row r="177" hidden="1" spans="3:6">
      <c r="C177" s="99">
        <v>304</v>
      </c>
      <c r="D177" s="99">
        <v>4744</v>
      </c>
      <c r="E177" s="100">
        <v>4744</v>
      </c>
      <c r="F177" s="56">
        <f t="shared" si="6"/>
        <v>0</v>
      </c>
    </row>
    <row r="178" hidden="1" spans="3:6">
      <c r="C178" s="99">
        <v>946</v>
      </c>
      <c r="D178" s="99">
        <v>4736.9</v>
      </c>
      <c r="E178" s="100">
        <v>4736.9</v>
      </c>
      <c r="F178" s="56">
        <f t="shared" si="6"/>
        <v>0</v>
      </c>
    </row>
    <row r="179" hidden="1" spans="3:6">
      <c r="C179" s="99">
        <v>899</v>
      </c>
      <c r="D179" s="99">
        <v>2701.7</v>
      </c>
      <c r="E179" s="100">
        <v>2701.7</v>
      </c>
      <c r="F179" s="56">
        <f t="shared" si="6"/>
        <v>0</v>
      </c>
    </row>
    <row r="180" hidden="1" spans="3:6">
      <c r="C180" s="99">
        <v>790</v>
      </c>
      <c r="D180" s="99">
        <v>5138.63</v>
      </c>
      <c r="E180" s="100">
        <v>5138.63</v>
      </c>
      <c r="F180" s="56">
        <f t="shared" si="6"/>
        <v>0</v>
      </c>
    </row>
    <row r="181" hidden="1" spans="3:6">
      <c r="C181" s="99">
        <v>975</v>
      </c>
      <c r="D181" s="99">
        <v>6140.72</v>
      </c>
      <c r="E181" s="100">
        <v>6140.72</v>
      </c>
      <c r="F181" s="56">
        <f t="shared" si="6"/>
        <v>0</v>
      </c>
    </row>
    <row r="182" hidden="1" spans="3:6">
      <c r="C182" s="99">
        <v>911</v>
      </c>
      <c r="D182" s="99">
        <v>7252.7</v>
      </c>
      <c r="E182" s="100">
        <v>7252.7</v>
      </c>
      <c r="F182" s="56">
        <f t="shared" si="6"/>
        <v>0</v>
      </c>
    </row>
    <row r="183" hidden="1" spans="3:6">
      <c r="C183" s="99">
        <v>998555</v>
      </c>
      <c r="D183" s="99">
        <v>7043.83</v>
      </c>
      <c r="E183" s="100">
        <v>7043.83</v>
      </c>
      <c r="F183" s="56">
        <f t="shared" si="6"/>
        <v>0</v>
      </c>
    </row>
    <row r="184" hidden="1" spans="3:6">
      <c r="C184" s="99">
        <v>543</v>
      </c>
      <c r="D184" s="99">
        <v>5887.3</v>
      </c>
      <c r="E184" s="100">
        <v>5887.3</v>
      </c>
      <c r="F184" s="56">
        <f t="shared" si="6"/>
        <v>0</v>
      </c>
    </row>
    <row r="185" hidden="1" spans="3:6">
      <c r="C185" s="99">
        <v>516</v>
      </c>
      <c r="D185" s="99">
        <v>5700.28</v>
      </c>
      <c r="E185" s="100">
        <v>5700.28</v>
      </c>
      <c r="F185" s="56">
        <f t="shared" si="6"/>
        <v>0</v>
      </c>
    </row>
    <row r="186" hidden="1" spans="3:6">
      <c r="C186" s="99">
        <v>437</v>
      </c>
      <c r="D186" s="99">
        <v>1369.33</v>
      </c>
      <c r="E186" s="100">
        <v>1369.33</v>
      </c>
      <c r="F186" s="56">
        <f t="shared" ref="F186:F217" si="7">GETPIVOTDATA("求和项:实际支付金额",$C$6,"付款支票号",$C186)-GETPIVOTDATA("平均值项:付款支票总额",$C$6,"付款支票号",$C186)</f>
        <v>0</v>
      </c>
    </row>
    <row r="187" hidden="1" spans="3:6">
      <c r="C187" s="99">
        <v>998553</v>
      </c>
      <c r="D187" s="99">
        <v>3069.02</v>
      </c>
      <c r="E187" s="100">
        <v>3069.02</v>
      </c>
      <c r="F187" s="56">
        <f t="shared" si="7"/>
        <v>0</v>
      </c>
    </row>
    <row r="188" hidden="1" spans="3:6">
      <c r="C188" s="99">
        <v>861</v>
      </c>
      <c r="D188" s="99">
        <v>320</v>
      </c>
      <c r="E188" s="100">
        <v>320</v>
      </c>
      <c r="F188" s="56">
        <f t="shared" si="7"/>
        <v>0</v>
      </c>
    </row>
    <row r="189" hidden="1" spans="3:6">
      <c r="C189" s="99">
        <v>380</v>
      </c>
      <c r="D189" s="99">
        <v>1900</v>
      </c>
      <c r="E189" s="100">
        <v>1900</v>
      </c>
      <c r="F189" s="56">
        <f t="shared" si="7"/>
        <v>0</v>
      </c>
    </row>
    <row r="190" hidden="1" spans="3:6">
      <c r="C190" s="99">
        <v>936</v>
      </c>
      <c r="D190" s="99">
        <v>14384.1</v>
      </c>
      <c r="E190" s="100">
        <v>14384.1</v>
      </c>
      <c r="F190" s="56">
        <f t="shared" si="7"/>
        <v>0</v>
      </c>
    </row>
    <row r="191" hidden="1" spans="3:6">
      <c r="C191" s="99">
        <v>771</v>
      </c>
      <c r="D191" s="99">
        <v>14026</v>
      </c>
      <c r="E191" s="100">
        <v>14026</v>
      </c>
      <c r="F191" s="56">
        <f t="shared" si="7"/>
        <v>0</v>
      </c>
    </row>
    <row r="192" hidden="1" spans="3:6">
      <c r="C192" s="99">
        <v>645</v>
      </c>
      <c r="D192" s="99">
        <v>5525.91</v>
      </c>
      <c r="E192" s="100">
        <v>5525.91</v>
      </c>
      <c r="F192" s="56">
        <f t="shared" si="7"/>
        <v>0</v>
      </c>
    </row>
    <row r="193" hidden="1" spans="3:6">
      <c r="C193" s="99">
        <v>740</v>
      </c>
      <c r="D193" s="99">
        <v>5278.17</v>
      </c>
      <c r="E193" s="100">
        <v>5278.17</v>
      </c>
      <c r="F193" s="56">
        <f t="shared" si="7"/>
        <v>0</v>
      </c>
    </row>
    <row r="194" hidden="1" spans="3:6">
      <c r="C194" s="99">
        <v>178</v>
      </c>
      <c r="D194" s="99">
        <v>6042.93</v>
      </c>
      <c r="E194" s="100">
        <v>6042.93</v>
      </c>
      <c r="F194" s="56">
        <f t="shared" si="7"/>
        <v>0</v>
      </c>
    </row>
    <row r="195" hidden="1" spans="3:6">
      <c r="C195" s="99">
        <v>974</v>
      </c>
      <c r="D195" s="99">
        <v>1120.05</v>
      </c>
      <c r="E195" s="100">
        <v>1120.05</v>
      </c>
      <c r="F195" s="56">
        <f t="shared" si="7"/>
        <v>0</v>
      </c>
    </row>
    <row r="196" hidden="1" spans="3:6">
      <c r="C196" s="99">
        <v>705</v>
      </c>
      <c r="D196" s="99">
        <v>840</v>
      </c>
      <c r="E196" s="100">
        <v>840</v>
      </c>
      <c r="F196" s="56">
        <f t="shared" si="7"/>
        <v>0</v>
      </c>
    </row>
    <row r="197" hidden="1" spans="3:6">
      <c r="C197" s="99">
        <v>511</v>
      </c>
      <c r="D197" s="99">
        <v>1680</v>
      </c>
      <c r="E197" s="100">
        <v>1680</v>
      </c>
      <c r="F197" s="56">
        <f t="shared" si="7"/>
        <v>0</v>
      </c>
    </row>
    <row r="198" hidden="1" spans="3:6">
      <c r="C198" s="99">
        <v>230</v>
      </c>
      <c r="D198" s="99">
        <v>840</v>
      </c>
      <c r="E198" s="100">
        <v>840</v>
      </c>
      <c r="F198" s="56">
        <f t="shared" si="7"/>
        <v>0</v>
      </c>
    </row>
    <row r="199" hidden="1" spans="3:6">
      <c r="C199" s="99">
        <v>942</v>
      </c>
      <c r="D199" s="99">
        <v>3824.5</v>
      </c>
      <c r="E199" s="100">
        <v>3824.5</v>
      </c>
      <c r="F199" s="56">
        <f t="shared" si="7"/>
        <v>0</v>
      </c>
    </row>
    <row r="200" hidden="1" spans="3:6">
      <c r="C200" s="99">
        <v>886</v>
      </c>
      <c r="D200" s="99">
        <v>1353.75</v>
      </c>
      <c r="E200" s="100">
        <v>1353.75</v>
      </c>
      <c r="F200" s="56">
        <f t="shared" si="7"/>
        <v>0</v>
      </c>
    </row>
    <row r="201" hidden="1" spans="3:6">
      <c r="C201" s="99">
        <v>728</v>
      </c>
      <c r="D201" s="99">
        <v>2649.77</v>
      </c>
      <c r="E201" s="100">
        <v>2649.77</v>
      </c>
      <c r="F201" s="56">
        <f t="shared" si="7"/>
        <v>0</v>
      </c>
    </row>
    <row r="202" hidden="1" spans="3:6">
      <c r="C202" s="99">
        <v>998540</v>
      </c>
      <c r="D202" s="99">
        <v>2238.75</v>
      </c>
      <c r="E202" s="100">
        <v>2238.75</v>
      </c>
      <c r="F202" s="56">
        <f t="shared" si="7"/>
        <v>0</v>
      </c>
    </row>
    <row r="203" hidden="1" spans="3:6">
      <c r="C203" s="99">
        <v>565</v>
      </c>
      <c r="D203" s="99">
        <v>2487.25</v>
      </c>
      <c r="E203" s="100">
        <v>2487.25</v>
      </c>
      <c r="F203" s="56">
        <f t="shared" si="7"/>
        <v>0</v>
      </c>
    </row>
    <row r="204" hidden="1" spans="3:6">
      <c r="C204" s="99">
        <v>1139</v>
      </c>
      <c r="D204" s="99">
        <v>3028.25</v>
      </c>
      <c r="E204" s="100">
        <v>3028.25</v>
      </c>
      <c r="F204" s="56">
        <f t="shared" si="7"/>
        <v>0</v>
      </c>
    </row>
    <row r="205" hidden="1" spans="3:6">
      <c r="C205" s="99">
        <v>981</v>
      </c>
      <c r="D205" s="99">
        <v>2452.25</v>
      </c>
      <c r="E205" s="100">
        <v>2452.25</v>
      </c>
      <c r="F205" s="56">
        <f t="shared" si="7"/>
        <v>0</v>
      </c>
    </row>
    <row r="206" hidden="1" spans="3:6">
      <c r="C206" s="99">
        <v>927</v>
      </c>
      <c r="D206" s="99">
        <v>3814.33</v>
      </c>
      <c r="E206" s="100">
        <v>3814.33</v>
      </c>
      <c r="F206" s="56">
        <f t="shared" si="7"/>
        <v>0</v>
      </c>
    </row>
    <row r="207" hidden="1" spans="3:6">
      <c r="C207" s="99">
        <v>888</v>
      </c>
      <c r="D207" s="99">
        <v>3188.63</v>
      </c>
      <c r="E207" s="100">
        <v>3188.63</v>
      </c>
      <c r="F207" s="56">
        <f t="shared" si="7"/>
        <v>0</v>
      </c>
    </row>
    <row r="208" hidden="1" spans="3:6">
      <c r="C208" s="99">
        <v>749</v>
      </c>
      <c r="D208" s="99">
        <v>3201.51</v>
      </c>
      <c r="E208" s="100">
        <v>3201.51</v>
      </c>
      <c r="F208" s="56">
        <f t="shared" si="7"/>
        <v>0</v>
      </c>
    </row>
    <row r="209" hidden="1" spans="3:6">
      <c r="C209" s="99">
        <v>998539</v>
      </c>
      <c r="D209" s="99">
        <v>4341.24</v>
      </c>
      <c r="E209" s="100">
        <v>4341.24</v>
      </c>
      <c r="F209" s="56">
        <f t="shared" si="7"/>
        <v>0</v>
      </c>
    </row>
    <row r="210" hidden="1" spans="3:6">
      <c r="C210" s="99">
        <v>360</v>
      </c>
      <c r="D210" s="99">
        <v>2901.74</v>
      </c>
      <c r="E210" s="100">
        <v>2901.74</v>
      </c>
      <c r="F210" s="56">
        <f t="shared" si="7"/>
        <v>0</v>
      </c>
    </row>
    <row r="211" hidden="1" spans="3:6">
      <c r="C211" s="99">
        <v>917</v>
      </c>
      <c r="D211" s="99">
        <v>866.7</v>
      </c>
      <c r="E211" s="100">
        <v>866.7</v>
      </c>
      <c r="F211" s="56">
        <f t="shared" si="7"/>
        <v>0</v>
      </c>
    </row>
    <row r="212" hidden="1" spans="3:6">
      <c r="C212" s="99">
        <v>789</v>
      </c>
      <c r="D212" s="99">
        <v>1111.25</v>
      </c>
      <c r="E212" s="100">
        <v>1111.25</v>
      </c>
      <c r="F212" s="56">
        <f t="shared" si="7"/>
        <v>0</v>
      </c>
    </row>
    <row r="213" hidden="1" spans="3:6">
      <c r="C213" s="99">
        <v>717</v>
      </c>
      <c r="D213" s="99">
        <v>1742.52</v>
      </c>
      <c r="E213" s="100">
        <v>1742.52</v>
      </c>
      <c r="F213" s="56">
        <f t="shared" si="7"/>
        <v>0</v>
      </c>
    </row>
    <row r="214" hidden="1" spans="3:6">
      <c r="C214" s="99">
        <v>588</v>
      </c>
      <c r="D214" s="99">
        <v>5896.72</v>
      </c>
      <c r="E214" s="100">
        <v>5896.72</v>
      </c>
      <c r="F214" s="56">
        <f t="shared" si="7"/>
        <v>0</v>
      </c>
    </row>
    <row r="215" hidden="1" spans="3:6">
      <c r="C215" s="99">
        <v>938</v>
      </c>
      <c r="D215" s="99">
        <v>907.2</v>
      </c>
      <c r="E215" s="100">
        <v>907.2</v>
      </c>
      <c r="F215" s="56">
        <f t="shared" si="7"/>
        <v>0</v>
      </c>
    </row>
    <row r="216" hidden="1" spans="3:6">
      <c r="C216" s="99">
        <v>923</v>
      </c>
      <c r="D216" s="99">
        <v>1134</v>
      </c>
      <c r="E216" s="100">
        <v>1134</v>
      </c>
      <c r="F216" s="56">
        <f t="shared" si="7"/>
        <v>0</v>
      </c>
    </row>
    <row r="217" hidden="1" spans="3:6">
      <c r="C217" s="99">
        <v>858</v>
      </c>
      <c r="D217" s="99">
        <v>1134</v>
      </c>
      <c r="E217" s="100">
        <v>1134</v>
      </c>
      <c r="F217" s="56">
        <f t="shared" si="7"/>
        <v>0</v>
      </c>
    </row>
    <row r="218" hidden="1" spans="3:6">
      <c r="C218" s="99">
        <v>617</v>
      </c>
      <c r="D218" s="99">
        <v>1134</v>
      </c>
      <c r="E218" s="100">
        <v>1134</v>
      </c>
      <c r="F218" s="56">
        <f t="shared" ref="F218:F238" si="8">GETPIVOTDATA("求和项:实际支付金额",$C$6,"付款支票号",$C218)-GETPIVOTDATA("平均值项:付款支票总额",$C$6,"付款支票号",$C218)</f>
        <v>0</v>
      </c>
    </row>
    <row r="219" hidden="1" spans="3:6">
      <c r="C219" s="99">
        <v>643</v>
      </c>
      <c r="D219" s="99">
        <v>1512</v>
      </c>
      <c r="E219" s="100">
        <v>1512</v>
      </c>
      <c r="F219" s="56">
        <f t="shared" si="8"/>
        <v>0</v>
      </c>
    </row>
    <row r="220" hidden="1" spans="3:6">
      <c r="C220" s="99">
        <v>413</v>
      </c>
      <c r="D220" s="99">
        <v>1512</v>
      </c>
      <c r="E220" s="100">
        <v>1512</v>
      </c>
      <c r="F220" s="56">
        <f t="shared" si="8"/>
        <v>0</v>
      </c>
    </row>
    <row r="221" hidden="1" spans="3:6">
      <c r="C221" s="99">
        <v>954</v>
      </c>
      <c r="D221" s="99">
        <v>13123.06</v>
      </c>
      <c r="E221" s="100">
        <v>13123.06</v>
      </c>
      <c r="F221" s="56">
        <f t="shared" si="8"/>
        <v>0</v>
      </c>
    </row>
    <row r="222" hidden="1" spans="3:6">
      <c r="C222" s="99">
        <v>1071</v>
      </c>
      <c r="D222" s="99">
        <v>8817.05</v>
      </c>
      <c r="E222" s="100">
        <v>8817.05</v>
      </c>
      <c r="F222" s="56">
        <f t="shared" si="8"/>
        <v>0</v>
      </c>
    </row>
    <row r="223" hidden="1" spans="3:6">
      <c r="C223" s="99">
        <v>925</v>
      </c>
      <c r="D223" s="99">
        <v>20888.15</v>
      </c>
      <c r="E223" s="100">
        <v>20888.15</v>
      </c>
      <c r="F223" s="56">
        <f t="shared" si="8"/>
        <v>0</v>
      </c>
    </row>
    <row r="224" hidden="1" spans="3:6">
      <c r="C224" s="99">
        <v>848</v>
      </c>
      <c r="D224" s="99">
        <v>11772.2</v>
      </c>
      <c r="E224" s="100">
        <v>11772.2</v>
      </c>
      <c r="F224" s="56">
        <f t="shared" si="8"/>
        <v>0</v>
      </c>
    </row>
    <row r="225" hidden="1" spans="3:6">
      <c r="C225" s="99">
        <v>998554</v>
      </c>
      <c r="D225" s="99">
        <v>11396.51</v>
      </c>
      <c r="E225" s="100">
        <v>11396.51</v>
      </c>
      <c r="F225" s="56">
        <f t="shared" si="8"/>
        <v>0</v>
      </c>
    </row>
    <row r="226" hidden="1" spans="3:6">
      <c r="C226" s="99">
        <v>926</v>
      </c>
      <c r="D226" s="99">
        <v>10107.8</v>
      </c>
      <c r="E226" s="100">
        <v>10107.8</v>
      </c>
      <c r="F226" s="56">
        <f t="shared" si="8"/>
        <v>0</v>
      </c>
    </row>
    <row r="227" hidden="1" spans="3:6">
      <c r="C227" s="99">
        <v>844</v>
      </c>
      <c r="D227" s="99">
        <v>4680</v>
      </c>
      <c r="E227" s="100">
        <v>4680</v>
      </c>
      <c r="F227" s="56">
        <f t="shared" si="8"/>
        <v>0</v>
      </c>
    </row>
    <row r="228" hidden="1" spans="3:6">
      <c r="C228" s="99">
        <v>998547</v>
      </c>
      <c r="D228" s="99">
        <v>14597.4</v>
      </c>
      <c r="E228" s="100">
        <v>14597.4</v>
      </c>
      <c r="F228" s="56">
        <f t="shared" si="8"/>
        <v>0</v>
      </c>
    </row>
    <row r="229" hidden="1" spans="3:6">
      <c r="C229" s="99">
        <v>519</v>
      </c>
      <c r="D229" s="99">
        <v>14123.6</v>
      </c>
      <c r="E229" s="100">
        <v>14123.6</v>
      </c>
      <c r="F229" s="56">
        <f t="shared" si="8"/>
        <v>0</v>
      </c>
    </row>
    <row r="230" hidden="1" spans="3:6">
      <c r="C230" s="99">
        <v>623</v>
      </c>
      <c r="D230" s="99">
        <v>1304.82</v>
      </c>
      <c r="E230" s="100">
        <v>1304.82</v>
      </c>
      <c r="F230" s="56">
        <f t="shared" si="8"/>
        <v>0</v>
      </c>
    </row>
    <row r="231" hidden="1" spans="3:6">
      <c r="C231" s="99">
        <v>891</v>
      </c>
      <c r="D231" s="99">
        <v>365.5</v>
      </c>
      <c r="E231" s="100">
        <v>365.5</v>
      </c>
      <c r="F231" s="56">
        <f t="shared" si="8"/>
        <v>0</v>
      </c>
    </row>
    <row r="232" hidden="1" spans="3:6">
      <c r="C232" s="99">
        <v>707</v>
      </c>
      <c r="D232" s="99">
        <v>47.93</v>
      </c>
      <c r="E232" s="100">
        <v>47.93</v>
      </c>
      <c r="F232" s="56">
        <f t="shared" si="8"/>
        <v>0</v>
      </c>
    </row>
    <row r="233" hidden="1" spans="3:6">
      <c r="C233" s="99">
        <v>998537</v>
      </c>
      <c r="D233" s="99">
        <v>974.79</v>
      </c>
      <c r="E233" s="100">
        <v>974.79</v>
      </c>
      <c r="F233" s="56">
        <f t="shared" si="8"/>
        <v>0</v>
      </c>
    </row>
    <row r="234" hidden="1" spans="3:6">
      <c r="C234" s="99">
        <v>509</v>
      </c>
      <c r="D234" s="99">
        <v>943.62</v>
      </c>
      <c r="E234" s="100">
        <v>943.62</v>
      </c>
      <c r="F234" s="56">
        <f t="shared" si="8"/>
        <v>0</v>
      </c>
    </row>
    <row r="235" hidden="1" spans="3:6">
      <c r="C235" s="99">
        <v>442</v>
      </c>
      <c r="D235" s="99">
        <v>487.27</v>
      </c>
      <c r="E235" s="100">
        <v>487.27</v>
      </c>
      <c r="F235" s="56">
        <f t="shared" si="8"/>
        <v>0</v>
      </c>
    </row>
    <row r="236" hidden="1" spans="3:6">
      <c r="C236" s="99">
        <v>194</v>
      </c>
      <c r="D236" s="99">
        <v>749.25</v>
      </c>
      <c r="E236" s="100">
        <v>749.25</v>
      </c>
      <c r="F236" s="56">
        <f t="shared" si="8"/>
        <v>0</v>
      </c>
    </row>
    <row r="237" hidden="1" spans="3:6">
      <c r="C237" s="99">
        <v>765</v>
      </c>
      <c r="D237" s="99">
        <v>14662.34</v>
      </c>
      <c r="E237" s="100">
        <v>14662.34</v>
      </c>
      <c r="F237" s="56">
        <f t="shared" si="8"/>
        <v>0</v>
      </c>
    </row>
    <row r="238" hidden="1" spans="3:6">
      <c r="C238" s="99">
        <v>536</v>
      </c>
      <c r="D238" s="99">
        <v>5480</v>
      </c>
      <c r="E238" s="100">
        <v>5480</v>
      </c>
      <c r="F238" s="56">
        <f t="shared" ref="F238:F279" si="9">GETPIVOTDATA("求和项:实际支付金额",$C$6,"付款支票号",$C238)-GETPIVOTDATA("平均值项:付款支票总额",$C$6,"付款支票号",$C238)</f>
        <v>0</v>
      </c>
    </row>
    <row r="239" hidden="1" spans="3:6">
      <c r="C239" s="99">
        <v>189</v>
      </c>
      <c r="D239" s="99">
        <v>4818.06</v>
      </c>
      <c r="E239" s="100">
        <v>4818.06</v>
      </c>
      <c r="F239" s="56">
        <f t="shared" si="9"/>
        <v>0</v>
      </c>
    </row>
    <row r="240" hidden="1" spans="3:6">
      <c r="C240" s="99">
        <v>1053</v>
      </c>
      <c r="D240" s="99">
        <v>2299.21</v>
      </c>
      <c r="E240" s="100">
        <v>2299.21</v>
      </c>
      <c r="F240" s="56">
        <f t="shared" si="9"/>
        <v>0</v>
      </c>
    </row>
    <row r="241" hidden="1" spans="3:6">
      <c r="C241" s="99">
        <v>465</v>
      </c>
      <c r="D241" s="99">
        <v>5444.78</v>
      </c>
      <c r="E241" s="100">
        <v>5444.78</v>
      </c>
      <c r="F241" s="56">
        <f t="shared" si="9"/>
        <v>0</v>
      </c>
    </row>
    <row r="242" hidden="1" spans="3:6">
      <c r="C242" s="99">
        <v>125</v>
      </c>
      <c r="D242" s="99">
        <v>2328.96</v>
      </c>
      <c r="E242" s="100">
        <v>2328.96</v>
      </c>
      <c r="F242" s="56">
        <f t="shared" si="9"/>
        <v>0</v>
      </c>
    </row>
    <row r="243" hidden="1" spans="3:6">
      <c r="C243" s="99">
        <v>1070</v>
      </c>
      <c r="D243" s="99">
        <v>6971.01</v>
      </c>
      <c r="E243" s="100">
        <v>6971.01</v>
      </c>
      <c r="F243" s="56">
        <f t="shared" si="9"/>
        <v>0</v>
      </c>
    </row>
    <row r="244" hidden="1" spans="3:6">
      <c r="C244" s="99">
        <v>949</v>
      </c>
      <c r="D244" s="99">
        <v>2558.07</v>
      </c>
      <c r="E244" s="100">
        <v>2558.07</v>
      </c>
      <c r="F244" s="56">
        <f t="shared" si="9"/>
        <v>0</v>
      </c>
    </row>
    <row r="245" hidden="1" spans="3:6">
      <c r="C245" s="99">
        <v>782</v>
      </c>
      <c r="D245" s="99">
        <v>5254.95</v>
      </c>
      <c r="E245" s="100">
        <v>5254.95</v>
      </c>
      <c r="F245" s="56">
        <f t="shared" si="9"/>
        <v>0</v>
      </c>
    </row>
    <row r="246" hidden="1" spans="3:6">
      <c r="C246" s="99">
        <v>730</v>
      </c>
      <c r="D246" s="99">
        <v>9258.95</v>
      </c>
      <c r="E246" s="100">
        <v>9258.95</v>
      </c>
      <c r="F246" s="56">
        <f t="shared" si="9"/>
        <v>0</v>
      </c>
    </row>
    <row r="247" hidden="1" spans="3:6">
      <c r="C247" s="99">
        <v>1151</v>
      </c>
      <c r="D247" s="99">
        <v>1500</v>
      </c>
      <c r="E247" s="100">
        <v>1500</v>
      </c>
      <c r="F247" s="56">
        <f t="shared" si="9"/>
        <v>0</v>
      </c>
    </row>
    <row r="248" hidden="1" spans="3:6">
      <c r="C248" s="99">
        <v>1131</v>
      </c>
      <c r="D248" s="99">
        <v>2355</v>
      </c>
      <c r="E248" s="100">
        <v>2355</v>
      </c>
      <c r="F248" s="56">
        <f t="shared" si="9"/>
        <v>0</v>
      </c>
    </row>
    <row r="249" spans="3:6">
      <c r="C249" s="99">
        <v>1113</v>
      </c>
      <c r="D249" s="99">
        <v>5495</v>
      </c>
      <c r="E249" s="100">
        <v>1831.66666666667</v>
      </c>
      <c r="F249" s="56">
        <f t="shared" si="9"/>
        <v>3663.33333333333</v>
      </c>
    </row>
    <row r="250" hidden="1" spans="3:6">
      <c r="C250" s="99">
        <v>904</v>
      </c>
      <c r="D250" s="99">
        <v>4206</v>
      </c>
      <c r="E250" s="100">
        <v>4206</v>
      </c>
      <c r="F250" s="56">
        <f t="shared" si="9"/>
        <v>0</v>
      </c>
    </row>
    <row r="251" hidden="1" spans="3:6">
      <c r="C251" s="99">
        <v>876</v>
      </c>
      <c r="D251" s="99">
        <v>4165</v>
      </c>
      <c r="E251" s="100">
        <v>4165</v>
      </c>
      <c r="F251" s="56">
        <f t="shared" si="9"/>
        <v>0</v>
      </c>
    </row>
    <row r="252" hidden="1" spans="3:6">
      <c r="C252" s="99">
        <v>850</v>
      </c>
      <c r="D252" s="99">
        <v>4908</v>
      </c>
      <c r="E252" s="100">
        <v>4908</v>
      </c>
      <c r="F252" s="56">
        <f t="shared" si="9"/>
        <v>0</v>
      </c>
    </row>
    <row r="253" hidden="1" spans="3:6">
      <c r="C253" s="99">
        <v>773</v>
      </c>
      <c r="D253" s="99">
        <v>1900</v>
      </c>
      <c r="E253" s="100">
        <v>1900</v>
      </c>
      <c r="F253" s="56">
        <f t="shared" si="9"/>
        <v>0</v>
      </c>
    </row>
    <row r="254" hidden="1" spans="3:6">
      <c r="C254" s="99">
        <v>764</v>
      </c>
      <c r="D254" s="99">
        <v>1286</v>
      </c>
      <c r="E254" s="100">
        <v>1286</v>
      </c>
      <c r="F254" s="56">
        <f t="shared" si="9"/>
        <v>0</v>
      </c>
    </row>
    <row r="255" hidden="1" spans="3:6">
      <c r="C255" s="99">
        <v>739</v>
      </c>
      <c r="D255" s="99">
        <v>912</v>
      </c>
      <c r="E255" s="100">
        <v>912</v>
      </c>
      <c r="F255" s="56">
        <f t="shared" si="9"/>
        <v>0</v>
      </c>
    </row>
    <row r="256" hidden="1" spans="3:6">
      <c r="C256" s="99">
        <v>709</v>
      </c>
      <c r="D256" s="99">
        <v>4512.75</v>
      </c>
      <c r="E256" s="100">
        <v>4512.75</v>
      </c>
      <c r="F256" s="56">
        <f t="shared" si="9"/>
        <v>0</v>
      </c>
    </row>
    <row r="257" hidden="1" spans="3:6">
      <c r="C257" s="99">
        <v>581</v>
      </c>
      <c r="D257" s="99">
        <v>4800</v>
      </c>
      <c r="E257" s="100">
        <v>4800</v>
      </c>
      <c r="F257" s="56">
        <f t="shared" si="9"/>
        <v>0</v>
      </c>
    </row>
    <row r="258" hidden="1" spans="3:6">
      <c r="C258" s="99">
        <v>776</v>
      </c>
      <c r="D258" s="99">
        <v>894</v>
      </c>
      <c r="E258" s="100">
        <v>894</v>
      </c>
      <c r="F258" s="56">
        <f t="shared" si="9"/>
        <v>0</v>
      </c>
    </row>
    <row r="259" hidden="1" spans="3:6">
      <c r="C259" s="99">
        <v>232</v>
      </c>
      <c r="D259" s="99">
        <v>1143.67</v>
      </c>
      <c r="E259" s="100">
        <v>1143.67</v>
      </c>
      <c r="F259" s="56">
        <f t="shared" si="9"/>
        <v>0</v>
      </c>
    </row>
    <row r="260" hidden="1" spans="3:6">
      <c r="C260" s="99">
        <v>1080</v>
      </c>
      <c r="D260" s="99">
        <v>5985.36</v>
      </c>
      <c r="E260" s="100">
        <v>5985.36</v>
      </c>
      <c r="F260" s="56">
        <f t="shared" si="9"/>
        <v>0</v>
      </c>
    </row>
    <row r="261" hidden="1" spans="3:6">
      <c r="C261" s="99">
        <v>930</v>
      </c>
      <c r="D261" s="99">
        <v>0</v>
      </c>
      <c r="E261" s="100">
        <v>0</v>
      </c>
      <c r="F261" s="56">
        <f t="shared" si="9"/>
        <v>0</v>
      </c>
    </row>
    <row r="262" hidden="1" spans="3:6">
      <c r="C262" s="99">
        <v>839</v>
      </c>
      <c r="D262" s="99">
        <v>6617.46</v>
      </c>
      <c r="E262" s="100">
        <v>6617.46</v>
      </c>
      <c r="F262" s="56">
        <f t="shared" si="9"/>
        <v>0</v>
      </c>
    </row>
    <row r="263" hidden="1" spans="3:6">
      <c r="C263" s="99">
        <v>656</v>
      </c>
      <c r="D263" s="99">
        <v>6833.55</v>
      </c>
      <c r="E263" s="100">
        <v>6833.55</v>
      </c>
      <c r="F263" s="56">
        <f t="shared" si="9"/>
        <v>0</v>
      </c>
    </row>
    <row r="264" hidden="1" spans="3:6">
      <c r="C264" s="99">
        <v>871</v>
      </c>
      <c r="D264" s="99">
        <v>5278.5</v>
      </c>
      <c r="E264" s="100">
        <v>5278.5</v>
      </c>
      <c r="F264" s="56">
        <f t="shared" si="9"/>
        <v>0</v>
      </c>
    </row>
    <row r="265" hidden="1" spans="3:6">
      <c r="C265" s="99">
        <v>548</v>
      </c>
      <c r="D265" s="99">
        <v>5103.9</v>
      </c>
      <c r="E265" s="100">
        <v>5103.9</v>
      </c>
      <c r="F265" s="56">
        <f t="shared" si="9"/>
        <v>0</v>
      </c>
    </row>
    <row r="266" hidden="1" spans="3:6">
      <c r="C266" s="99">
        <v>1114</v>
      </c>
      <c r="D266" s="99">
        <v>21520.33</v>
      </c>
      <c r="E266" s="100">
        <v>21520.33</v>
      </c>
      <c r="F266" s="56">
        <f t="shared" si="9"/>
        <v>0</v>
      </c>
    </row>
    <row r="267" hidden="1" spans="3:6">
      <c r="C267" s="99">
        <v>977</v>
      </c>
      <c r="D267" s="99">
        <v>0</v>
      </c>
      <c r="E267" s="100">
        <v>0</v>
      </c>
      <c r="F267" s="56">
        <f t="shared" si="9"/>
        <v>0</v>
      </c>
    </row>
    <row r="268" hidden="1" spans="3:6">
      <c r="C268" s="99">
        <v>897</v>
      </c>
      <c r="D268" s="99">
        <v>25134.36</v>
      </c>
      <c r="E268" s="100">
        <v>25134.36</v>
      </c>
      <c r="F268" s="56">
        <f t="shared" si="9"/>
        <v>0</v>
      </c>
    </row>
    <row r="269" hidden="1" spans="3:6">
      <c r="C269" s="99">
        <v>779</v>
      </c>
      <c r="D269" s="99">
        <v>21171.02</v>
      </c>
      <c r="E269" s="100">
        <v>21171.02</v>
      </c>
      <c r="F269" s="56">
        <f t="shared" si="9"/>
        <v>0</v>
      </c>
    </row>
    <row r="270" hidden="1" spans="3:6">
      <c r="C270" s="99">
        <v>701</v>
      </c>
      <c r="D270" s="99">
        <v>31265.6</v>
      </c>
      <c r="E270" s="100">
        <v>31265.6</v>
      </c>
      <c r="F270" s="56">
        <f t="shared" si="9"/>
        <v>0</v>
      </c>
    </row>
    <row r="271" hidden="1" spans="3:6">
      <c r="C271" s="99">
        <v>537</v>
      </c>
      <c r="D271" s="99">
        <v>24281.19</v>
      </c>
      <c r="E271" s="100">
        <v>24281.19</v>
      </c>
      <c r="F271" s="56">
        <f t="shared" si="9"/>
        <v>0</v>
      </c>
    </row>
    <row r="272" hidden="1" spans="3:6">
      <c r="C272" s="99">
        <v>381</v>
      </c>
      <c r="D272" s="99">
        <v>7839.46</v>
      </c>
      <c r="E272" s="100">
        <v>7839.46</v>
      </c>
      <c r="F272" s="56">
        <f t="shared" si="9"/>
        <v>0</v>
      </c>
    </row>
    <row r="273" hidden="1" spans="3:6">
      <c r="C273" s="99">
        <v>913</v>
      </c>
      <c r="D273" s="99">
        <v>14476.8</v>
      </c>
      <c r="E273" s="100">
        <v>14476.8</v>
      </c>
      <c r="F273" s="56">
        <f t="shared" si="9"/>
        <v>0</v>
      </c>
    </row>
    <row r="274" hidden="1" spans="3:6">
      <c r="C274" s="99">
        <v>783</v>
      </c>
      <c r="D274" s="99">
        <v>17486.77</v>
      </c>
      <c r="E274" s="100">
        <v>17486.77</v>
      </c>
      <c r="F274" s="56">
        <f t="shared" si="9"/>
        <v>0</v>
      </c>
    </row>
    <row r="275" hidden="1" spans="3:6">
      <c r="C275" s="99">
        <v>614</v>
      </c>
      <c r="D275" s="99">
        <v>4416.28</v>
      </c>
      <c r="E275" s="100">
        <v>4416.28</v>
      </c>
      <c r="F275" s="56">
        <f t="shared" si="9"/>
        <v>0</v>
      </c>
    </row>
    <row r="276" hidden="1" spans="3:6">
      <c r="C276" s="99">
        <v>648</v>
      </c>
      <c r="D276" s="99">
        <v>6704.14</v>
      </c>
      <c r="E276" s="100">
        <v>6704.14</v>
      </c>
      <c r="F276" s="56">
        <f t="shared" si="9"/>
        <v>0</v>
      </c>
    </row>
    <row r="277" hidden="1" spans="3:6">
      <c r="C277" s="99">
        <v>1106</v>
      </c>
      <c r="D277" s="99">
        <v>5406.81</v>
      </c>
      <c r="E277" s="100">
        <v>5406.81</v>
      </c>
      <c r="F277" s="56">
        <f t="shared" si="9"/>
        <v>0</v>
      </c>
    </row>
    <row r="278" hidden="1" spans="3:6">
      <c r="C278" s="99">
        <v>863</v>
      </c>
      <c r="D278" s="99">
        <v>48105.43</v>
      </c>
      <c r="E278" s="100">
        <v>48105.43</v>
      </c>
      <c r="F278" s="56">
        <f t="shared" si="9"/>
        <v>0</v>
      </c>
    </row>
    <row r="279" hidden="1" spans="3:6">
      <c r="C279" s="99">
        <v>597</v>
      </c>
      <c r="D279" s="99">
        <v>10300</v>
      </c>
      <c r="E279" s="100">
        <v>10300</v>
      </c>
      <c r="F279" s="56">
        <f t="shared" si="9"/>
        <v>0</v>
      </c>
    </row>
    <row r="280" hidden="1" spans="3:6">
      <c r="C280" s="99">
        <v>1124</v>
      </c>
      <c r="D280" s="99">
        <v>2055.5</v>
      </c>
      <c r="E280" s="100">
        <v>2055.5</v>
      </c>
      <c r="F280" s="56">
        <f t="shared" ref="F280:F287" si="10">GETPIVOTDATA("求和项:实际支付金额",$C$6,"付款支票号",$C280)-GETPIVOTDATA("平均值项:付款支票总额",$C$6,"付款支票号",$C280)</f>
        <v>0</v>
      </c>
    </row>
    <row r="281" hidden="1" spans="3:6">
      <c r="C281" s="99">
        <v>998556</v>
      </c>
      <c r="D281" s="99">
        <v>1438</v>
      </c>
      <c r="E281" s="100">
        <v>1438</v>
      </c>
      <c r="F281" s="56">
        <f t="shared" si="10"/>
        <v>0</v>
      </c>
    </row>
    <row r="282" hidden="1" spans="3:6">
      <c r="C282" s="99">
        <v>154</v>
      </c>
      <c r="D282" s="99">
        <v>2576</v>
      </c>
      <c r="E282" s="100">
        <v>2576</v>
      </c>
      <c r="F282" s="56">
        <f t="shared" si="10"/>
        <v>0</v>
      </c>
    </row>
    <row r="283" hidden="1" spans="3:6">
      <c r="C283" s="99">
        <v>358</v>
      </c>
      <c r="D283" s="99">
        <v>2529</v>
      </c>
      <c r="E283" s="100">
        <v>2529</v>
      </c>
      <c r="F283" s="56">
        <f t="shared" si="10"/>
        <v>0</v>
      </c>
    </row>
    <row r="284" hidden="1" spans="3:6">
      <c r="C284" s="99">
        <v>1098</v>
      </c>
      <c r="D284" s="99">
        <v>408.16</v>
      </c>
      <c r="E284" s="100">
        <v>408.16</v>
      </c>
      <c r="F284" s="56">
        <f t="shared" si="10"/>
        <v>0</v>
      </c>
    </row>
    <row r="285" hidden="1" spans="3:6">
      <c r="C285" s="99">
        <v>1069</v>
      </c>
      <c r="D285" s="99">
        <v>563.74</v>
      </c>
      <c r="E285" s="100">
        <v>563.74</v>
      </c>
      <c r="F285" s="56">
        <f t="shared" si="10"/>
        <v>0</v>
      </c>
    </row>
    <row r="286" hidden="1" spans="3:6">
      <c r="C286" s="99">
        <v>838</v>
      </c>
      <c r="D286" s="99">
        <v>757.83</v>
      </c>
      <c r="E286" s="100">
        <v>757.83</v>
      </c>
      <c r="F286" s="56">
        <f t="shared" si="10"/>
        <v>0</v>
      </c>
    </row>
    <row r="287" hidden="1" spans="3:6">
      <c r="C287" s="99">
        <v>874</v>
      </c>
      <c r="D287" s="99">
        <v>1320</v>
      </c>
      <c r="E287" s="100">
        <v>1320</v>
      </c>
      <c r="F287" s="56">
        <f t="shared" si="10"/>
        <v>0</v>
      </c>
    </row>
    <row r="288" hidden="1" spans="3:6">
      <c r="C288" s="99">
        <v>640</v>
      </c>
      <c r="D288" s="99">
        <v>3105</v>
      </c>
      <c r="E288" s="100">
        <v>3105</v>
      </c>
      <c r="F288" s="56">
        <f t="shared" ref="F288:F319" si="11">GETPIVOTDATA("求和项:实际支付金额",$C$6,"付款支票号",$C288)-GETPIVOTDATA("平均值项:付款支票总额",$C$6,"付款支票号",$C288)</f>
        <v>0</v>
      </c>
    </row>
    <row r="289" hidden="1" spans="3:6">
      <c r="C289" s="99">
        <v>570</v>
      </c>
      <c r="D289" s="99">
        <v>1404</v>
      </c>
      <c r="E289" s="100">
        <v>1404</v>
      </c>
      <c r="F289" s="56">
        <f t="shared" si="11"/>
        <v>0</v>
      </c>
    </row>
    <row r="290" hidden="1" spans="3:6">
      <c r="C290" s="99">
        <v>569</v>
      </c>
      <c r="D290" s="99">
        <v>294</v>
      </c>
      <c r="E290" s="100">
        <v>294</v>
      </c>
      <c r="F290" s="56">
        <f t="shared" si="11"/>
        <v>0</v>
      </c>
    </row>
    <row r="291" hidden="1" spans="3:6">
      <c r="C291" s="99">
        <v>540</v>
      </c>
      <c r="D291" s="99">
        <v>290</v>
      </c>
      <c r="E291" s="100">
        <v>290</v>
      </c>
      <c r="F291" s="56">
        <f t="shared" si="11"/>
        <v>0</v>
      </c>
    </row>
    <row r="292" hidden="1" spans="3:6">
      <c r="C292" s="99">
        <v>600</v>
      </c>
      <c r="D292" s="99">
        <v>1344</v>
      </c>
      <c r="E292" s="100">
        <v>1344</v>
      </c>
      <c r="F292" s="56">
        <f t="shared" si="11"/>
        <v>0</v>
      </c>
    </row>
    <row r="293" hidden="1" spans="3:6">
      <c r="C293" s="99">
        <v>539</v>
      </c>
      <c r="D293" s="99">
        <v>1152</v>
      </c>
      <c r="E293" s="100">
        <v>1152</v>
      </c>
      <c r="F293" s="56">
        <f t="shared" si="11"/>
        <v>0</v>
      </c>
    </row>
    <row r="294" hidden="1" spans="3:6">
      <c r="C294" s="99">
        <v>998541</v>
      </c>
      <c r="D294" s="99">
        <v>8187</v>
      </c>
      <c r="E294" s="100">
        <v>8187</v>
      </c>
      <c r="F294" s="56">
        <f t="shared" si="11"/>
        <v>0</v>
      </c>
    </row>
    <row r="295" hidden="1" spans="3:6">
      <c r="C295" s="99">
        <v>1063</v>
      </c>
      <c r="D295" s="99">
        <v>12304.5</v>
      </c>
      <c r="E295" s="100">
        <v>12304.5</v>
      </c>
      <c r="F295" s="56">
        <f t="shared" si="11"/>
        <v>0</v>
      </c>
    </row>
    <row r="296" hidden="1" spans="3:6">
      <c r="C296" s="99">
        <v>922</v>
      </c>
      <c r="D296" s="99">
        <v>17959.2</v>
      </c>
      <c r="E296" s="100">
        <v>17959.2</v>
      </c>
      <c r="F296" s="56">
        <f t="shared" si="11"/>
        <v>0</v>
      </c>
    </row>
    <row r="297" hidden="1" spans="3:6">
      <c r="C297" s="99">
        <v>784</v>
      </c>
      <c r="D297" s="99">
        <v>12019.1</v>
      </c>
      <c r="E297" s="100">
        <v>12019.1</v>
      </c>
      <c r="F297" s="56">
        <f t="shared" si="11"/>
        <v>0</v>
      </c>
    </row>
    <row r="298" hidden="1" spans="3:6">
      <c r="C298" s="99">
        <v>957</v>
      </c>
      <c r="D298" s="99">
        <v>2120</v>
      </c>
      <c r="E298" s="100">
        <v>2120</v>
      </c>
      <c r="F298" s="56">
        <f t="shared" si="11"/>
        <v>0</v>
      </c>
    </row>
    <row r="299" hidden="1" spans="3:6">
      <c r="C299" s="99">
        <v>792</v>
      </c>
      <c r="D299" s="99">
        <v>1763.2</v>
      </c>
      <c r="E299" s="100">
        <v>1763.2</v>
      </c>
      <c r="F299" s="56">
        <f t="shared" si="11"/>
        <v>0</v>
      </c>
    </row>
    <row r="300" hidden="1" spans="3:6">
      <c r="C300" s="99">
        <v>533</v>
      </c>
      <c r="D300" s="99">
        <v>1672</v>
      </c>
      <c r="E300" s="100">
        <v>1672</v>
      </c>
      <c r="F300" s="56">
        <f t="shared" si="11"/>
        <v>0</v>
      </c>
    </row>
    <row r="301" hidden="1" spans="3:6">
      <c r="C301" s="99">
        <v>1132</v>
      </c>
      <c r="D301" s="99">
        <v>1811.52</v>
      </c>
      <c r="E301" s="100">
        <v>1811.52</v>
      </c>
      <c r="F301" s="56">
        <f t="shared" si="11"/>
        <v>0</v>
      </c>
    </row>
    <row r="302" hidden="1" spans="3:6">
      <c r="C302" s="99">
        <v>901</v>
      </c>
      <c r="D302" s="99">
        <v>3129.13</v>
      </c>
      <c r="E302" s="100">
        <v>3129.13</v>
      </c>
      <c r="F302" s="56">
        <f t="shared" si="11"/>
        <v>0</v>
      </c>
    </row>
    <row r="303" hidden="1" spans="3:6">
      <c r="C303" s="99">
        <v>649</v>
      </c>
      <c r="D303" s="99">
        <v>2613.15</v>
      </c>
      <c r="E303" s="100">
        <v>2613.15</v>
      </c>
      <c r="F303" s="56">
        <f t="shared" si="11"/>
        <v>0</v>
      </c>
    </row>
    <row r="304" hidden="1" spans="3:6">
      <c r="C304" s="99">
        <v>309</v>
      </c>
      <c r="D304" s="99">
        <v>5240.76</v>
      </c>
      <c r="E304" s="100">
        <v>5240.76</v>
      </c>
      <c r="F304" s="56">
        <f t="shared" si="11"/>
        <v>0</v>
      </c>
    </row>
    <row r="305" hidden="1" spans="3:6">
      <c r="C305" s="99">
        <v>1112</v>
      </c>
      <c r="D305" s="99">
        <v>3749.8</v>
      </c>
      <c r="E305" s="100">
        <v>3749.8</v>
      </c>
      <c r="F305" s="56">
        <f t="shared" si="11"/>
        <v>0</v>
      </c>
    </row>
    <row r="306" hidden="1" spans="3:6">
      <c r="C306" s="99">
        <v>741</v>
      </c>
      <c r="D306" s="99">
        <v>4030.4</v>
      </c>
      <c r="E306" s="100">
        <v>4030.4</v>
      </c>
      <c r="F306" s="56">
        <f t="shared" si="11"/>
        <v>0</v>
      </c>
    </row>
    <row r="307" hidden="1" spans="3:6">
      <c r="C307" s="99">
        <v>998552</v>
      </c>
      <c r="D307" s="99">
        <v>3382.5</v>
      </c>
      <c r="E307" s="100">
        <v>3382.5</v>
      </c>
      <c r="F307" s="56">
        <f t="shared" si="11"/>
        <v>0</v>
      </c>
    </row>
    <row r="308" hidden="1" spans="3:6">
      <c r="C308" s="99">
        <v>1159</v>
      </c>
      <c r="D308" s="99">
        <v>9880.11</v>
      </c>
      <c r="E308" s="100">
        <v>9880.11</v>
      </c>
      <c r="F308" s="56">
        <f t="shared" si="11"/>
        <v>0</v>
      </c>
    </row>
    <row r="309" hidden="1" spans="3:6">
      <c r="C309" s="99">
        <v>986</v>
      </c>
      <c r="D309" s="99">
        <v>8326.41</v>
      </c>
      <c r="E309" s="100">
        <v>8326.41</v>
      </c>
      <c r="F309" s="56">
        <f t="shared" si="11"/>
        <v>0</v>
      </c>
    </row>
    <row r="310" hidden="1" spans="3:6">
      <c r="C310" s="99">
        <v>796</v>
      </c>
      <c r="D310" s="99">
        <v>12211.71</v>
      </c>
      <c r="E310" s="100">
        <v>12211.71</v>
      </c>
      <c r="F310" s="56">
        <f t="shared" si="11"/>
        <v>0</v>
      </c>
    </row>
    <row r="311" hidden="1" spans="3:6">
      <c r="C311" s="99">
        <v>522</v>
      </c>
      <c r="D311" s="99">
        <v>28432.75</v>
      </c>
      <c r="E311" s="100">
        <v>28432.75</v>
      </c>
      <c r="F311" s="56">
        <f t="shared" si="11"/>
        <v>0</v>
      </c>
    </row>
    <row r="312" hidden="1" spans="3:6">
      <c r="C312" s="99">
        <v>755</v>
      </c>
      <c r="D312" s="99">
        <v>2110.94</v>
      </c>
      <c r="E312" s="100">
        <v>2110.94</v>
      </c>
      <c r="F312" s="56">
        <f t="shared" si="11"/>
        <v>0</v>
      </c>
    </row>
    <row r="313" hidden="1" spans="3:6">
      <c r="C313" s="99">
        <v>376</v>
      </c>
      <c r="D313" s="99">
        <v>1572.86</v>
      </c>
      <c r="E313" s="100">
        <v>1572.86</v>
      </c>
      <c r="F313" s="56">
        <f t="shared" si="11"/>
        <v>0</v>
      </c>
    </row>
    <row r="314" hidden="1" spans="3:6">
      <c r="C314" s="99">
        <v>1122</v>
      </c>
      <c r="D314" s="99">
        <v>27856.69</v>
      </c>
      <c r="E314" s="100">
        <v>27856.69</v>
      </c>
      <c r="F314" s="56">
        <f t="shared" si="11"/>
        <v>0</v>
      </c>
    </row>
    <row r="315" hidden="1" spans="3:6">
      <c r="C315" s="99">
        <v>964</v>
      </c>
      <c r="D315" s="99">
        <v>12184.83</v>
      </c>
      <c r="E315" s="100">
        <v>12184.83</v>
      </c>
      <c r="F315" s="56">
        <f t="shared" si="11"/>
        <v>0</v>
      </c>
    </row>
    <row r="316" hidden="1" spans="3:6">
      <c r="C316" s="99">
        <v>579</v>
      </c>
      <c r="D316" s="99">
        <v>9221.55</v>
      </c>
      <c r="E316" s="100">
        <v>9221.55</v>
      </c>
      <c r="F316" s="56">
        <f t="shared" si="11"/>
        <v>0</v>
      </c>
    </row>
    <row r="317" hidden="1" spans="3:6">
      <c r="C317" s="99">
        <v>578</v>
      </c>
      <c r="D317" s="99">
        <v>920</v>
      </c>
      <c r="E317" s="100">
        <v>920</v>
      </c>
      <c r="F317" s="56">
        <f t="shared" si="11"/>
        <v>0</v>
      </c>
    </row>
    <row r="318" hidden="1" spans="3:6">
      <c r="C318" s="99">
        <v>1134</v>
      </c>
      <c r="D318" s="99">
        <v>18726.8</v>
      </c>
      <c r="E318" s="100">
        <v>18726.8</v>
      </c>
      <c r="F318" s="56">
        <f t="shared" si="11"/>
        <v>0</v>
      </c>
    </row>
    <row r="319" hidden="1" spans="3:6">
      <c r="C319" s="99">
        <v>976</v>
      </c>
      <c r="D319" s="99">
        <v>3828.16</v>
      </c>
      <c r="E319" s="100">
        <v>3828.16</v>
      </c>
      <c r="F319" s="56">
        <f t="shared" si="11"/>
        <v>0</v>
      </c>
    </row>
    <row r="320" hidden="1" spans="3:6">
      <c r="C320" s="99">
        <v>909</v>
      </c>
      <c r="D320" s="99">
        <v>18601.88</v>
      </c>
      <c r="E320" s="100">
        <v>18601.88</v>
      </c>
      <c r="F320" s="56">
        <f t="shared" ref="F320:F361" si="12">GETPIVOTDATA("求和项:实际支付金额",$C$6,"付款支票号",$C320)-GETPIVOTDATA("平均值项:付款支票总额",$C$6,"付款支票号",$C320)</f>
        <v>0</v>
      </c>
    </row>
    <row r="321" hidden="1" spans="3:6">
      <c r="C321" s="99">
        <v>337</v>
      </c>
      <c r="D321" s="99">
        <v>11085.67</v>
      </c>
      <c r="E321" s="100">
        <v>11085.67</v>
      </c>
      <c r="F321" s="56">
        <f t="shared" si="12"/>
        <v>0</v>
      </c>
    </row>
    <row r="322" hidden="1" spans="3:6">
      <c r="C322" s="99">
        <v>1140</v>
      </c>
      <c r="D322" s="99">
        <v>32072.56</v>
      </c>
      <c r="E322" s="100">
        <v>32072.56</v>
      </c>
      <c r="F322" s="56">
        <f t="shared" si="12"/>
        <v>0</v>
      </c>
    </row>
    <row r="323" hidden="1" spans="3:6">
      <c r="C323" s="99">
        <v>1074</v>
      </c>
      <c r="D323" s="99">
        <v>47446.38</v>
      </c>
      <c r="E323" s="100">
        <v>47446.38</v>
      </c>
      <c r="F323" s="56">
        <f t="shared" si="12"/>
        <v>0</v>
      </c>
    </row>
    <row r="324" hidden="1" spans="3:6">
      <c r="C324" s="99">
        <v>763</v>
      </c>
      <c r="D324" s="99">
        <v>27115.98</v>
      </c>
      <c r="E324" s="100">
        <v>27115.98</v>
      </c>
      <c r="F324" s="56">
        <f t="shared" si="12"/>
        <v>0</v>
      </c>
    </row>
    <row r="325" hidden="1" spans="3:6">
      <c r="C325" s="99">
        <v>931</v>
      </c>
      <c r="D325" s="99">
        <v>26805.15</v>
      </c>
      <c r="E325" s="100">
        <v>26805.15</v>
      </c>
      <c r="F325" s="56">
        <f t="shared" si="12"/>
        <v>0</v>
      </c>
    </row>
    <row r="326" hidden="1" spans="3:6">
      <c r="C326" s="99">
        <v>864</v>
      </c>
      <c r="D326" s="99">
        <v>32544.45</v>
      </c>
      <c r="E326" s="100">
        <v>32544.45</v>
      </c>
      <c r="F326" s="56">
        <f t="shared" si="12"/>
        <v>0</v>
      </c>
    </row>
    <row r="327" hidden="1" spans="3:6">
      <c r="C327" s="99">
        <v>583</v>
      </c>
      <c r="D327" s="99">
        <v>3193.5</v>
      </c>
      <c r="E327" s="100">
        <v>3193.5</v>
      </c>
      <c r="F327" s="56">
        <f t="shared" si="12"/>
        <v>0</v>
      </c>
    </row>
    <row r="328" hidden="1" spans="3:6">
      <c r="C328" s="99">
        <v>586</v>
      </c>
      <c r="D328" s="99">
        <v>4043.07</v>
      </c>
      <c r="E328" s="100">
        <v>4043.07</v>
      </c>
      <c r="F328" s="56">
        <f t="shared" si="12"/>
        <v>0</v>
      </c>
    </row>
    <row r="329" hidden="1" spans="3:6">
      <c r="C329" s="99">
        <v>585</v>
      </c>
      <c r="D329" s="99">
        <v>10570.77</v>
      </c>
      <c r="E329" s="100">
        <v>10570.77</v>
      </c>
      <c r="F329" s="56">
        <f t="shared" si="12"/>
        <v>0</v>
      </c>
    </row>
    <row r="330" hidden="1" spans="3:6">
      <c r="C330" s="99">
        <v>584</v>
      </c>
      <c r="D330" s="99">
        <v>1138</v>
      </c>
      <c r="E330" s="100">
        <v>1138</v>
      </c>
      <c r="F330" s="56">
        <f t="shared" si="12"/>
        <v>0</v>
      </c>
    </row>
    <row r="331" hidden="1" spans="3:6">
      <c r="C331" s="99">
        <v>575</v>
      </c>
      <c r="D331" s="99">
        <v>8292.1</v>
      </c>
      <c r="E331" s="100">
        <v>8292.1</v>
      </c>
      <c r="F331" s="56">
        <f t="shared" si="12"/>
        <v>0</v>
      </c>
    </row>
    <row r="332" hidden="1" spans="3:6">
      <c r="C332" s="99">
        <v>542</v>
      </c>
      <c r="D332" s="99">
        <v>8935.52</v>
      </c>
      <c r="E332" s="100">
        <v>8935.52</v>
      </c>
      <c r="F332" s="56">
        <f t="shared" si="12"/>
        <v>0</v>
      </c>
    </row>
    <row r="333" hidden="1" spans="3:6">
      <c r="C333" s="99">
        <v>544</v>
      </c>
      <c r="D333" s="99">
        <v>4590.4</v>
      </c>
      <c r="E333" s="100">
        <v>4590.4</v>
      </c>
      <c r="F333" s="56">
        <f t="shared" si="12"/>
        <v>0</v>
      </c>
    </row>
    <row r="334" hidden="1" spans="3:6">
      <c r="C334" s="99">
        <v>576</v>
      </c>
      <c r="D334" s="99">
        <v>1833</v>
      </c>
      <c r="E334" s="100">
        <v>1833</v>
      </c>
      <c r="F334" s="56">
        <f t="shared" si="12"/>
        <v>0</v>
      </c>
    </row>
    <row r="335" hidden="1" spans="3:6">
      <c r="C335" s="99">
        <v>945</v>
      </c>
      <c r="D335" s="99">
        <v>35053.6</v>
      </c>
      <c r="E335" s="100">
        <v>35053.6</v>
      </c>
      <c r="F335" s="56">
        <f t="shared" si="12"/>
        <v>0</v>
      </c>
    </row>
    <row r="336" hidden="1" spans="3:6">
      <c r="C336" s="99">
        <v>902</v>
      </c>
      <c r="D336" s="99">
        <v>21185.41</v>
      </c>
      <c r="E336" s="100">
        <v>21185.41</v>
      </c>
      <c r="F336" s="56">
        <f t="shared" si="12"/>
        <v>0</v>
      </c>
    </row>
    <row r="337" hidden="1" spans="3:6">
      <c r="C337" s="99">
        <v>873</v>
      </c>
      <c r="D337" s="99">
        <v>46271.24</v>
      </c>
      <c r="E337" s="100">
        <v>46271.24</v>
      </c>
      <c r="F337" s="56">
        <f t="shared" si="12"/>
        <v>0</v>
      </c>
    </row>
    <row r="338" hidden="1" spans="3:6">
      <c r="C338" s="99">
        <v>725</v>
      </c>
      <c r="D338" s="99">
        <v>22096.99</v>
      </c>
      <c r="E338" s="100">
        <v>22096.99</v>
      </c>
      <c r="F338" s="56">
        <f t="shared" si="12"/>
        <v>0</v>
      </c>
    </row>
    <row r="339" hidden="1" spans="3:6">
      <c r="C339" s="99">
        <v>998538</v>
      </c>
      <c r="D339" s="99">
        <v>26966.67</v>
      </c>
      <c r="E339" s="100">
        <v>26966.67</v>
      </c>
      <c r="F339" s="56">
        <f t="shared" si="12"/>
        <v>0</v>
      </c>
    </row>
    <row r="340" hidden="1" spans="3:6">
      <c r="C340" s="99">
        <v>510</v>
      </c>
      <c r="D340" s="99">
        <v>3064.85</v>
      </c>
      <c r="E340" s="100">
        <v>3064.85</v>
      </c>
      <c r="F340" s="56">
        <f t="shared" si="12"/>
        <v>0</v>
      </c>
    </row>
    <row r="341" hidden="1" spans="3:6">
      <c r="C341" s="99">
        <v>1107</v>
      </c>
      <c r="D341" s="99">
        <v>8569.52</v>
      </c>
      <c r="E341" s="100">
        <v>8569.52</v>
      </c>
      <c r="F341" s="56">
        <f t="shared" si="12"/>
        <v>0</v>
      </c>
    </row>
    <row r="342" hidden="1" spans="3:6">
      <c r="C342" s="99">
        <v>968</v>
      </c>
      <c r="D342" s="99">
        <v>11613</v>
      </c>
      <c r="E342" s="100">
        <v>11613</v>
      </c>
      <c r="F342" s="56">
        <f t="shared" si="12"/>
        <v>0</v>
      </c>
    </row>
    <row r="343" hidden="1" spans="3:6">
      <c r="C343" s="99">
        <v>883</v>
      </c>
      <c r="D343" s="99">
        <v>8990.5</v>
      </c>
      <c r="E343" s="100">
        <v>8990.5</v>
      </c>
      <c r="F343" s="56">
        <f t="shared" si="12"/>
        <v>0</v>
      </c>
    </row>
    <row r="344" hidden="1" spans="3:6">
      <c r="C344" s="99">
        <v>791</v>
      </c>
      <c r="D344" s="99">
        <v>11127.24</v>
      </c>
      <c r="E344" s="100">
        <v>11127.24</v>
      </c>
      <c r="F344" s="56">
        <f t="shared" si="12"/>
        <v>0</v>
      </c>
    </row>
    <row r="345" hidden="1" spans="3:6">
      <c r="C345" s="99">
        <v>998520</v>
      </c>
      <c r="D345" s="99">
        <v>8639.76</v>
      </c>
      <c r="E345" s="100">
        <v>8639.76</v>
      </c>
      <c r="F345" s="56">
        <f t="shared" si="12"/>
        <v>0</v>
      </c>
    </row>
    <row r="346" hidden="1" spans="3:6">
      <c r="C346" s="99">
        <v>541</v>
      </c>
      <c r="D346" s="99">
        <v>7110.01</v>
      </c>
      <c r="E346" s="100">
        <v>7110.01</v>
      </c>
      <c r="F346" s="56">
        <f t="shared" si="12"/>
        <v>0</v>
      </c>
    </row>
    <row r="347" spans="3:6">
      <c r="C347" s="99" t="s">
        <v>526</v>
      </c>
      <c r="D347" s="99">
        <v>196041</v>
      </c>
      <c r="E347" s="100">
        <v>2063.58947368421</v>
      </c>
      <c r="F347" s="56">
        <f t="shared" si="12"/>
        <v>193977.410526316</v>
      </c>
    </row>
    <row r="348" hidden="1" spans="3:6">
      <c r="C348" s="99">
        <v>109</v>
      </c>
      <c r="D348" s="99">
        <v>5856</v>
      </c>
      <c r="E348" s="100">
        <v>5856</v>
      </c>
      <c r="F348" s="56">
        <f t="shared" si="12"/>
        <v>0</v>
      </c>
    </row>
    <row r="349" hidden="1" spans="3:6">
      <c r="C349" s="99">
        <v>122</v>
      </c>
      <c r="D349" s="99">
        <v>2709</v>
      </c>
      <c r="E349" s="100">
        <v>2709</v>
      </c>
      <c r="F349" s="56">
        <f t="shared" si="12"/>
        <v>0</v>
      </c>
    </row>
    <row r="350" hidden="1" spans="3:6">
      <c r="C350" s="99">
        <v>130</v>
      </c>
      <c r="D350" s="99">
        <v>4333</v>
      </c>
      <c r="E350" s="100">
        <v>4333</v>
      </c>
      <c r="F350" s="56">
        <f t="shared" si="12"/>
        <v>0</v>
      </c>
    </row>
    <row r="351" hidden="1" spans="3:6">
      <c r="C351" s="99">
        <v>132</v>
      </c>
      <c r="D351" s="99">
        <v>2979</v>
      </c>
      <c r="E351" s="100">
        <v>2979</v>
      </c>
      <c r="F351" s="56">
        <f t="shared" si="12"/>
        <v>0</v>
      </c>
    </row>
    <row r="352" hidden="1" spans="3:6">
      <c r="C352" s="99">
        <v>475</v>
      </c>
      <c r="D352" s="99">
        <v>3637.5</v>
      </c>
      <c r="E352" s="100">
        <v>3637.5</v>
      </c>
      <c r="F352" s="56">
        <f t="shared" si="12"/>
        <v>0</v>
      </c>
    </row>
    <row r="353" hidden="1" spans="3:6">
      <c r="C353" s="99">
        <v>144</v>
      </c>
      <c r="D353" s="99">
        <v>5152</v>
      </c>
      <c r="E353" s="100">
        <v>5152</v>
      </c>
      <c r="F353" s="56">
        <f t="shared" si="12"/>
        <v>0</v>
      </c>
    </row>
    <row r="354" hidden="1" spans="3:6">
      <c r="C354" s="99">
        <v>148</v>
      </c>
      <c r="D354" s="99">
        <v>2628.5</v>
      </c>
      <c r="E354" s="100">
        <v>2628.5</v>
      </c>
      <c r="F354" s="56">
        <f t="shared" si="12"/>
        <v>0</v>
      </c>
    </row>
    <row r="355" hidden="1" spans="3:6">
      <c r="C355" s="99">
        <v>554</v>
      </c>
      <c r="D355" s="99">
        <v>5252</v>
      </c>
      <c r="E355" s="100">
        <v>5252</v>
      </c>
      <c r="F355" s="56">
        <f t="shared" si="12"/>
        <v>0</v>
      </c>
    </row>
    <row r="356" hidden="1" spans="3:6">
      <c r="C356" s="99">
        <v>149</v>
      </c>
      <c r="D356" s="99">
        <v>3138</v>
      </c>
      <c r="E356" s="100">
        <v>3138</v>
      </c>
      <c r="F356" s="56">
        <f t="shared" si="12"/>
        <v>0</v>
      </c>
    </row>
    <row r="357" hidden="1" spans="3:6">
      <c r="C357" s="99">
        <v>531</v>
      </c>
      <c r="D357" s="99">
        <v>16533</v>
      </c>
      <c r="E357" s="100">
        <v>16533</v>
      </c>
      <c r="F357" s="56">
        <f t="shared" si="12"/>
        <v>0</v>
      </c>
    </row>
    <row r="358" hidden="1" spans="3:6">
      <c r="C358" s="99">
        <v>523</v>
      </c>
      <c r="D358" s="99">
        <v>9371</v>
      </c>
      <c r="E358" s="100">
        <v>9371</v>
      </c>
      <c r="F358" s="56">
        <f t="shared" si="12"/>
        <v>0</v>
      </c>
    </row>
    <row r="359" hidden="1" spans="3:6">
      <c r="C359" s="99">
        <v>596</v>
      </c>
      <c r="D359" s="99">
        <v>18521.5</v>
      </c>
      <c r="E359" s="100">
        <v>18521.5</v>
      </c>
      <c r="F359" s="56">
        <f t="shared" si="12"/>
        <v>0</v>
      </c>
    </row>
    <row r="360" hidden="1" spans="3:6">
      <c r="C360" s="99">
        <v>998559</v>
      </c>
      <c r="D360" s="99">
        <v>16475.5</v>
      </c>
      <c r="E360" s="100">
        <v>16475.5</v>
      </c>
      <c r="F360" s="56">
        <f t="shared" si="12"/>
        <v>0</v>
      </c>
    </row>
    <row r="361" hidden="1" spans="3:6">
      <c r="C361" s="99">
        <v>157</v>
      </c>
      <c r="D361" s="99">
        <v>28291.5</v>
      </c>
      <c r="E361" s="100">
        <v>28291.5</v>
      </c>
      <c r="F361" s="56">
        <f t="shared" si="12"/>
        <v>0</v>
      </c>
    </row>
    <row r="362" hidden="1" spans="3:6">
      <c r="C362" s="99">
        <v>786</v>
      </c>
      <c r="D362" s="99">
        <v>22846</v>
      </c>
      <c r="E362" s="100">
        <v>22846</v>
      </c>
      <c r="F362" s="56">
        <f t="shared" ref="F362:F387" si="13">GETPIVOTDATA("求和项:实际支付金额",$C$6,"付款支票号",$C362)-GETPIVOTDATA("平均值项:付款支票总额",$C$6,"付款支票号",$C362)</f>
        <v>0</v>
      </c>
    </row>
    <row r="363" hidden="1" spans="3:6">
      <c r="C363" s="99">
        <v>879</v>
      </c>
      <c r="D363" s="99">
        <v>17759</v>
      </c>
      <c r="E363" s="100">
        <v>17759</v>
      </c>
      <c r="F363" s="56">
        <f t="shared" si="13"/>
        <v>0</v>
      </c>
    </row>
    <row r="364" hidden="1" spans="3:6">
      <c r="C364" s="99">
        <v>965</v>
      </c>
      <c r="D364" s="99">
        <v>15950</v>
      </c>
      <c r="E364" s="100">
        <v>15950</v>
      </c>
      <c r="F364" s="56">
        <f t="shared" si="13"/>
        <v>0</v>
      </c>
    </row>
    <row r="365" hidden="1" spans="3:6">
      <c r="C365" s="99">
        <v>1088</v>
      </c>
      <c r="D365" s="99">
        <v>19453</v>
      </c>
      <c r="E365" s="100">
        <v>19453</v>
      </c>
      <c r="F365" s="56">
        <f t="shared" si="13"/>
        <v>0</v>
      </c>
    </row>
    <row r="366" hidden="1" spans="3:6">
      <c r="C366" s="99">
        <v>1119</v>
      </c>
      <c r="D366" s="99">
        <v>18057</v>
      </c>
      <c r="E366" s="100">
        <v>18057</v>
      </c>
      <c r="F366" s="56">
        <f t="shared" si="13"/>
        <v>0</v>
      </c>
    </row>
    <row r="367" hidden="1" spans="3:6">
      <c r="C367" s="99">
        <v>266</v>
      </c>
      <c r="D367" s="99">
        <v>1740.2</v>
      </c>
      <c r="E367" s="100">
        <v>1740.2</v>
      </c>
      <c r="F367" s="56">
        <f t="shared" si="13"/>
        <v>0</v>
      </c>
    </row>
    <row r="368" hidden="1" spans="3:6">
      <c r="C368" s="99">
        <v>345</v>
      </c>
      <c r="D368" s="99">
        <v>10927.88</v>
      </c>
      <c r="E368" s="100">
        <v>10927.88</v>
      </c>
      <c r="F368" s="56">
        <f t="shared" si="13"/>
        <v>0</v>
      </c>
    </row>
    <row r="369" hidden="1" spans="3:6">
      <c r="C369" s="99" t="s">
        <v>955</v>
      </c>
      <c r="D369" s="99">
        <v>587.83</v>
      </c>
      <c r="E369" s="100">
        <v>587.83</v>
      </c>
      <c r="F369" s="56">
        <f t="shared" si="13"/>
        <v>0</v>
      </c>
    </row>
    <row r="370" hidden="1" spans="3:6">
      <c r="C370" s="99">
        <v>1037</v>
      </c>
      <c r="D370" s="99">
        <v>174.87</v>
      </c>
      <c r="E370" s="100">
        <v>174.87</v>
      </c>
      <c r="F370" s="56">
        <f t="shared" si="13"/>
        <v>0</v>
      </c>
    </row>
    <row r="371" hidden="1" spans="3:6">
      <c r="C371" s="99">
        <v>1024</v>
      </c>
      <c r="D371" s="99">
        <v>86.18</v>
      </c>
      <c r="E371" s="100">
        <v>86.18</v>
      </c>
      <c r="F371" s="56">
        <f t="shared" si="13"/>
        <v>0</v>
      </c>
    </row>
    <row r="372" hidden="1" spans="3:6">
      <c r="C372" s="99">
        <v>1008</v>
      </c>
      <c r="D372" s="99">
        <v>86.18</v>
      </c>
      <c r="E372" s="100">
        <v>86.18</v>
      </c>
      <c r="F372" s="56">
        <f t="shared" si="13"/>
        <v>0</v>
      </c>
    </row>
    <row r="373" hidden="1" spans="3:6">
      <c r="C373" s="99">
        <v>997</v>
      </c>
      <c r="D373" s="99">
        <v>86.4</v>
      </c>
      <c r="E373" s="100">
        <v>86.4</v>
      </c>
      <c r="F373" s="56">
        <f t="shared" si="13"/>
        <v>0</v>
      </c>
    </row>
    <row r="374" hidden="1" spans="3:6">
      <c r="C374" s="99">
        <v>349</v>
      </c>
      <c r="D374" s="99">
        <v>8968.51</v>
      </c>
      <c r="E374" s="100">
        <v>8968.51</v>
      </c>
      <c r="F374" s="56">
        <f t="shared" si="13"/>
        <v>0</v>
      </c>
    </row>
    <row r="375" spans="3:6">
      <c r="C375" s="99" t="s">
        <v>829</v>
      </c>
      <c r="D375" s="99">
        <v>27660.15</v>
      </c>
      <c r="E375" s="100">
        <v>4279.87857142857</v>
      </c>
      <c r="F375" s="56">
        <f t="shared" si="13"/>
        <v>23380.2714285714</v>
      </c>
    </row>
    <row r="376" hidden="1" spans="3:6">
      <c r="C376" s="99">
        <v>890</v>
      </c>
      <c r="D376" s="99">
        <v>28399.54</v>
      </c>
      <c r="E376" s="100">
        <v>28399.54</v>
      </c>
      <c r="F376" s="56">
        <f t="shared" si="13"/>
        <v>0</v>
      </c>
    </row>
    <row r="377" hidden="1" spans="3:6">
      <c r="C377" s="99">
        <v>552</v>
      </c>
      <c r="D377" s="99">
        <v>0</v>
      </c>
      <c r="E377" s="100">
        <v>0</v>
      </c>
      <c r="F377" s="56">
        <f t="shared" si="13"/>
        <v>0</v>
      </c>
    </row>
    <row r="378" hidden="1" spans="3:6">
      <c r="C378" s="99">
        <v>551</v>
      </c>
      <c r="D378" s="99">
        <v>9126.1</v>
      </c>
      <c r="E378" s="100">
        <v>9126.1</v>
      </c>
      <c r="F378" s="56">
        <f t="shared" si="13"/>
        <v>0</v>
      </c>
    </row>
    <row r="379" hidden="1" spans="3:6">
      <c r="C379" s="99">
        <v>1250</v>
      </c>
      <c r="D379" s="99">
        <v>8892.5</v>
      </c>
      <c r="E379" s="100">
        <v>8892.5</v>
      </c>
      <c r="F379" s="56">
        <f t="shared" si="13"/>
        <v>0</v>
      </c>
    </row>
    <row r="380" hidden="1" spans="3:6">
      <c r="C380" s="99">
        <v>1257</v>
      </c>
      <c r="D380" s="99">
        <v>20604.79</v>
      </c>
      <c r="E380" s="100">
        <v>20604.79</v>
      </c>
      <c r="F380" s="56">
        <f t="shared" si="13"/>
        <v>0</v>
      </c>
    </row>
    <row r="381" hidden="1" spans="3:6">
      <c r="C381" s="99">
        <v>1258</v>
      </c>
      <c r="D381" s="99">
        <v>5252.42</v>
      </c>
      <c r="E381" s="100">
        <v>5252.42</v>
      </c>
      <c r="F381" s="56">
        <f t="shared" si="13"/>
        <v>0</v>
      </c>
    </row>
    <row r="382" hidden="1" spans="3:6">
      <c r="C382" s="99">
        <v>1259</v>
      </c>
      <c r="D382" s="99">
        <v>10169.02</v>
      </c>
      <c r="E382" s="100">
        <v>10169.02</v>
      </c>
      <c r="F382" s="56">
        <f t="shared" si="13"/>
        <v>0</v>
      </c>
    </row>
    <row r="383" hidden="1" spans="3:6">
      <c r="C383" s="99">
        <v>1260</v>
      </c>
      <c r="D383" s="99">
        <v>21098.2</v>
      </c>
      <c r="E383" s="100">
        <v>21098.2</v>
      </c>
      <c r="F383" s="56">
        <f t="shared" si="13"/>
        <v>0</v>
      </c>
    </row>
    <row r="384" hidden="1" spans="3:6">
      <c r="C384" s="99">
        <v>1261</v>
      </c>
      <c r="D384" s="99">
        <v>45850.16</v>
      </c>
      <c r="E384" s="100">
        <v>45850.16</v>
      </c>
      <c r="F384" s="56">
        <f t="shared" si="13"/>
        <v>0</v>
      </c>
    </row>
    <row r="385" hidden="1" spans="3:6">
      <c r="C385" s="99">
        <v>1264</v>
      </c>
      <c r="D385" s="99">
        <v>3730.27</v>
      </c>
      <c r="E385" s="100">
        <v>3730.27</v>
      </c>
      <c r="F385" s="56">
        <f t="shared" si="13"/>
        <v>0</v>
      </c>
    </row>
    <row r="386" hidden="1" spans="3:6">
      <c r="C386" s="99">
        <v>1038</v>
      </c>
      <c r="D386" s="99">
        <v>175.34</v>
      </c>
      <c r="E386" s="100">
        <v>175.34</v>
      </c>
      <c r="F386" s="56">
        <f t="shared" si="13"/>
        <v>0</v>
      </c>
    </row>
    <row r="387" hidden="1" spans="3:6">
      <c r="C387" s="99">
        <v>303</v>
      </c>
      <c r="D387" s="99">
        <v>9728.5</v>
      </c>
      <c r="E387" s="100">
        <v>9728.5</v>
      </c>
      <c r="F387" s="56">
        <f t="shared" si="13"/>
        <v>0</v>
      </c>
    </row>
    <row r="388" hidden="1" spans="3:6">
      <c r="C388" s="99">
        <v>872</v>
      </c>
      <c r="D388" s="99">
        <v>9795</v>
      </c>
      <c r="E388" s="100">
        <v>9795</v>
      </c>
      <c r="F388" s="56">
        <f t="shared" ref="F388:F421" si="14">GETPIVOTDATA("求和项:实际支付金额",$C$6,"付款支票号",$C388)-GETPIVOTDATA("平均值项:付款支票总额",$C$6,"付款支票号",$C388)</f>
        <v>0</v>
      </c>
    </row>
    <row r="389" hidden="1" spans="3:6">
      <c r="C389" s="99">
        <v>256</v>
      </c>
      <c r="D389" s="99">
        <v>8854.65</v>
      </c>
      <c r="E389" s="100">
        <v>8854.65</v>
      </c>
      <c r="F389" s="56">
        <f t="shared" si="14"/>
        <v>0</v>
      </c>
    </row>
    <row r="390" spans="3:6">
      <c r="C390" s="99" t="s">
        <v>172</v>
      </c>
      <c r="D390" s="99">
        <v>9235.16</v>
      </c>
      <c r="E390" s="100">
        <v>263.861714285714</v>
      </c>
      <c r="F390" s="56">
        <f t="shared" si="14"/>
        <v>8971.29828571429</v>
      </c>
    </row>
    <row r="391" hidden="1" spans="3:6">
      <c r="C391" s="99" t="s">
        <v>823</v>
      </c>
      <c r="D391" s="99">
        <v>3927.32</v>
      </c>
      <c r="E391" s="100">
        <v>3927.32</v>
      </c>
      <c r="F391" s="56">
        <f t="shared" si="14"/>
        <v>0</v>
      </c>
    </row>
    <row r="392" hidden="1" spans="3:6">
      <c r="C392" s="99">
        <v>1039</v>
      </c>
      <c r="D392" s="99">
        <v>35630.18</v>
      </c>
      <c r="E392" s="100">
        <v>35630.18</v>
      </c>
      <c r="F392" s="56">
        <f t="shared" si="14"/>
        <v>0</v>
      </c>
    </row>
    <row r="393" hidden="1" spans="3:6">
      <c r="C393" s="99">
        <v>179</v>
      </c>
      <c r="D393" s="99">
        <v>8000</v>
      </c>
      <c r="E393" s="100">
        <v>8000</v>
      </c>
      <c r="F393" s="56">
        <f t="shared" si="14"/>
        <v>0</v>
      </c>
    </row>
    <row r="394" hidden="1" spans="3:6">
      <c r="C394" s="99">
        <v>219</v>
      </c>
      <c r="D394" s="99">
        <v>13000</v>
      </c>
      <c r="E394" s="100">
        <v>13000</v>
      </c>
      <c r="F394" s="56">
        <f t="shared" si="14"/>
        <v>0</v>
      </c>
    </row>
    <row r="395" hidden="1" spans="3:6">
      <c r="C395" s="99">
        <v>332</v>
      </c>
      <c r="D395" s="99">
        <v>11551.41</v>
      </c>
      <c r="E395" s="100">
        <v>11551.41</v>
      </c>
      <c r="F395" s="56">
        <f t="shared" si="14"/>
        <v>0</v>
      </c>
    </row>
    <row r="396" hidden="1" spans="3:6">
      <c r="C396" s="99">
        <v>333</v>
      </c>
      <c r="D396" s="99">
        <v>1771.95</v>
      </c>
      <c r="E396" s="100">
        <v>1771.95</v>
      </c>
      <c r="F396" s="56">
        <f t="shared" si="14"/>
        <v>0</v>
      </c>
    </row>
    <row r="397" spans="3:6">
      <c r="C397" s="99" t="s">
        <v>397</v>
      </c>
      <c r="D397" s="99">
        <v>30000</v>
      </c>
      <c r="E397" s="100">
        <v>8888.88888888889</v>
      </c>
      <c r="F397" s="56">
        <f t="shared" si="14"/>
        <v>21111.1111111111</v>
      </c>
    </row>
    <row r="398" hidden="1" spans="3:6">
      <c r="C398" s="99">
        <v>417</v>
      </c>
      <c r="D398" s="99">
        <v>2965.28</v>
      </c>
      <c r="E398" s="100">
        <v>2965.28</v>
      </c>
      <c r="F398" s="56">
        <f t="shared" si="14"/>
        <v>0</v>
      </c>
    </row>
    <row r="399" hidden="1" spans="3:6">
      <c r="C399" s="99">
        <v>347</v>
      </c>
      <c r="D399" s="99">
        <v>29982.97</v>
      </c>
      <c r="E399" s="100">
        <v>29982.97</v>
      </c>
      <c r="F399" s="56">
        <f t="shared" si="14"/>
        <v>0</v>
      </c>
    </row>
    <row r="400" hidden="1" spans="3:6">
      <c r="C400" s="99">
        <v>566</v>
      </c>
      <c r="D400" s="99">
        <v>12248.3</v>
      </c>
      <c r="E400" s="100">
        <v>12248.3</v>
      </c>
      <c r="F400" s="56">
        <f t="shared" si="14"/>
        <v>0</v>
      </c>
    </row>
    <row r="401" spans="3:6">
      <c r="C401" s="99" t="s">
        <v>1289</v>
      </c>
      <c r="D401" s="99">
        <v>6152</v>
      </c>
      <c r="E401" s="100">
        <v>3533</v>
      </c>
      <c r="F401" s="56">
        <f t="shared" si="14"/>
        <v>2619</v>
      </c>
    </row>
    <row r="402" hidden="1" spans="3:6">
      <c r="C402" s="99">
        <v>128</v>
      </c>
      <c r="D402" s="99">
        <v>8016</v>
      </c>
      <c r="E402" s="100">
        <v>8016</v>
      </c>
      <c r="F402" s="56">
        <f t="shared" si="14"/>
        <v>0</v>
      </c>
    </row>
    <row r="403" hidden="1" spans="3:6">
      <c r="C403" s="99">
        <v>218</v>
      </c>
      <c r="D403" s="99">
        <v>4397.5</v>
      </c>
      <c r="E403" s="100">
        <v>4397.5</v>
      </c>
      <c r="F403" s="56">
        <f t="shared" si="14"/>
        <v>0</v>
      </c>
    </row>
    <row r="404" hidden="1" spans="3:6">
      <c r="C404" s="99">
        <v>240</v>
      </c>
      <c r="D404" s="99">
        <v>1868.5</v>
      </c>
      <c r="E404" s="100">
        <v>1868.5</v>
      </c>
      <c r="F404" s="56">
        <f t="shared" si="14"/>
        <v>0</v>
      </c>
    </row>
    <row r="405" hidden="1" spans="3:6">
      <c r="C405" s="99">
        <v>248</v>
      </c>
      <c r="D405" s="99">
        <v>3748.5</v>
      </c>
      <c r="E405" s="100">
        <v>3748.5</v>
      </c>
      <c r="F405" s="56">
        <f t="shared" si="14"/>
        <v>0</v>
      </c>
    </row>
    <row r="406" hidden="1" spans="3:6">
      <c r="C406" s="99">
        <v>275</v>
      </c>
      <c r="D406" s="99">
        <v>7180</v>
      </c>
      <c r="E406" s="100">
        <v>7180</v>
      </c>
      <c r="F406" s="56">
        <f t="shared" si="14"/>
        <v>0</v>
      </c>
    </row>
    <row r="407" hidden="1" spans="3:6">
      <c r="C407" s="99">
        <v>301</v>
      </c>
      <c r="D407" s="99">
        <v>7027.5</v>
      </c>
      <c r="E407" s="100">
        <v>7027.5</v>
      </c>
      <c r="F407" s="56">
        <f t="shared" si="14"/>
        <v>0</v>
      </c>
    </row>
    <row r="408" hidden="1" spans="3:6">
      <c r="C408" s="99">
        <v>444</v>
      </c>
      <c r="D408" s="99">
        <v>7707</v>
      </c>
      <c r="E408" s="100">
        <v>7707</v>
      </c>
      <c r="F408" s="56">
        <f t="shared" si="14"/>
        <v>0</v>
      </c>
    </row>
    <row r="409" hidden="1" spans="3:6">
      <c r="C409" s="99">
        <v>501</v>
      </c>
      <c r="D409" s="99">
        <v>8589</v>
      </c>
      <c r="E409" s="100">
        <v>8589</v>
      </c>
      <c r="F409" s="56">
        <f t="shared" si="14"/>
        <v>0</v>
      </c>
    </row>
    <row r="410" hidden="1" spans="3:6">
      <c r="C410" s="99">
        <v>571</v>
      </c>
      <c r="D410" s="99">
        <v>4094.5</v>
      </c>
      <c r="E410" s="100">
        <v>4094.5</v>
      </c>
      <c r="F410" s="56">
        <f t="shared" si="14"/>
        <v>0</v>
      </c>
    </row>
    <row r="411" hidden="1" spans="3:6">
      <c r="C411" s="99">
        <v>572</v>
      </c>
      <c r="D411" s="99">
        <v>4830</v>
      </c>
      <c r="E411" s="100">
        <v>4830</v>
      </c>
      <c r="F411" s="56">
        <f t="shared" si="14"/>
        <v>0</v>
      </c>
    </row>
    <row r="412" hidden="1" spans="3:6">
      <c r="C412" s="99">
        <v>651</v>
      </c>
      <c r="D412" s="99">
        <v>6399</v>
      </c>
      <c r="E412" s="100">
        <v>6399</v>
      </c>
      <c r="F412" s="56">
        <f t="shared" ref="F412:F419" si="15">GETPIVOTDATA("求和项:实际支付金额",$C$6,"付款支票号",$C412)-GETPIVOTDATA("平均值项:付款支票总额",$C$6,"付款支票号",$C412)</f>
        <v>0</v>
      </c>
    </row>
    <row r="413" hidden="1" spans="3:6">
      <c r="C413" s="99">
        <v>615</v>
      </c>
      <c r="D413" s="99">
        <v>3110</v>
      </c>
      <c r="E413" s="100">
        <v>3110</v>
      </c>
      <c r="F413" s="56">
        <f t="shared" si="15"/>
        <v>0</v>
      </c>
    </row>
    <row r="414" hidden="1" spans="3:6">
      <c r="C414" s="99">
        <v>721</v>
      </c>
      <c r="D414" s="99">
        <v>3775</v>
      </c>
      <c r="E414" s="100">
        <v>3775</v>
      </c>
      <c r="F414" s="56">
        <f t="shared" si="15"/>
        <v>0</v>
      </c>
    </row>
    <row r="415" hidden="1" spans="3:6">
      <c r="C415" s="99">
        <v>738</v>
      </c>
      <c r="D415" s="99">
        <v>1839</v>
      </c>
      <c r="E415" s="100">
        <v>1839</v>
      </c>
      <c r="F415" s="56">
        <f t="shared" si="15"/>
        <v>0</v>
      </c>
    </row>
    <row r="416" hidden="1" spans="3:6">
      <c r="C416" s="99">
        <v>762</v>
      </c>
      <c r="D416" s="99">
        <v>2990</v>
      </c>
      <c r="E416" s="100">
        <v>2990</v>
      </c>
      <c r="F416" s="56">
        <f t="shared" si="15"/>
        <v>0</v>
      </c>
    </row>
    <row r="417" hidden="1" spans="3:6">
      <c r="C417" s="99">
        <v>793</v>
      </c>
      <c r="D417" s="99">
        <v>5477</v>
      </c>
      <c r="E417" s="100">
        <v>5477</v>
      </c>
      <c r="F417" s="56">
        <f t="shared" si="15"/>
        <v>0</v>
      </c>
    </row>
    <row r="418" hidden="1" spans="3:6">
      <c r="C418" s="99">
        <v>878</v>
      </c>
      <c r="D418" s="99">
        <v>2992</v>
      </c>
      <c r="E418" s="100">
        <v>2992</v>
      </c>
      <c r="F418" s="56">
        <f t="shared" si="15"/>
        <v>0</v>
      </c>
    </row>
    <row r="419" hidden="1" spans="3:6">
      <c r="C419" s="99">
        <v>835</v>
      </c>
      <c r="D419" s="99">
        <v>1657</v>
      </c>
      <c r="E419" s="100">
        <v>1657</v>
      </c>
      <c r="F419" s="56">
        <f t="shared" si="15"/>
        <v>0</v>
      </c>
    </row>
    <row r="420" spans="3:6">
      <c r="C420" s="99" t="s">
        <v>1369</v>
      </c>
      <c r="D420" s="99">
        <v>16329</v>
      </c>
      <c r="E420" s="100">
        <v>4082.25</v>
      </c>
      <c r="F420" s="56">
        <f t="shared" si="14"/>
        <v>12246.75</v>
      </c>
    </row>
    <row r="421" spans="3:6">
      <c r="C421" s="99" t="s">
        <v>1395</v>
      </c>
      <c r="D421" s="99">
        <v>15273</v>
      </c>
      <c r="E421" s="100">
        <v>5091</v>
      </c>
      <c r="F421" s="56">
        <f t="shared" si="14"/>
        <v>10182</v>
      </c>
    </row>
    <row r="422" hidden="1" spans="3:6">
      <c r="C422" s="99">
        <v>418</v>
      </c>
      <c r="D422" s="99">
        <v>3193.09</v>
      </c>
      <c r="E422" s="100">
        <v>3193.09</v>
      </c>
      <c r="F422" s="56">
        <f t="shared" ref="F422:F427" si="16">GETPIVOTDATA("求和项:实际支付金额",$C$6,"付款支票号",$C422)-GETPIVOTDATA("平均值项:付款支票总额",$C$6,"付款支票号",$C422)</f>
        <v>0</v>
      </c>
    </row>
    <row r="423" hidden="1" spans="3:6">
      <c r="C423" s="99">
        <v>534</v>
      </c>
      <c r="D423" s="99">
        <v>150</v>
      </c>
      <c r="E423" s="100">
        <v>150</v>
      </c>
      <c r="F423" s="56">
        <f t="shared" si="16"/>
        <v>0</v>
      </c>
    </row>
    <row r="424" hidden="1" spans="3:6">
      <c r="C424" s="99">
        <v>553</v>
      </c>
      <c r="D424" s="99">
        <v>12.23</v>
      </c>
      <c r="E424" s="100">
        <v>12.23</v>
      </c>
      <c r="F424" s="56">
        <f t="shared" si="16"/>
        <v>0</v>
      </c>
    </row>
    <row r="425" hidden="1" spans="3:6">
      <c r="C425" s="99">
        <v>567</v>
      </c>
      <c r="D425" s="99">
        <v>459.9</v>
      </c>
      <c r="E425" s="100">
        <v>459.9</v>
      </c>
      <c r="F425" s="56">
        <f t="shared" si="16"/>
        <v>0</v>
      </c>
    </row>
    <row r="426" hidden="1" spans="3:6">
      <c r="C426" s="99">
        <v>568</v>
      </c>
      <c r="D426" s="99">
        <v>4827</v>
      </c>
      <c r="E426" s="100">
        <v>4827</v>
      </c>
      <c r="F426" s="56">
        <f t="shared" si="16"/>
        <v>0</v>
      </c>
    </row>
    <row r="427" hidden="1" spans="3:6">
      <c r="C427" s="99">
        <v>637</v>
      </c>
      <c r="D427" s="99">
        <v>4355.48</v>
      </c>
      <c r="E427" s="100">
        <v>4355.48</v>
      </c>
      <c r="F427" s="56">
        <f t="shared" si="16"/>
        <v>0</v>
      </c>
    </row>
    <row r="428" hidden="1" spans="3:6">
      <c r="C428" s="99">
        <v>641</v>
      </c>
      <c r="D428" s="99">
        <v>1832.55</v>
      </c>
      <c r="E428" s="100">
        <v>1832.55</v>
      </c>
      <c r="F428" s="56">
        <f t="shared" ref="F428:F435" si="17">GETPIVOTDATA("求和项:实际支付金额",$C$6,"付款支票号",$C428)-GETPIVOTDATA("平均值项:付款支票总额",$C$6,"付款支票号",$C428)</f>
        <v>0</v>
      </c>
    </row>
    <row r="429" hidden="1" spans="3:6">
      <c r="C429" s="99">
        <v>998536</v>
      </c>
      <c r="D429" s="99">
        <v>977.29</v>
      </c>
      <c r="E429" s="100">
        <v>977.29</v>
      </c>
      <c r="F429" s="56">
        <f t="shared" si="17"/>
        <v>0</v>
      </c>
    </row>
    <row r="430" hidden="1" spans="3:6">
      <c r="C430" s="99">
        <v>892</v>
      </c>
      <c r="D430" s="99">
        <v>1782.82</v>
      </c>
      <c r="E430" s="100">
        <v>1782.82</v>
      </c>
      <c r="F430" s="56">
        <f t="shared" si="17"/>
        <v>0</v>
      </c>
    </row>
    <row r="431" hidden="1" spans="3:6">
      <c r="C431" s="99">
        <v>905</v>
      </c>
      <c r="D431" s="99">
        <v>5930.69</v>
      </c>
      <c r="E431" s="100">
        <v>5930.69</v>
      </c>
      <c r="F431" s="56">
        <f t="shared" si="17"/>
        <v>0</v>
      </c>
    </row>
    <row r="432" hidden="1" spans="3:6">
      <c r="C432" s="99">
        <v>908</v>
      </c>
      <c r="D432" s="99">
        <v>8481.59</v>
      </c>
      <c r="E432" s="100">
        <v>8481.59</v>
      </c>
      <c r="F432" s="56">
        <f t="shared" si="17"/>
        <v>0</v>
      </c>
    </row>
    <row r="433" hidden="1" spans="3:6">
      <c r="C433" s="99">
        <v>915</v>
      </c>
      <c r="D433" s="99">
        <v>1268.31</v>
      </c>
      <c r="E433" s="100">
        <v>1268.31</v>
      </c>
      <c r="F433" s="56">
        <f t="shared" si="17"/>
        <v>0</v>
      </c>
    </row>
    <row r="434" hidden="1" spans="3:6">
      <c r="C434" s="99">
        <v>947</v>
      </c>
      <c r="D434" s="99">
        <v>7742.24</v>
      </c>
      <c r="E434" s="100">
        <v>7742.24</v>
      </c>
      <c r="F434" s="56">
        <f t="shared" si="17"/>
        <v>0</v>
      </c>
    </row>
    <row r="435" hidden="1" spans="3:6">
      <c r="C435" s="99">
        <v>1072</v>
      </c>
      <c r="D435" s="99">
        <v>852</v>
      </c>
      <c r="E435" s="100">
        <v>852</v>
      </c>
      <c r="F435" s="56">
        <f t="shared" si="17"/>
        <v>0</v>
      </c>
    </row>
    <row r="436" hidden="1" spans="3:6">
      <c r="C436" s="99">
        <v>1095</v>
      </c>
      <c r="D436" s="99">
        <v>904.51</v>
      </c>
      <c r="E436" s="100">
        <v>904.51</v>
      </c>
      <c r="F436" s="56">
        <f t="shared" ref="F436:F467" si="18">GETPIVOTDATA("求和项:实际支付金额",$C$6,"付款支票号",$C436)-GETPIVOTDATA("平均值项:付款支票总额",$C$6,"付款支票号",$C436)</f>
        <v>0</v>
      </c>
    </row>
    <row r="437" hidden="1" spans="3:6">
      <c r="C437" s="99">
        <v>1102</v>
      </c>
      <c r="D437" s="99">
        <v>3778.24</v>
      </c>
      <c r="E437" s="100">
        <v>3778.24</v>
      </c>
      <c r="F437" s="56">
        <f t="shared" si="18"/>
        <v>0</v>
      </c>
    </row>
    <row r="438" hidden="1" spans="3:6">
      <c r="C438" s="99">
        <v>1110</v>
      </c>
      <c r="D438" s="99">
        <v>1403.4</v>
      </c>
      <c r="E438" s="100">
        <v>1403.4</v>
      </c>
      <c r="F438" s="56">
        <f t="shared" si="18"/>
        <v>0</v>
      </c>
    </row>
    <row r="439" hidden="1" spans="3:6">
      <c r="C439" s="99">
        <v>1125</v>
      </c>
      <c r="D439" s="99">
        <v>4515.18</v>
      </c>
      <c r="E439" s="100">
        <v>4515.18</v>
      </c>
      <c r="F439" s="56">
        <f t="shared" si="18"/>
        <v>0</v>
      </c>
    </row>
    <row r="440" hidden="1" spans="3:6">
      <c r="C440" s="99">
        <v>1168</v>
      </c>
      <c r="D440" s="99">
        <v>8570.03</v>
      </c>
      <c r="E440" s="100">
        <v>8570.03</v>
      </c>
      <c r="F440" s="56">
        <f t="shared" si="18"/>
        <v>0</v>
      </c>
    </row>
    <row r="441" hidden="1" spans="3:6">
      <c r="C441" s="99">
        <v>1232</v>
      </c>
      <c r="D441" s="99">
        <v>3680.86</v>
      </c>
      <c r="E441" s="100">
        <v>3680.86</v>
      </c>
      <c r="F441" s="56">
        <f t="shared" si="18"/>
        <v>0</v>
      </c>
    </row>
    <row r="442" hidden="1" spans="3:6">
      <c r="C442" s="99">
        <v>231</v>
      </c>
      <c r="D442" s="99">
        <v>18304.66</v>
      </c>
      <c r="E442" s="100">
        <v>18304.66</v>
      </c>
      <c r="F442" s="56">
        <f t="shared" si="18"/>
        <v>0</v>
      </c>
    </row>
    <row r="443" hidden="1" spans="3:6">
      <c r="C443" s="99">
        <v>211</v>
      </c>
      <c r="D443" s="99">
        <v>292.37</v>
      </c>
      <c r="E443" s="100">
        <v>292.37</v>
      </c>
      <c r="F443" s="56">
        <f t="shared" si="18"/>
        <v>0</v>
      </c>
    </row>
    <row r="444" hidden="1" spans="3:6">
      <c r="C444" s="99">
        <v>217</v>
      </c>
      <c r="D444" s="99">
        <v>2692.11</v>
      </c>
      <c r="E444" s="100">
        <v>2692.11</v>
      </c>
      <c r="F444" s="56">
        <f t="shared" si="18"/>
        <v>0</v>
      </c>
    </row>
    <row r="445" hidden="1" spans="3:6">
      <c r="C445" s="99">
        <v>327</v>
      </c>
      <c r="D445" s="99">
        <v>5191.33</v>
      </c>
      <c r="E445" s="100">
        <v>5191.33</v>
      </c>
      <c r="F445" s="56">
        <f t="shared" si="18"/>
        <v>0</v>
      </c>
    </row>
    <row r="446" hidden="1" spans="3:6">
      <c r="C446" s="99">
        <v>343</v>
      </c>
      <c r="D446" s="99">
        <v>163.66</v>
      </c>
      <c r="E446" s="100">
        <v>163.66</v>
      </c>
      <c r="F446" s="56">
        <f t="shared" si="18"/>
        <v>0</v>
      </c>
    </row>
    <row r="447" hidden="1" spans="3:6">
      <c r="C447" s="99">
        <v>410</v>
      </c>
      <c r="D447" s="99">
        <v>443.24</v>
      </c>
      <c r="E447" s="100">
        <v>443.24</v>
      </c>
      <c r="F447" s="56">
        <f t="shared" si="18"/>
        <v>0</v>
      </c>
    </row>
    <row r="448" hidden="1" spans="3:6">
      <c r="C448" s="99">
        <v>416</v>
      </c>
      <c r="D448" s="99">
        <v>739.54</v>
      </c>
      <c r="E448" s="100">
        <v>739.54</v>
      </c>
      <c r="F448" s="56">
        <f t="shared" si="18"/>
        <v>0</v>
      </c>
    </row>
    <row r="449" hidden="1" spans="3:6">
      <c r="C449" s="99">
        <v>415</v>
      </c>
      <c r="D449" s="99">
        <v>1728.54</v>
      </c>
      <c r="E449" s="100">
        <v>1728.54</v>
      </c>
      <c r="F449" s="56">
        <f t="shared" si="18"/>
        <v>0</v>
      </c>
    </row>
    <row r="450" hidden="1" spans="3:6">
      <c r="C450" s="99">
        <v>449</v>
      </c>
      <c r="D450" s="99">
        <v>2166.49</v>
      </c>
      <c r="E450" s="100">
        <v>2166.49</v>
      </c>
      <c r="F450" s="56">
        <f t="shared" si="18"/>
        <v>0</v>
      </c>
    </row>
    <row r="451" hidden="1" spans="3:6">
      <c r="C451" s="99">
        <v>472</v>
      </c>
      <c r="D451" s="99">
        <v>2751.05</v>
      </c>
      <c r="E451" s="100">
        <v>2751.05</v>
      </c>
      <c r="F451" s="56">
        <f t="shared" si="18"/>
        <v>0</v>
      </c>
    </row>
    <row r="452" hidden="1" spans="3:6">
      <c r="C452" s="99">
        <v>473</v>
      </c>
      <c r="D452" s="99">
        <v>645.1</v>
      </c>
      <c r="E452" s="100">
        <v>645.1</v>
      </c>
      <c r="F452" s="56">
        <f t="shared" si="18"/>
        <v>0</v>
      </c>
    </row>
    <row r="453" hidden="1" spans="3:6">
      <c r="C453" s="99">
        <v>474</v>
      </c>
      <c r="D453" s="99">
        <v>707.88</v>
      </c>
      <c r="E453" s="100">
        <v>707.88</v>
      </c>
      <c r="F453" s="56">
        <f t="shared" si="18"/>
        <v>0</v>
      </c>
    </row>
    <row r="454" hidden="1" spans="3:6">
      <c r="C454" s="99">
        <v>598</v>
      </c>
      <c r="D454" s="99">
        <v>2070.45</v>
      </c>
      <c r="E454" s="100">
        <v>2070.45</v>
      </c>
      <c r="F454" s="56">
        <f t="shared" si="18"/>
        <v>0</v>
      </c>
    </row>
    <row r="455" hidden="1" spans="3:6">
      <c r="C455" s="99">
        <v>599</v>
      </c>
      <c r="D455" s="99">
        <v>730.91</v>
      </c>
      <c r="E455" s="100">
        <v>730.91</v>
      </c>
      <c r="F455" s="56">
        <f t="shared" si="18"/>
        <v>0</v>
      </c>
    </row>
    <row r="456" hidden="1" spans="3:6">
      <c r="C456" s="99">
        <v>1077</v>
      </c>
      <c r="D456" s="99">
        <v>7803.6</v>
      </c>
      <c r="E456" s="100">
        <v>7803.6</v>
      </c>
      <c r="F456" s="56">
        <f t="shared" si="18"/>
        <v>0</v>
      </c>
    </row>
    <row r="457" hidden="1" spans="3:6">
      <c r="C457" s="99">
        <v>1078</v>
      </c>
      <c r="D457" s="99">
        <v>7057.5</v>
      </c>
      <c r="E457" s="100">
        <v>7057.5</v>
      </c>
      <c r="F457" s="56">
        <f t="shared" si="18"/>
        <v>0</v>
      </c>
    </row>
    <row r="458" hidden="1" spans="3:6">
      <c r="C458" s="99">
        <v>1075</v>
      </c>
      <c r="D458" s="99">
        <v>12094.58</v>
      </c>
      <c r="E458" s="100">
        <v>12094.58</v>
      </c>
      <c r="F458" s="56">
        <f t="shared" si="18"/>
        <v>0</v>
      </c>
    </row>
    <row r="459" hidden="1" spans="3:6">
      <c r="C459" s="99">
        <v>1076</v>
      </c>
      <c r="D459" s="99">
        <v>11528.2</v>
      </c>
      <c r="E459" s="100">
        <v>11528.2</v>
      </c>
      <c r="F459" s="56">
        <f t="shared" si="18"/>
        <v>0</v>
      </c>
    </row>
    <row r="460" hidden="1" spans="3:6">
      <c r="C460" s="99">
        <v>990</v>
      </c>
      <c r="D460" s="99">
        <v>41295.6</v>
      </c>
      <c r="E460" s="100">
        <v>41295.6</v>
      </c>
      <c r="F460" s="56">
        <f t="shared" si="18"/>
        <v>0</v>
      </c>
    </row>
    <row r="461" hidden="1" spans="3:6">
      <c r="C461" s="99">
        <v>919</v>
      </c>
      <c r="D461" s="99">
        <v>27435.73</v>
      </c>
      <c r="E461" s="100">
        <v>27435.73</v>
      </c>
      <c r="F461" s="56">
        <f t="shared" si="18"/>
        <v>0</v>
      </c>
    </row>
    <row r="462" hidden="1" spans="3:6">
      <c r="C462" s="99" t="s">
        <v>154</v>
      </c>
      <c r="D462" s="99">
        <v>4143.49</v>
      </c>
      <c r="E462" s="100">
        <v>4143.49</v>
      </c>
      <c r="F462" s="56">
        <f t="shared" si="18"/>
        <v>0</v>
      </c>
    </row>
    <row r="463" hidden="1" spans="3:6">
      <c r="C463" s="99">
        <v>1082</v>
      </c>
      <c r="D463" s="99">
        <v>5623.16</v>
      </c>
      <c r="E463" s="100">
        <v>5623.16</v>
      </c>
      <c r="F463" s="56">
        <f t="shared" si="18"/>
        <v>0</v>
      </c>
    </row>
    <row r="464" hidden="1" spans="3:6">
      <c r="C464" s="99">
        <v>1081</v>
      </c>
      <c r="D464" s="99">
        <v>21252.65</v>
      </c>
      <c r="E464" s="100">
        <v>21252.65</v>
      </c>
      <c r="F464" s="56">
        <f t="shared" si="18"/>
        <v>0</v>
      </c>
    </row>
    <row r="465" hidden="1" spans="3:6">
      <c r="C465" s="99">
        <v>984</v>
      </c>
      <c r="D465" s="99">
        <v>4923.34</v>
      </c>
      <c r="E465" s="100">
        <v>4923.34</v>
      </c>
      <c r="F465" s="56">
        <f t="shared" si="18"/>
        <v>0</v>
      </c>
    </row>
    <row r="466" hidden="1" spans="3:6">
      <c r="C466" s="99">
        <v>1090</v>
      </c>
      <c r="D466" s="99">
        <v>23807.51</v>
      </c>
      <c r="E466" s="100">
        <v>23807.51</v>
      </c>
      <c r="F466" s="56">
        <f t="shared" si="18"/>
        <v>0</v>
      </c>
    </row>
    <row r="467" hidden="1" spans="3:6">
      <c r="C467" s="99">
        <v>1099</v>
      </c>
      <c r="D467" s="99">
        <v>14448</v>
      </c>
      <c r="E467" s="100">
        <v>14448</v>
      </c>
      <c r="F467" s="56">
        <f t="shared" si="18"/>
        <v>0</v>
      </c>
    </row>
    <row r="468" hidden="1" spans="3:6">
      <c r="C468" s="99">
        <v>987</v>
      </c>
      <c r="D468" s="99">
        <v>49564.56</v>
      </c>
      <c r="E468" s="100">
        <v>49564.56</v>
      </c>
      <c r="F468" s="56">
        <f t="shared" ref="F468:F488" si="19">GETPIVOTDATA("求和项:实际支付金额",$C$6,"付款支票号",$C468)-GETPIVOTDATA("平均值项:付款支票总额",$C$6,"付款支票号",$C468)</f>
        <v>0</v>
      </c>
    </row>
    <row r="469" hidden="1" spans="3:6">
      <c r="C469" s="99">
        <v>1059</v>
      </c>
      <c r="D469" s="99">
        <v>39535.12</v>
      </c>
      <c r="E469" s="100">
        <v>39535.12</v>
      </c>
      <c r="F469" s="56">
        <f t="shared" si="19"/>
        <v>0</v>
      </c>
    </row>
    <row r="470" hidden="1" spans="3:6">
      <c r="C470" s="99">
        <v>1060</v>
      </c>
      <c r="D470" s="99">
        <v>9162.63</v>
      </c>
      <c r="E470" s="100">
        <v>9162.63</v>
      </c>
      <c r="F470" s="56">
        <f t="shared" si="19"/>
        <v>0</v>
      </c>
    </row>
    <row r="471" hidden="1" spans="3:6">
      <c r="C471" s="99">
        <v>1061</v>
      </c>
      <c r="D471" s="99">
        <v>0</v>
      </c>
      <c r="E471" s="100">
        <v>0</v>
      </c>
      <c r="F471" s="56">
        <f t="shared" si="19"/>
        <v>0</v>
      </c>
    </row>
    <row r="472" hidden="1" spans="3:6">
      <c r="C472" s="99">
        <v>1079</v>
      </c>
      <c r="D472" s="99">
        <v>6060.47</v>
      </c>
      <c r="E472" s="100">
        <v>6060.47</v>
      </c>
      <c r="F472" s="56">
        <f t="shared" si="19"/>
        <v>0</v>
      </c>
    </row>
    <row r="473" hidden="1" spans="3:6">
      <c r="C473" s="99" t="s">
        <v>989</v>
      </c>
      <c r="D473" s="99">
        <v>6139.96</v>
      </c>
      <c r="E473" s="100">
        <v>6139.96</v>
      </c>
      <c r="F473" s="56">
        <f t="shared" si="19"/>
        <v>0</v>
      </c>
    </row>
    <row r="474" hidden="1" spans="3:6">
      <c r="C474" s="99">
        <v>1042</v>
      </c>
      <c r="D474" s="99">
        <v>3104.33</v>
      </c>
      <c r="E474" s="100">
        <v>3104.33</v>
      </c>
      <c r="F474" s="56">
        <f t="shared" si="19"/>
        <v>0</v>
      </c>
    </row>
    <row r="475" hidden="1" spans="3:6">
      <c r="C475" s="99">
        <v>1121</v>
      </c>
      <c r="D475" s="99">
        <v>2712</v>
      </c>
      <c r="E475" s="100">
        <v>2712</v>
      </c>
      <c r="F475" s="56">
        <f t="shared" si="19"/>
        <v>0</v>
      </c>
    </row>
    <row r="476" hidden="1" spans="3:6">
      <c r="C476" s="99">
        <v>1157</v>
      </c>
      <c r="D476" s="99">
        <v>22070.61</v>
      </c>
      <c r="E476" s="100">
        <v>22070.61</v>
      </c>
      <c r="F476" s="56">
        <f t="shared" si="19"/>
        <v>0</v>
      </c>
    </row>
    <row r="477" hidden="1" spans="3:6">
      <c r="C477" s="99">
        <v>1211</v>
      </c>
      <c r="D477" s="99">
        <v>40758.56</v>
      </c>
      <c r="E477" s="100">
        <v>40758.56</v>
      </c>
      <c r="F477" s="56">
        <f t="shared" si="19"/>
        <v>0</v>
      </c>
    </row>
    <row r="478" hidden="1" spans="3:6">
      <c r="C478" s="99">
        <v>1040</v>
      </c>
      <c r="D478" s="99">
        <v>27509.52</v>
      </c>
      <c r="E478" s="100">
        <v>27509.52</v>
      </c>
      <c r="F478" s="56">
        <f t="shared" si="19"/>
        <v>0</v>
      </c>
    </row>
    <row r="479" hidden="1" spans="3:6">
      <c r="C479" s="99">
        <v>983</v>
      </c>
      <c r="D479" s="99">
        <v>21050.41</v>
      </c>
      <c r="E479" s="100">
        <v>21050.41</v>
      </c>
      <c r="F479" s="56">
        <f t="shared" si="19"/>
        <v>0</v>
      </c>
    </row>
    <row r="480" hidden="1" spans="3:6">
      <c r="C480" s="99">
        <v>1085</v>
      </c>
      <c r="D480" s="99">
        <v>6708.7</v>
      </c>
      <c r="E480" s="100">
        <v>6708.7</v>
      </c>
      <c r="F480" s="56">
        <f t="shared" si="19"/>
        <v>0</v>
      </c>
    </row>
    <row r="481" hidden="1" spans="3:6">
      <c r="C481" s="99">
        <v>1087</v>
      </c>
      <c r="D481" s="99">
        <v>19131.86</v>
      </c>
      <c r="E481" s="100">
        <v>19131.86</v>
      </c>
      <c r="F481" s="56">
        <f t="shared" si="19"/>
        <v>0</v>
      </c>
    </row>
    <row r="482" hidden="1" spans="3:6">
      <c r="C482" s="99">
        <v>1089</v>
      </c>
      <c r="D482" s="99">
        <v>7675.61</v>
      </c>
      <c r="E482" s="100">
        <v>7675.61</v>
      </c>
      <c r="F482" s="56">
        <f t="shared" si="19"/>
        <v>0</v>
      </c>
    </row>
    <row r="483" hidden="1" spans="3:6">
      <c r="C483" s="99">
        <v>1062</v>
      </c>
      <c r="D483" s="99">
        <v>34572.95</v>
      </c>
      <c r="E483" s="100">
        <v>34572.95</v>
      </c>
      <c r="F483" s="56">
        <f t="shared" si="19"/>
        <v>0</v>
      </c>
    </row>
    <row r="484" hidden="1" spans="3:6">
      <c r="C484" s="99">
        <v>1162</v>
      </c>
      <c r="D484" s="99">
        <v>3696.6</v>
      </c>
      <c r="E484" s="100">
        <v>3696.6</v>
      </c>
      <c r="F484" s="56">
        <f t="shared" si="19"/>
        <v>0</v>
      </c>
    </row>
    <row r="485" hidden="1" spans="3:6">
      <c r="C485" s="99">
        <v>1138</v>
      </c>
      <c r="D485" s="99">
        <v>45601.27</v>
      </c>
      <c r="E485" s="100">
        <v>45601.27</v>
      </c>
      <c r="F485" s="56">
        <f t="shared" si="19"/>
        <v>0</v>
      </c>
    </row>
    <row r="486" hidden="1" spans="3:6">
      <c r="C486" s="99">
        <v>1148</v>
      </c>
      <c r="D486" s="99">
        <v>13684.5</v>
      </c>
      <c r="E486" s="100">
        <v>13684.5</v>
      </c>
      <c r="F486" s="56">
        <f t="shared" si="19"/>
        <v>0</v>
      </c>
    </row>
    <row r="487" hidden="1" spans="3:6">
      <c r="C487" s="99">
        <v>1067</v>
      </c>
      <c r="D487" s="99">
        <v>6605</v>
      </c>
      <c r="E487" s="100">
        <v>6605</v>
      </c>
      <c r="F487" s="56">
        <f t="shared" si="19"/>
        <v>0</v>
      </c>
    </row>
    <row r="488" hidden="1" spans="3:6">
      <c r="C488" s="99">
        <v>1068</v>
      </c>
      <c r="D488" s="99">
        <v>6610.7</v>
      </c>
      <c r="E488" s="100">
        <v>6610.7</v>
      </c>
      <c r="F488" s="56">
        <f t="shared" si="19"/>
        <v>0</v>
      </c>
    </row>
    <row r="489" hidden="1" spans="3:6">
      <c r="C489" s="99">
        <v>654</v>
      </c>
      <c r="D489" s="99">
        <v>1742</v>
      </c>
      <c r="E489" s="100">
        <v>1742</v>
      </c>
      <c r="F489" s="56">
        <f t="shared" ref="F489:F529" si="20">GETPIVOTDATA("求和项:实际支付金额",$C$6,"付款支票号",$C489)-GETPIVOTDATA("平均值项:付款支票总额",$C$6,"付款支票号",$C489)</f>
        <v>0</v>
      </c>
    </row>
    <row r="490" hidden="1" spans="3:6">
      <c r="C490" s="99">
        <v>1295</v>
      </c>
      <c r="D490" s="99">
        <v>26280.84</v>
      </c>
      <c r="E490" s="100">
        <v>26280.84</v>
      </c>
      <c r="F490" s="56">
        <f t="shared" si="20"/>
        <v>0</v>
      </c>
    </row>
    <row r="491" hidden="1" spans="3:6">
      <c r="C491" s="99">
        <v>1057</v>
      </c>
      <c r="D491" s="99">
        <v>3718.84</v>
      </c>
      <c r="E491" s="100">
        <v>3718.84</v>
      </c>
      <c r="F491" s="56">
        <f t="shared" si="20"/>
        <v>0</v>
      </c>
    </row>
    <row r="492" hidden="1" spans="3:6">
      <c r="C492" s="99">
        <v>1293</v>
      </c>
      <c r="D492" s="99">
        <v>6983.25</v>
      </c>
      <c r="E492" s="100">
        <v>6983.25</v>
      </c>
      <c r="F492" s="56">
        <f t="shared" si="20"/>
        <v>0</v>
      </c>
    </row>
    <row r="493" hidden="1" spans="3:6">
      <c r="C493" s="99">
        <v>1145</v>
      </c>
      <c r="D493" s="99">
        <v>8787.75</v>
      </c>
      <c r="E493" s="100">
        <v>8787.75</v>
      </c>
      <c r="F493" s="56">
        <f t="shared" si="20"/>
        <v>0</v>
      </c>
    </row>
    <row r="494" hidden="1" spans="3:6">
      <c r="C494" s="99">
        <v>1292</v>
      </c>
      <c r="D494" s="99">
        <v>29625.5</v>
      </c>
      <c r="E494" s="100">
        <v>29625.5</v>
      </c>
      <c r="F494" s="56">
        <f t="shared" si="20"/>
        <v>0</v>
      </c>
    </row>
    <row r="495" hidden="1" spans="3:6">
      <c r="C495" s="99">
        <v>1158</v>
      </c>
      <c r="D495" s="99">
        <v>4191.37</v>
      </c>
      <c r="E495" s="100">
        <v>4191.37</v>
      </c>
      <c r="F495" s="56">
        <f t="shared" si="20"/>
        <v>0</v>
      </c>
    </row>
    <row r="496" hidden="1" spans="3:6">
      <c r="C496" s="99">
        <v>1028</v>
      </c>
      <c r="D496" s="99">
        <v>4724.46</v>
      </c>
      <c r="E496" s="100">
        <v>4724.46</v>
      </c>
      <c r="F496" s="56">
        <f t="shared" si="20"/>
        <v>0</v>
      </c>
    </row>
    <row r="497" hidden="1" spans="3:6">
      <c r="C497" s="99">
        <v>1136</v>
      </c>
      <c r="D497" s="99">
        <v>27529.7</v>
      </c>
      <c r="E497" s="100">
        <v>27529.7</v>
      </c>
      <c r="F497" s="56">
        <f t="shared" si="20"/>
        <v>0</v>
      </c>
    </row>
    <row r="498" hidden="1" spans="3:6">
      <c r="C498" s="99">
        <v>1137</v>
      </c>
      <c r="D498" s="99">
        <v>4229.89</v>
      </c>
      <c r="E498" s="100">
        <v>4229.89</v>
      </c>
      <c r="F498" s="56">
        <f t="shared" si="20"/>
        <v>0</v>
      </c>
    </row>
    <row r="499" hidden="1" spans="3:6">
      <c r="C499" s="99">
        <v>1141</v>
      </c>
      <c r="D499" s="99">
        <v>9063.43</v>
      </c>
      <c r="E499" s="100">
        <v>9063.43</v>
      </c>
      <c r="F499" s="56">
        <f t="shared" si="20"/>
        <v>0</v>
      </c>
    </row>
    <row r="500" hidden="1" spans="3:6">
      <c r="C500" s="99">
        <v>1150</v>
      </c>
      <c r="D500" s="99">
        <v>5478.49</v>
      </c>
      <c r="E500" s="100">
        <v>5478.49</v>
      </c>
      <c r="F500" s="56">
        <f t="shared" si="20"/>
        <v>0</v>
      </c>
    </row>
    <row r="501" hidden="1" spans="3:6">
      <c r="C501" s="99">
        <v>1128</v>
      </c>
      <c r="D501" s="99">
        <v>1754</v>
      </c>
      <c r="E501" s="100">
        <v>1754</v>
      </c>
      <c r="F501" s="56">
        <f t="shared" si="20"/>
        <v>0</v>
      </c>
    </row>
    <row r="502" hidden="1" spans="3:6">
      <c r="C502" s="99">
        <v>1154</v>
      </c>
      <c r="D502" s="99">
        <v>25421.6</v>
      </c>
      <c r="E502" s="100">
        <v>25421.6</v>
      </c>
      <c r="F502" s="56">
        <f t="shared" si="20"/>
        <v>0</v>
      </c>
    </row>
    <row r="503" hidden="1" spans="3:6">
      <c r="C503" s="99">
        <v>1161</v>
      </c>
      <c r="D503" s="99">
        <v>3535.6</v>
      </c>
      <c r="E503" s="100">
        <v>3535.6</v>
      </c>
      <c r="F503" s="56">
        <f t="shared" si="20"/>
        <v>0</v>
      </c>
    </row>
    <row r="504" hidden="1" spans="3:6">
      <c r="C504" s="99">
        <v>1163</v>
      </c>
      <c r="D504" s="99">
        <v>10289.46</v>
      </c>
      <c r="E504" s="100">
        <v>10289.46</v>
      </c>
      <c r="F504" s="56">
        <f t="shared" si="20"/>
        <v>0</v>
      </c>
    </row>
    <row r="505" hidden="1" spans="3:6">
      <c r="C505" s="99">
        <v>1021</v>
      </c>
      <c r="D505" s="99">
        <v>34735.02</v>
      </c>
      <c r="E505" s="100">
        <v>34735.02</v>
      </c>
      <c r="F505" s="56">
        <f t="shared" si="20"/>
        <v>0</v>
      </c>
    </row>
    <row r="506" hidden="1" spans="3:6">
      <c r="C506" s="99">
        <v>998542</v>
      </c>
      <c r="D506" s="99">
        <v>58296.57</v>
      </c>
      <c r="E506" s="100">
        <v>58296.57</v>
      </c>
      <c r="F506" s="56">
        <f t="shared" si="20"/>
        <v>0</v>
      </c>
    </row>
    <row r="507" hidden="1" spans="3:6">
      <c r="C507" s="99">
        <v>726</v>
      </c>
      <c r="D507" s="99">
        <v>8159.35</v>
      </c>
      <c r="E507" s="100">
        <v>8159.35</v>
      </c>
      <c r="F507" s="56">
        <f t="shared" si="20"/>
        <v>0</v>
      </c>
    </row>
    <row r="508" hidden="1" spans="3:6">
      <c r="C508" s="99">
        <v>1115</v>
      </c>
      <c r="D508" s="99">
        <v>4248.22</v>
      </c>
      <c r="E508" s="100">
        <v>4248.22</v>
      </c>
      <c r="F508" s="56">
        <f t="shared" si="20"/>
        <v>0</v>
      </c>
    </row>
    <row r="509" hidden="1" spans="3:6">
      <c r="C509" s="99">
        <v>1123</v>
      </c>
      <c r="D509" s="99">
        <v>4995.42</v>
      </c>
      <c r="E509" s="100">
        <v>4995.42</v>
      </c>
      <c r="F509" s="56">
        <f t="shared" si="20"/>
        <v>0</v>
      </c>
    </row>
    <row r="510" hidden="1" spans="3:6">
      <c r="C510" s="99">
        <v>1101</v>
      </c>
      <c r="D510" s="99">
        <v>604.8</v>
      </c>
      <c r="E510" s="100">
        <v>604.8</v>
      </c>
      <c r="F510" s="56">
        <f t="shared" si="20"/>
        <v>0</v>
      </c>
    </row>
    <row r="511" hidden="1" spans="3:6">
      <c r="C511" s="99">
        <v>1116</v>
      </c>
      <c r="D511" s="99">
        <v>19737.4</v>
      </c>
      <c r="E511" s="100">
        <v>19737.4</v>
      </c>
      <c r="F511" s="56">
        <f t="shared" si="20"/>
        <v>0</v>
      </c>
    </row>
    <row r="512" hidden="1" spans="3:6">
      <c r="C512" s="99">
        <v>1096</v>
      </c>
      <c r="D512" s="99">
        <v>3610</v>
      </c>
      <c r="E512" s="100">
        <v>3610</v>
      </c>
      <c r="F512" s="56">
        <f t="shared" si="20"/>
        <v>0</v>
      </c>
    </row>
    <row r="513" hidden="1" spans="3:6">
      <c r="C513" s="99">
        <v>1135</v>
      </c>
      <c r="D513" s="99">
        <v>5965.62</v>
      </c>
      <c r="E513" s="100">
        <v>5965.62</v>
      </c>
      <c r="F513" s="56">
        <f t="shared" si="20"/>
        <v>0</v>
      </c>
    </row>
    <row r="514" hidden="1" spans="3:6">
      <c r="C514" s="99">
        <v>1111</v>
      </c>
      <c r="D514" s="99">
        <v>3828.8</v>
      </c>
      <c r="E514" s="100">
        <v>3828.8</v>
      </c>
      <c r="F514" s="56">
        <f t="shared" si="20"/>
        <v>0</v>
      </c>
    </row>
    <row r="515" hidden="1" spans="3:6">
      <c r="C515" s="99">
        <v>1097</v>
      </c>
      <c r="D515" s="99">
        <v>6584</v>
      </c>
      <c r="E515" s="100">
        <v>6584</v>
      </c>
      <c r="F515" s="56">
        <f t="shared" si="20"/>
        <v>0</v>
      </c>
    </row>
    <row r="516" hidden="1" spans="3:6">
      <c r="C516" s="99">
        <v>1091</v>
      </c>
      <c r="D516" s="99">
        <v>3325</v>
      </c>
      <c r="E516" s="100">
        <v>3325</v>
      </c>
      <c r="F516" s="56">
        <f t="shared" si="20"/>
        <v>0</v>
      </c>
    </row>
    <row r="517" hidden="1" spans="3:6">
      <c r="C517" s="99">
        <v>1118</v>
      </c>
      <c r="D517" s="99">
        <v>1630</v>
      </c>
      <c r="E517" s="100">
        <v>1630</v>
      </c>
      <c r="F517" s="56">
        <f t="shared" si="20"/>
        <v>0</v>
      </c>
    </row>
    <row r="518" hidden="1" spans="3:6">
      <c r="C518" s="99">
        <v>1104</v>
      </c>
      <c r="D518" s="99">
        <v>8644</v>
      </c>
      <c r="E518" s="100">
        <v>8644</v>
      </c>
      <c r="F518" s="56">
        <f t="shared" si="20"/>
        <v>0</v>
      </c>
    </row>
    <row r="519" hidden="1" spans="3:6">
      <c r="C519" s="99">
        <v>1105</v>
      </c>
      <c r="D519" s="99">
        <v>10551.41</v>
      </c>
      <c r="E519" s="100">
        <v>10551.41</v>
      </c>
      <c r="F519" s="56">
        <f t="shared" si="20"/>
        <v>0</v>
      </c>
    </row>
    <row r="520" hidden="1" spans="3:6">
      <c r="C520" s="99">
        <v>1108</v>
      </c>
      <c r="D520" s="99">
        <v>8861.48</v>
      </c>
      <c r="E520" s="100">
        <v>8861.48</v>
      </c>
      <c r="F520" s="56">
        <f t="shared" si="20"/>
        <v>0</v>
      </c>
    </row>
    <row r="521" hidden="1" spans="3:6">
      <c r="C521" s="99">
        <v>1126</v>
      </c>
      <c r="D521" s="99">
        <v>5646.63</v>
      </c>
      <c r="E521" s="100">
        <v>5646.63</v>
      </c>
      <c r="F521" s="56">
        <f t="shared" si="20"/>
        <v>0</v>
      </c>
    </row>
    <row r="522" hidden="1" spans="3:6">
      <c r="C522" s="99">
        <v>1127</v>
      </c>
      <c r="D522" s="99">
        <v>33011.62</v>
      </c>
      <c r="E522" s="100">
        <v>33011.62</v>
      </c>
      <c r="F522" s="56">
        <f t="shared" si="20"/>
        <v>0</v>
      </c>
    </row>
    <row r="523" hidden="1" spans="3:6">
      <c r="C523" s="99">
        <v>1130</v>
      </c>
      <c r="D523" s="99">
        <v>20784.36</v>
      </c>
      <c r="E523" s="100">
        <v>20784.36</v>
      </c>
      <c r="F523" s="56">
        <f t="shared" si="20"/>
        <v>0</v>
      </c>
    </row>
    <row r="524" hidden="1" spans="3:6">
      <c r="C524" s="99">
        <v>1156</v>
      </c>
      <c r="D524" s="99">
        <v>26801.7</v>
      </c>
      <c r="E524" s="100">
        <v>26801.7</v>
      </c>
      <c r="F524" s="56">
        <f t="shared" si="20"/>
        <v>0</v>
      </c>
    </row>
    <row r="525" hidden="1" spans="3:6">
      <c r="C525" s="99">
        <v>1092</v>
      </c>
      <c r="D525" s="99">
        <v>6476</v>
      </c>
      <c r="E525" s="100">
        <v>6476</v>
      </c>
      <c r="F525" s="56">
        <f t="shared" si="20"/>
        <v>0</v>
      </c>
    </row>
    <row r="526" hidden="1" spans="3:6">
      <c r="C526" s="99">
        <v>1120</v>
      </c>
      <c r="D526" s="99">
        <v>13520</v>
      </c>
      <c r="E526" s="100">
        <v>13520</v>
      </c>
      <c r="F526" s="56">
        <f t="shared" si="20"/>
        <v>0</v>
      </c>
    </row>
    <row r="527" hidden="1" spans="3:6">
      <c r="C527" s="99">
        <v>1103</v>
      </c>
      <c r="D527" s="99">
        <v>28702.93</v>
      </c>
      <c r="E527" s="100">
        <v>28702.93</v>
      </c>
      <c r="F527" s="56">
        <f t="shared" si="20"/>
        <v>0</v>
      </c>
    </row>
    <row r="528" hidden="1" spans="3:6">
      <c r="C528" s="99">
        <v>1291</v>
      </c>
      <c r="D528" s="99">
        <v>5225</v>
      </c>
      <c r="E528" s="100">
        <v>5225</v>
      </c>
      <c r="F528" s="56">
        <f t="shared" si="20"/>
        <v>0</v>
      </c>
    </row>
    <row r="529" hidden="1" spans="3:6">
      <c r="C529" s="99">
        <v>952</v>
      </c>
      <c r="D529" s="99">
        <v>755</v>
      </c>
      <c r="E529" s="100">
        <v>755</v>
      </c>
      <c r="F529" s="56">
        <f t="shared" si="20"/>
        <v>0</v>
      </c>
    </row>
    <row r="530" hidden="1" spans="3:6">
      <c r="C530" s="99">
        <v>929</v>
      </c>
      <c r="D530" s="99">
        <v>8210.31</v>
      </c>
      <c r="E530" s="100">
        <v>8210.31</v>
      </c>
      <c r="F530" s="56">
        <f t="shared" ref="F530:F561" si="21">GETPIVOTDATA("求和项:实际支付金额",$C$6,"付款支票号",$C530)-GETPIVOTDATA("平均值项:付款支票总额",$C$6,"付款支票号",$C530)</f>
        <v>0</v>
      </c>
    </row>
    <row r="531" hidden="1" spans="3:6">
      <c r="C531" s="99">
        <v>960</v>
      </c>
      <c r="D531" s="99">
        <v>6275.8</v>
      </c>
      <c r="E531" s="100">
        <v>6275.8</v>
      </c>
      <c r="F531" s="56">
        <f t="shared" si="21"/>
        <v>0</v>
      </c>
    </row>
    <row r="532" hidden="1" spans="3:6">
      <c r="C532" s="99">
        <v>948</v>
      </c>
      <c r="D532" s="99">
        <v>4051.15</v>
      </c>
      <c r="E532" s="100">
        <v>4051.15</v>
      </c>
      <c r="F532" s="56">
        <f t="shared" si="21"/>
        <v>0</v>
      </c>
    </row>
    <row r="533" hidden="1" spans="3:6">
      <c r="C533" s="99">
        <v>956</v>
      </c>
      <c r="D533" s="99">
        <v>44641.82</v>
      </c>
      <c r="E533" s="100">
        <v>44641.82</v>
      </c>
      <c r="F533" s="56">
        <f t="shared" si="21"/>
        <v>0</v>
      </c>
    </row>
    <row r="534" spans="3:6">
      <c r="C534" s="99" t="s">
        <v>145</v>
      </c>
      <c r="D534" s="99">
        <v>53980.8</v>
      </c>
      <c r="E534" s="100">
        <v>3373.8</v>
      </c>
      <c r="F534" s="56">
        <f t="shared" si="21"/>
        <v>50607</v>
      </c>
    </row>
    <row r="535" hidden="1" spans="3:6">
      <c r="C535" s="99">
        <v>939</v>
      </c>
      <c r="D535" s="99">
        <v>2516.32</v>
      </c>
      <c r="E535" s="100">
        <v>2516.32</v>
      </c>
      <c r="F535" s="56">
        <f t="shared" si="21"/>
        <v>0</v>
      </c>
    </row>
    <row r="536" hidden="1" spans="3:6">
      <c r="C536" s="99">
        <v>3003</v>
      </c>
      <c r="D536" s="99">
        <v>5945.81</v>
      </c>
      <c r="E536" s="100">
        <v>5945.81</v>
      </c>
      <c r="F536" s="56">
        <f t="shared" si="21"/>
        <v>0</v>
      </c>
    </row>
    <row r="537" hidden="1" spans="3:6">
      <c r="C537" s="99">
        <v>932</v>
      </c>
      <c r="D537" s="99">
        <v>9033.84</v>
      </c>
      <c r="E537" s="100">
        <v>9033.84</v>
      </c>
      <c r="F537" s="56">
        <f t="shared" si="21"/>
        <v>0</v>
      </c>
    </row>
    <row r="538" hidden="1" spans="3:6">
      <c r="C538" s="99">
        <v>955</v>
      </c>
      <c r="D538" s="99">
        <v>8609.67</v>
      </c>
      <c r="E538" s="100">
        <v>8609.67</v>
      </c>
      <c r="F538" s="56">
        <f t="shared" si="21"/>
        <v>0</v>
      </c>
    </row>
    <row r="539" hidden="1" spans="3:6">
      <c r="C539" s="99">
        <v>951</v>
      </c>
      <c r="D539" s="99">
        <v>9244.97</v>
      </c>
      <c r="E539" s="100">
        <v>9244.97</v>
      </c>
      <c r="F539" s="56">
        <f t="shared" si="21"/>
        <v>0</v>
      </c>
    </row>
    <row r="540" hidden="1" spans="3:6">
      <c r="C540" s="99">
        <v>3006</v>
      </c>
      <c r="D540" s="99">
        <v>4598.49</v>
      </c>
      <c r="E540" s="100">
        <v>4598.49</v>
      </c>
      <c r="F540" s="56">
        <f t="shared" si="21"/>
        <v>0</v>
      </c>
    </row>
    <row r="541" hidden="1" spans="3:6">
      <c r="C541" s="99">
        <v>3000</v>
      </c>
      <c r="D541" s="99">
        <v>2003</v>
      </c>
      <c r="E541" s="100">
        <v>2003</v>
      </c>
      <c r="F541" s="56">
        <f t="shared" si="21"/>
        <v>0</v>
      </c>
    </row>
    <row r="542" spans="3:6">
      <c r="C542" s="99" t="s">
        <v>1243</v>
      </c>
      <c r="D542" s="99">
        <v>9810.6</v>
      </c>
      <c r="E542" s="100">
        <v>4905.3</v>
      </c>
      <c r="F542" s="56">
        <f t="shared" si="21"/>
        <v>4905.3</v>
      </c>
    </row>
    <row r="543" hidden="1" spans="3:6">
      <c r="C543" s="99">
        <v>3010</v>
      </c>
      <c r="D543" s="99">
        <v>12019.01</v>
      </c>
      <c r="E543" s="100">
        <v>12019.01</v>
      </c>
      <c r="F543" s="56">
        <f t="shared" si="21"/>
        <v>0</v>
      </c>
    </row>
    <row r="544" spans="3:6">
      <c r="C544" s="99" t="s">
        <v>974</v>
      </c>
      <c r="D544" s="99">
        <v>50530.21</v>
      </c>
      <c r="E544" s="100">
        <v>50575.21</v>
      </c>
      <c r="F544" s="56">
        <f t="shared" si="21"/>
        <v>-45</v>
      </c>
    </row>
    <row r="545" hidden="1" spans="3:6">
      <c r="C545" s="99">
        <v>967</v>
      </c>
      <c r="D545" s="99">
        <v>820.3</v>
      </c>
      <c r="E545" s="100">
        <v>820.3</v>
      </c>
      <c r="F545" s="56">
        <f t="shared" si="21"/>
        <v>0</v>
      </c>
    </row>
    <row r="546" hidden="1" spans="3:6">
      <c r="C546" s="99">
        <v>935</v>
      </c>
      <c r="D546" s="99">
        <v>9432.4</v>
      </c>
      <c r="E546" s="100">
        <v>9432.4</v>
      </c>
      <c r="F546" s="56">
        <f t="shared" si="21"/>
        <v>0</v>
      </c>
    </row>
    <row r="547" hidden="1" spans="3:6">
      <c r="C547" s="99">
        <v>3012</v>
      </c>
      <c r="D547" s="99">
        <v>41139.91</v>
      </c>
      <c r="E547" s="100">
        <v>41139.91</v>
      </c>
      <c r="F547" s="56">
        <f t="shared" si="21"/>
        <v>0</v>
      </c>
    </row>
    <row r="548" hidden="1" spans="3:6">
      <c r="C548" s="99">
        <v>3002</v>
      </c>
      <c r="D548" s="99">
        <v>9963.7</v>
      </c>
      <c r="E548" s="100">
        <v>9963.7</v>
      </c>
      <c r="F548" s="56">
        <f t="shared" si="21"/>
        <v>0</v>
      </c>
    </row>
    <row r="549" hidden="1" spans="3:6">
      <c r="C549" s="99">
        <v>940</v>
      </c>
      <c r="D549" s="99">
        <v>3405</v>
      </c>
      <c r="E549" s="100">
        <v>3405</v>
      </c>
      <c r="F549" s="56">
        <f t="shared" si="21"/>
        <v>0</v>
      </c>
    </row>
    <row r="550" hidden="1" spans="3:6">
      <c r="C550" s="99">
        <v>953</v>
      </c>
      <c r="D550" s="99">
        <v>8208.03</v>
      </c>
      <c r="E550" s="100">
        <v>8208.03</v>
      </c>
      <c r="F550" s="56">
        <f t="shared" si="21"/>
        <v>0</v>
      </c>
    </row>
    <row r="551" hidden="1" spans="3:6">
      <c r="C551" s="99">
        <v>3001</v>
      </c>
      <c r="D551" s="99">
        <v>18392.43</v>
      </c>
      <c r="E551" s="100">
        <v>18392.43</v>
      </c>
      <c r="F551" s="56">
        <f t="shared" si="21"/>
        <v>0</v>
      </c>
    </row>
    <row r="552" hidden="1" spans="3:6">
      <c r="C552" s="99">
        <v>3011</v>
      </c>
      <c r="D552" s="99">
        <v>5844</v>
      </c>
      <c r="E552" s="100">
        <v>5844</v>
      </c>
      <c r="F552" s="56">
        <f t="shared" si="21"/>
        <v>0</v>
      </c>
    </row>
    <row r="553" hidden="1" spans="3:6">
      <c r="C553" s="99">
        <v>3013</v>
      </c>
      <c r="D553" s="99">
        <v>5544</v>
      </c>
      <c r="E553" s="100">
        <v>5544</v>
      </c>
      <c r="F553" s="56">
        <f t="shared" si="21"/>
        <v>0</v>
      </c>
    </row>
    <row r="554" hidden="1" spans="3:6">
      <c r="C554" s="99">
        <v>970</v>
      </c>
      <c r="D554" s="99">
        <v>10992.98</v>
      </c>
      <c r="E554" s="100">
        <v>10992.98</v>
      </c>
      <c r="F554" s="56">
        <f t="shared" si="21"/>
        <v>0</v>
      </c>
    </row>
    <row r="555" hidden="1" spans="3:6">
      <c r="C555" s="99">
        <v>3007</v>
      </c>
      <c r="D555" s="99">
        <v>4281.42</v>
      </c>
      <c r="E555" s="100">
        <v>4281.42</v>
      </c>
      <c r="F555" s="56">
        <f t="shared" si="21"/>
        <v>0</v>
      </c>
    </row>
    <row r="556" hidden="1" spans="3:6">
      <c r="C556" s="99">
        <v>937</v>
      </c>
      <c r="D556" s="99">
        <v>3449.18</v>
      </c>
      <c r="E556" s="100">
        <v>3449.18</v>
      </c>
      <c r="F556" s="56">
        <f t="shared" si="21"/>
        <v>0</v>
      </c>
    </row>
    <row r="557" hidden="1" spans="3:6">
      <c r="C557" s="99">
        <v>3005</v>
      </c>
      <c r="D557" s="99">
        <v>18472.25</v>
      </c>
      <c r="E557" s="100">
        <v>18472.25</v>
      </c>
      <c r="F557" s="56">
        <f t="shared" si="21"/>
        <v>0</v>
      </c>
    </row>
    <row r="558" spans="3:6">
      <c r="C558" s="99" t="s">
        <v>265</v>
      </c>
      <c r="D558" s="99">
        <v>24449.08</v>
      </c>
      <c r="E558" s="100">
        <v>3492.72571428572</v>
      </c>
      <c r="F558" s="56">
        <f t="shared" si="21"/>
        <v>20956.3542857143</v>
      </c>
    </row>
    <row r="559" hidden="1" spans="3:6">
      <c r="C559" s="99">
        <v>1044</v>
      </c>
      <c r="D559" s="99">
        <v>36.22</v>
      </c>
      <c r="E559" s="100">
        <v>36.22</v>
      </c>
      <c r="F559" s="56">
        <f t="shared" si="21"/>
        <v>0</v>
      </c>
    </row>
    <row r="560" hidden="1" spans="3:6">
      <c r="C560" s="99">
        <v>959</v>
      </c>
      <c r="D560" s="99">
        <v>17237.75</v>
      </c>
      <c r="E560" s="100">
        <v>17237.75</v>
      </c>
      <c r="F560" s="56">
        <f t="shared" si="21"/>
        <v>0</v>
      </c>
    </row>
    <row r="561" hidden="1" spans="3:6">
      <c r="C561" s="99">
        <v>950</v>
      </c>
      <c r="D561" s="99">
        <v>23450.93</v>
      </c>
      <c r="E561" s="100">
        <v>23450.93</v>
      </c>
      <c r="F561" s="56">
        <f t="shared" si="21"/>
        <v>0</v>
      </c>
    </row>
    <row r="562" hidden="1" spans="3:6">
      <c r="C562" s="99">
        <v>3004</v>
      </c>
      <c r="D562" s="99">
        <v>8173.23</v>
      </c>
      <c r="E562" s="100">
        <v>8173.23</v>
      </c>
      <c r="F562" s="56">
        <f t="shared" ref="F562:F591" si="22">GETPIVOTDATA("求和项:实际支付金额",$C$6,"付款支票号",$C562)-GETPIVOTDATA("平均值项:付款支票总额",$C$6,"付款支票号",$C562)</f>
        <v>0</v>
      </c>
    </row>
    <row r="563" hidden="1" spans="3:6">
      <c r="C563" s="99">
        <v>1006</v>
      </c>
      <c r="D563" s="99">
        <v>14367.85</v>
      </c>
      <c r="E563" s="100">
        <v>14367.85</v>
      </c>
      <c r="F563" s="56">
        <f t="shared" si="22"/>
        <v>0</v>
      </c>
    </row>
    <row r="564" hidden="1" spans="3:6">
      <c r="C564" s="99">
        <v>1084</v>
      </c>
      <c r="D564" s="99">
        <v>4398.2</v>
      </c>
      <c r="E564" s="100">
        <v>4398.2</v>
      </c>
      <c r="F564" s="56">
        <f t="shared" si="22"/>
        <v>0</v>
      </c>
    </row>
    <row r="565" hidden="1" spans="3:6">
      <c r="C565" s="99">
        <v>170</v>
      </c>
      <c r="D565" s="99">
        <v>34180.38</v>
      </c>
      <c r="E565" s="100">
        <v>34180.38</v>
      </c>
      <c r="F565" s="56">
        <f t="shared" si="22"/>
        <v>0</v>
      </c>
    </row>
    <row r="566" hidden="1" spans="3:6">
      <c r="C566" s="99">
        <v>291</v>
      </c>
      <c r="D566" s="99">
        <v>22794.74</v>
      </c>
      <c r="E566" s="100">
        <v>22794.74</v>
      </c>
      <c r="F566" s="56">
        <f t="shared" si="22"/>
        <v>0</v>
      </c>
    </row>
    <row r="567" hidden="1" spans="3:6">
      <c r="C567" s="99">
        <v>323</v>
      </c>
      <c r="D567" s="99">
        <v>2798</v>
      </c>
      <c r="E567" s="100">
        <v>2798</v>
      </c>
      <c r="F567" s="56">
        <f t="shared" si="22"/>
        <v>0</v>
      </c>
    </row>
    <row r="568" hidden="1" spans="3:6">
      <c r="C568" s="99">
        <v>845</v>
      </c>
      <c r="D568" s="99">
        <v>26714.05</v>
      </c>
      <c r="E568" s="100">
        <v>26714.05</v>
      </c>
      <c r="F568" s="56">
        <f t="shared" si="22"/>
        <v>0</v>
      </c>
    </row>
    <row r="569" hidden="1" spans="3:6">
      <c r="C569" s="99">
        <v>1054</v>
      </c>
      <c r="D569" s="99">
        <v>10511.17</v>
      </c>
      <c r="E569" s="100">
        <v>10511.17</v>
      </c>
      <c r="F569" s="56">
        <f t="shared" si="22"/>
        <v>0</v>
      </c>
    </row>
    <row r="570" hidden="1" spans="3:6">
      <c r="C570" s="99">
        <v>647</v>
      </c>
      <c r="D570" s="99">
        <v>14777.04</v>
      </c>
      <c r="E570" s="100">
        <v>14777.04</v>
      </c>
      <c r="F570" s="56">
        <f t="shared" si="22"/>
        <v>0</v>
      </c>
    </row>
    <row r="571" hidden="1" spans="3:6">
      <c r="C571" s="99">
        <v>428</v>
      </c>
      <c r="D571" s="99">
        <v>9645</v>
      </c>
      <c r="E571" s="100">
        <v>9645</v>
      </c>
      <c r="F571" s="56">
        <f t="shared" si="22"/>
        <v>0</v>
      </c>
    </row>
    <row r="572" hidden="1" spans="3:6">
      <c r="C572" s="99">
        <v>434</v>
      </c>
      <c r="D572" s="99">
        <v>14829.4</v>
      </c>
      <c r="E572" s="100">
        <v>14829.4</v>
      </c>
      <c r="F572" s="56">
        <f t="shared" si="22"/>
        <v>0</v>
      </c>
    </row>
    <row r="573" hidden="1" spans="3:6">
      <c r="C573" s="99">
        <v>978</v>
      </c>
      <c r="D573" s="99">
        <v>18454</v>
      </c>
      <c r="E573" s="100">
        <v>18454</v>
      </c>
      <c r="F573" s="56">
        <f t="shared" si="22"/>
        <v>0</v>
      </c>
    </row>
    <row r="574" hidden="1" spans="3:6">
      <c r="C574" s="99">
        <v>1083</v>
      </c>
      <c r="D574" s="99">
        <v>3208.25</v>
      </c>
      <c r="E574" s="100">
        <v>3208.25</v>
      </c>
      <c r="F574" s="56">
        <f t="shared" si="22"/>
        <v>0</v>
      </c>
    </row>
    <row r="575" hidden="1" spans="3:6">
      <c r="C575" s="99">
        <v>988</v>
      </c>
      <c r="D575" s="99">
        <v>1350.42</v>
      </c>
      <c r="E575" s="100">
        <v>1350.42</v>
      </c>
      <c r="F575" s="56">
        <f t="shared" si="22"/>
        <v>0</v>
      </c>
    </row>
    <row r="576" hidden="1" spans="3:6">
      <c r="C576" s="99">
        <v>103</v>
      </c>
      <c r="D576" s="99">
        <v>16048.45</v>
      </c>
      <c r="E576" s="100">
        <v>16048.45</v>
      </c>
      <c r="F576" s="56">
        <f t="shared" si="22"/>
        <v>0</v>
      </c>
    </row>
    <row r="577" hidden="1" spans="3:6">
      <c r="C577" s="99">
        <v>205</v>
      </c>
      <c r="D577" s="99">
        <v>5035.23</v>
      </c>
      <c r="E577" s="100">
        <v>5035.23</v>
      </c>
      <c r="F577" s="56">
        <f t="shared" si="22"/>
        <v>0</v>
      </c>
    </row>
    <row r="578" hidden="1" spans="3:6">
      <c r="C578" s="99">
        <v>258</v>
      </c>
      <c r="D578" s="99">
        <v>6110.39</v>
      </c>
      <c r="E578" s="100">
        <v>6110.39</v>
      </c>
      <c r="F578" s="56">
        <f t="shared" si="22"/>
        <v>0</v>
      </c>
    </row>
    <row r="579" hidden="1" spans="3:6">
      <c r="C579" s="99">
        <v>314</v>
      </c>
      <c r="D579" s="99">
        <v>14883.27</v>
      </c>
      <c r="E579" s="100">
        <v>14883.27</v>
      </c>
      <c r="F579" s="56">
        <f t="shared" si="22"/>
        <v>0</v>
      </c>
    </row>
    <row r="580" hidden="1" spans="3:6">
      <c r="C580" s="99">
        <v>436</v>
      </c>
      <c r="D580" s="99">
        <v>26639.66</v>
      </c>
      <c r="E580" s="100">
        <v>26639.66</v>
      </c>
      <c r="F580" s="56">
        <f t="shared" si="22"/>
        <v>0</v>
      </c>
    </row>
    <row r="581" hidden="1" spans="3:6">
      <c r="C581" s="99">
        <v>625</v>
      </c>
      <c r="D581" s="99">
        <v>39562.69</v>
      </c>
      <c r="E581" s="100">
        <v>39562.69</v>
      </c>
      <c r="F581" s="56">
        <f t="shared" si="22"/>
        <v>0</v>
      </c>
    </row>
    <row r="582" hidden="1" spans="3:6">
      <c r="C582" s="99">
        <v>706</v>
      </c>
      <c r="D582" s="99">
        <v>22175.09</v>
      </c>
      <c r="E582" s="100">
        <v>22175.09</v>
      </c>
      <c r="F582" s="56">
        <f t="shared" si="22"/>
        <v>0</v>
      </c>
    </row>
    <row r="583" hidden="1" spans="3:6">
      <c r="C583" s="99">
        <v>788</v>
      </c>
      <c r="D583" s="99">
        <v>21009.62</v>
      </c>
      <c r="E583" s="100">
        <v>21009.62</v>
      </c>
      <c r="F583" s="56">
        <f t="shared" si="22"/>
        <v>0</v>
      </c>
    </row>
    <row r="584" hidden="1" spans="3:6">
      <c r="C584" s="99">
        <v>971</v>
      </c>
      <c r="D584" s="99">
        <v>25242.82</v>
      </c>
      <c r="E584" s="100">
        <v>25242.82</v>
      </c>
      <c r="F584" s="56">
        <f t="shared" si="22"/>
        <v>0</v>
      </c>
    </row>
    <row r="585" hidden="1" spans="3:6">
      <c r="C585" s="99">
        <v>223</v>
      </c>
      <c r="D585" s="99">
        <v>17485.6</v>
      </c>
      <c r="E585" s="100">
        <v>17485.6</v>
      </c>
      <c r="F585" s="56">
        <f t="shared" si="22"/>
        <v>0</v>
      </c>
    </row>
    <row r="586" hidden="1" spans="3:6">
      <c r="C586" s="99">
        <v>508</v>
      </c>
      <c r="D586" s="99">
        <v>23236.33</v>
      </c>
      <c r="E586" s="100">
        <v>23236.33</v>
      </c>
      <c r="F586" s="56">
        <f t="shared" si="22"/>
        <v>0</v>
      </c>
    </row>
    <row r="587" hidden="1" spans="3:6">
      <c r="C587" s="99">
        <v>702</v>
      </c>
      <c r="D587" s="99">
        <v>19971.2</v>
      </c>
      <c r="E587" s="100">
        <v>19971.2</v>
      </c>
      <c r="F587" s="56">
        <f t="shared" si="22"/>
        <v>0</v>
      </c>
    </row>
    <row r="588" hidden="1" spans="3:6">
      <c r="C588" s="99">
        <v>928</v>
      </c>
      <c r="D588" s="99">
        <v>6717.2</v>
      </c>
      <c r="E588" s="100">
        <v>6717.2</v>
      </c>
      <c r="F588" s="56">
        <f t="shared" si="22"/>
        <v>0</v>
      </c>
    </row>
    <row r="589" hidden="1" spans="3:6">
      <c r="C589" s="99">
        <v>1065</v>
      </c>
      <c r="D589" s="99">
        <v>5340.5</v>
      </c>
      <c r="E589" s="100">
        <v>5340.5</v>
      </c>
      <c r="F589" s="56">
        <f t="shared" si="22"/>
        <v>0</v>
      </c>
    </row>
    <row r="590" hidden="1" spans="3:6">
      <c r="C590" s="99">
        <v>1086</v>
      </c>
      <c r="D590" s="99">
        <v>5036.8</v>
      </c>
      <c r="E590" s="100">
        <v>5036.8</v>
      </c>
      <c r="F590" s="56">
        <f t="shared" si="22"/>
        <v>0</v>
      </c>
    </row>
    <row r="591" hidden="1" spans="3:6">
      <c r="C591" s="99">
        <v>224</v>
      </c>
      <c r="D591" s="99">
        <v>18844.94</v>
      </c>
      <c r="E591" s="100">
        <v>18844.94</v>
      </c>
      <c r="F591" s="56">
        <f t="shared" si="22"/>
        <v>0</v>
      </c>
    </row>
    <row r="592" hidden="1" spans="3:6">
      <c r="C592" s="99">
        <v>525</v>
      </c>
      <c r="D592" s="99">
        <v>20860.39</v>
      </c>
      <c r="E592" s="100">
        <v>20860.39</v>
      </c>
      <c r="F592" s="56">
        <f t="shared" ref="F592:F623" si="23">GETPIVOTDATA("求和项:实际支付金额",$C$6,"付款支票号",$C592)-GETPIVOTDATA("平均值项:付款支票总额",$C$6,"付款支票号",$C592)</f>
        <v>0</v>
      </c>
    </row>
    <row r="593" hidden="1" spans="3:6">
      <c r="C593" s="99">
        <v>644</v>
      </c>
      <c r="D593" s="99">
        <v>2699.93</v>
      </c>
      <c r="E593" s="100">
        <v>2699.93</v>
      </c>
      <c r="F593" s="56">
        <f t="shared" si="23"/>
        <v>0</v>
      </c>
    </row>
    <row r="594" hidden="1" spans="3:6">
      <c r="C594" s="99">
        <v>865</v>
      </c>
      <c r="D594" s="99">
        <v>14448.99</v>
      </c>
      <c r="E594" s="100">
        <v>14448.99</v>
      </c>
      <c r="F594" s="56">
        <f t="shared" si="23"/>
        <v>0</v>
      </c>
    </row>
    <row r="595" hidden="1" spans="3:6">
      <c r="C595" s="99">
        <v>1066</v>
      </c>
      <c r="D595" s="99">
        <v>25634.52</v>
      </c>
      <c r="E595" s="100">
        <v>25634.52</v>
      </c>
      <c r="F595" s="56">
        <f t="shared" si="23"/>
        <v>0</v>
      </c>
    </row>
    <row r="596" hidden="1" spans="3:6">
      <c r="C596" s="99">
        <v>155</v>
      </c>
      <c r="D596" s="99">
        <v>3267</v>
      </c>
      <c r="E596" s="100">
        <v>3267</v>
      </c>
      <c r="F596" s="56">
        <f t="shared" si="23"/>
        <v>0</v>
      </c>
    </row>
    <row r="597" hidden="1" spans="3:6">
      <c r="C597" s="99">
        <v>719</v>
      </c>
      <c r="D597" s="99">
        <v>2512</v>
      </c>
      <c r="E597" s="100">
        <v>2512</v>
      </c>
      <c r="F597" s="56">
        <f t="shared" si="23"/>
        <v>0</v>
      </c>
    </row>
    <row r="598" hidden="1" spans="3:6">
      <c r="C598" s="99">
        <v>748</v>
      </c>
      <c r="D598" s="99">
        <v>1570</v>
      </c>
      <c r="E598" s="100">
        <v>1570</v>
      </c>
      <c r="F598" s="56">
        <f t="shared" si="23"/>
        <v>0</v>
      </c>
    </row>
    <row r="599" hidden="1" spans="3:6">
      <c r="C599" s="99">
        <v>766</v>
      </c>
      <c r="D599" s="99">
        <v>2773</v>
      </c>
      <c r="E599" s="100">
        <v>2773</v>
      </c>
      <c r="F599" s="56">
        <f t="shared" si="23"/>
        <v>0</v>
      </c>
    </row>
    <row r="600" hidden="1" spans="3:6">
      <c r="C600" s="99">
        <v>866</v>
      </c>
      <c r="D600" s="99">
        <v>2369</v>
      </c>
      <c r="E600" s="100">
        <v>2369</v>
      </c>
      <c r="F600" s="56">
        <f t="shared" si="23"/>
        <v>0</v>
      </c>
    </row>
    <row r="601" hidden="1" spans="3:6">
      <c r="C601" s="99">
        <v>921</v>
      </c>
      <c r="D601" s="99">
        <v>1400</v>
      </c>
      <c r="E601" s="100">
        <v>1400</v>
      </c>
      <c r="F601" s="56">
        <f t="shared" si="23"/>
        <v>0</v>
      </c>
    </row>
    <row r="602" hidden="1" spans="3:6">
      <c r="C602" s="99">
        <v>1052</v>
      </c>
      <c r="D602" s="99">
        <v>4285</v>
      </c>
      <c r="E602" s="100">
        <v>4285</v>
      </c>
      <c r="F602" s="56">
        <f t="shared" si="23"/>
        <v>0</v>
      </c>
    </row>
    <row r="603" hidden="1" spans="3:6">
      <c r="C603" s="99">
        <v>979</v>
      </c>
      <c r="D603" s="99">
        <v>12681.8</v>
      </c>
      <c r="E603" s="100">
        <v>12681.8</v>
      </c>
      <c r="F603" s="56">
        <f t="shared" si="23"/>
        <v>0</v>
      </c>
    </row>
    <row r="604" hidden="1" spans="3:6">
      <c r="C604" s="99">
        <v>91</v>
      </c>
      <c r="D604" s="99">
        <v>24765.42</v>
      </c>
      <c r="E604" s="100">
        <v>24765.42</v>
      </c>
      <c r="F604" s="56">
        <f t="shared" si="23"/>
        <v>0</v>
      </c>
    </row>
    <row r="605" hidden="1" spans="3:6">
      <c r="C605" s="99">
        <v>263</v>
      </c>
      <c r="D605" s="99">
        <v>6859.5</v>
      </c>
      <c r="E605" s="100">
        <v>6859.5</v>
      </c>
      <c r="F605" s="56">
        <f t="shared" si="23"/>
        <v>0</v>
      </c>
    </row>
    <row r="606" hidden="1" spans="3:6">
      <c r="C606" s="99">
        <v>164</v>
      </c>
      <c r="D606" s="99">
        <v>4936.06</v>
      </c>
      <c r="E606" s="100">
        <v>4936.06</v>
      </c>
      <c r="F606" s="56">
        <f t="shared" si="23"/>
        <v>0</v>
      </c>
    </row>
    <row r="607" hidden="1" spans="3:6">
      <c r="C607" s="99">
        <v>281</v>
      </c>
      <c r="D607" s="99">
        <v>38401.07</v>
      </c>
      <c r="E607" s="100">
        <v>38401.07</v>
      </c>
      <c r="F607" s="56">
        <f t="shared" si="23"/>
        <v>0</v>
      </c>
    </row>
    <row r="608" hidden="1" spans="3:6">
      <c r="C608" s="99">
        <v>503</v>
      </c>
      <c r="D608" s="99">
        <v>5393</v>
      </c>
      <c r="E608" s="100">
        <v>5393</v>
      </c>
      <c r="F608" s="56">
        <f t="shared" si="23"/>
        <v>0</v>
      </c>
    </row>
    <row r="609" hidden="1" spans="3:6">
      <c r="C609" s="99">
        <v>515</v>
      </c>
      <c r="D609" s="99">
        <v>49002.92</v>
      </c>
      <c r="E609" s="100">
        <v>49002.92</v>
      </c>
      <c r="F609" s="56">
        <f t="shared" si="23"/>
        <v>0</v>
      </c>
    </row>
    <row r="610" hidden="1" spans="3:6">
      <c r="C610" s="99">
        <v>716</v>
      </c>
      <c r="D610" s="99">
        <v>37057.46</v>
      </c>
      <c r="E610" s="100">
        <v>37057.46</v>
      </c>
      <c r="F610" s="56">
        <f t="shared" si="23"/>
        <v>0</v>
      </c>
    </row>
    <row r="611" hidden="1" spans="3:6">
      <c r="C611" s="99">
        <v>795</v>
      </c>
      <c r="D611" s="99">
        <v>15350</v>
      </c>
      <c r="E611" s="100">
        <v>15350</v>
      </c>
      <c r="F611" s="56">
        <f t="shared" si="23"/>
        <v>0</v>
      </c>
    </row>
    <row r="612" hidden="1" spans="3:6">
      <c r="C612" s="99">
        <v>991</v>
      </c>
      <c r="D612" s="99">
        <v>35206.6</v>
      </c>
      <c r="E612" s="100">
        <v>35206.6</v>
      </c>
      <c r="F612" s="56">
        <f t="shared" si="23"/>
        <v>0</v>
      </c>
    </row>
    <row r="613" hidden="1" spans="3:6">
      <c r="C613" s="99">
        <v>980</v>
      </c>
      <c r="D613" s="99">
        <v>4871</v>
      </c>
      <c r="E613" s="100">
        <v>4871</v>
      </c>
      <c r="F613" s="56">
        <f t="shared" si="23"/>
        <v>0</v>
      </c>
    </row>
    <row r="614" hidden="1" spans="3:6">
      <c r="C614" s="99">
        <v>521</v>
      </c>
      <c r="D614" s="99">
        <v>6840.9</v>
      </c>
      <c r="E614" s="100">
        <v>6840.9</v>
      </c>
      <c r="F614" s="56">
        <f t="shared" si="23"/>
        <v>0</v>
      </c>
    </row>
    <row r="615" hidden="1" spans="3:6">
      <c r="C615" s="99">
        <v>781</v>
      </c>
      <c r="D615" s="99">
        <v>6870.75</v>
      </c>
      <c r="E615" s="100">
        <v>6870.75</v>
      </c>
      <c r="F615" s="56">
        <f t="shared" si="23"/>
        <v>0</v>
      </c>
    </row>
    <row r="616" hidden="1" spans="3:6">
      <c r="C616" s="99">
        <v>1056</v>
      </c>
      <c r="D616" s="99">
        <v>4387</v>
      </c>
      <c r="E616" s="100">
        <v>4387</v>
      </c>
      <c r="F616" s="56">
        <f t="shared" si="23"/>
        <v>0</v>
      </c>
    </row>
    <row r="617" hidden="1" spans="3:6">
      <c r="C617" s="99">
        <v>985</v>
      </c>
      <c r="D617" s="99">
        <v>22245.79</v>
      </c>
      <c r="E617" s="100">
        <v>22245.79</v>
      </c>
      <c r="F617" s="56">
        <f t="shared" si="23"/>
        <v>0</v>
      </c>
    </row>
    <row r="618" hidden="1" spans="3:6">
      <c r="C618" s="99">
        <v>68</v>
      </c>
      <c r="D618" s="99">
        <v>28230.5</v>
      </c>
      <c r="E618" s="100">
        <v>28230.5</v>
      </c>
      <c r="F618" s="56">
        <f t="shared" si="23"/>
        <v>0</v>
      </c>
    </row>
    <row r="619" hidden="1" spans="3:6">
      <c r="C619" s="99">
        <v>558</v>
      </c>
      <c r="D619" s="99">
        <v>9866.5</v>
      </c>
      <c r="E619" s="100">
        <v>9866.5</v>
      </c>
      <c r="F619" s="56">
        <f t="shared" si="23"/>
        <v>0</v>
      </c>
    </row>
    <row r="620" hidden="1" spans="3:6">
      <c r="C620" s="99">
        <v>557</v>
      </c>
      <c r="D620" s="99">
        <v>32046</v>
      </c>
      <c r="E620" s="100">
        <v>32046</v>
      </c>
      <c r="F620" s="56">
        <f t="shared" si="23"/>
        <v>0</v>
      </c>
    </row>
    <row r="621" hidden="1" spans="3:6">
      <c r="C621" s="99">
        <v>723</v>
      </c>
      <c r="D621" s="99">
        <v>8847</v>
      </c>
      <c r="E621" s="100">
        <v>8847</v>
      </c>
      <c r="F621" s="56">
        <f t="shared" si="23"/>
        <v>0</v>
      </c>
    </row>
    <row r="622" hidden="1" spans="3:6">
      <c r="C622" s="99">
        <v>655</v>
      </c>
      <c r="D622" s="99">
        <v>6867</v>
      </c>
      <c r="E622" s="100">
        <v>6867</v>
      </c>
      <c r="F622" s="56">
        <f t="shared" si="23"/>
        <v>0</v>
      </c>
    </row>
    <row r="623" hidden="1" spans="3:6">
      <c r="C623" s="99">
        <v>287</v>
      </c>
      <c r="D623" s="99">
        <v>2802</v>
      </c>
      <c r="E623" s="100">
        <v>2802</v>
      </c>
      <c r="F623" s="56">
        <f t="shared" si="23"/>
        <v>0</v>
      </c>
    </row>
    <row r="624" hidden="1" spans="3:6">
      <c r="C624" s="99">
        <v>900</v>
      </c>
      <c r="D624" s="99">
        <v>1504</v>
      </c>
      <c r="E624" s="100">
        <v>1504</v>
      </c>
      <c r="F624" s="56">
        <f t="shared" ref="F624:F659" si="24">GETPIVOTDATA("求和项:实际支付金额",$C$6,"付款支票号",$C624)-GETPIVOTDATA("平均值项:付款支票总额",$C$6,"付款支票号",$C624)</f>
        <v>0</v>
      </c>
    </row>
    <row r="625" hidden="1" spans="3:6">
      <c r="C625" s="99">
        <v>920</v>
      </c>
      <c r="D625" s="99">
        <v>2879.04</v>
      </c>
      <c r="E625" s="100">
        <v>2879.04</v>
      </c>
      <c r="F625" s="56">
        <f t="shared" si="24"/>
        <v>0</v>
      </c>
    </row>
    <row r="626" hidden="1" spans="3:6">
      <c r="C626" s="99" t="s">
        <v>138</v>
      </c>
      <c r="D626" s="99">
        <v>3295.05</v>
      </c>
      <c r="E626" s="100">
        <v>3295.05</v>
      </c>
      <c r="F626" s="56">
        <f t="shared" si="24"/>
        <v>0</v>
      </c>
    </row>
    <row r="627" hidden="1" spans="3:6">
      <c r="C627" s="99">
        <v>335</v>
      </c>
      <c r="D627" s="99">
        <v>8624.78</v>
      </c>
      <c r="E627" s="100">
        <v>8624.78</v>
      </c>
      <c r="F627" s="56">
        <f t="shared" si="24"/>
        <v>0</v>
      </c>
    </row>
    <row r="628" hidden="1" spans="3:6">
      <c r="C628" s="99">
        <v>456</v>
      </c>
      <c r="D628" s="99">
        <v>211.23</v>
      </c>
      <c r="E628" s="100">
        <v>211.23</v>
      </c>
      <c r="F628" s="56">
        <f t="shared" si="24"/>
        <v>0</v>
      </c>
    </row>
    <row r="629" hidden="1" spans="3:6">
      <c r="C629" s="99">
        <v>618</v>
      </c>
      <c r="D629" s="99">
        <v>4066.02</v>
      </c>
      <c r="E629" s="100">
        <v>4066.02</v>
      </c>
      <c r="F629" s="56">
        <f t="shared" si="24"/>
        <v>0</v>
      </c>
    </row>
    <row r="630" hidden="1" spans="3:6">
      <c r="C630" s="99">
        <v>228</v>
      </c>
      <c r="D630" s="99">
        <v>2213.4</v>
      </c>
      <c r="E630" s="100">
        <v>2213.4</v>
      </c>
      <c r="F630" s="56">
        <f t="shared" si="24"/>
        <v>0</v>
      </c>
    </row>
    <row r="631" hidden="1" spans="3:6">
      <c r="C631" s="99">
        <v>421</v>
      </c>
      <c r="D631" s="99">
        <v>2335.5</v>
      </c>
      <c r="E631" s="100">
        <v>2335.5</v>
      </c>
      <c r="F631" s="56">
        <f t="shared" si="24"/>
        <v>0</v>
      </c>
    </row>
    <row r="632" hidden="1" spans="3:6">
      <c r="C632" s="99">
        <v>652</v>
      </c>
      <c r="D632" s="99">
        <v>2699.7</v>
      </c>
      <c r="E632" s="100">
        <v>2699.7</v>
      </c>
      <c r="F632" s="56">
        <f t="shared" si="24"/>
        <v>0</v>
      </c>
    </row>
    <row r="633" hidden="1" spans="3:6">
      <c r="C633" s="99">
        <v>242</v>
      </c>
      <c r="D633" s="99">
        <v>31502.37</v>
      </c>
      <c r="E633" s="100">
        <v>31502.37</v>
      </c>
      <c r="F633" s="56">
        <f t="shared" si="24"/>
        <v>0</v>
      </c>
    </row>
    <row r="634" hidden="1" spans="3:6">
      <c r="C634" s="99">
        <v>443</v>
      </c>
      <c r="D634" s="99">
        <v>19195.03</v>
      </c>
      <c r="E634" s="100">
        <v>19195.03</v>
      </c>
      <c r="F634" s="56">
        <f t="shared" si="24"/>
        <v>0</v>
      </c>
    </row>
    <row r="635" hidden="1" spans="3:6">
      <c r="C635" s="99">
        <v>846</v>
      </c>
      <c r="D635" s="99">
        <v>33607.68</v>
      </c>
      <c r="E635" s="100">
        <v>33607.68</v>
      </c>
      <c r="F635" s="56">
        <f t="shared" si="24"/>
        <v>0</v>
      </c>
    </row>
    <row r="636" hidden="1" spans="3:6">
      <c r="C636" s="99">
        <v>595</v>
      </c>
      <c r="D636" s="99">
        <v>16117.6</v>
      </c>
      <c r="E636" s="100">
        <v>16117.6</v>
      </c>
      <c r="F636" s="56">
        <f t="shared" si="24"/>
        <v>0</v>
      </c>
    </row>
    <row r="637" hidden="1" spans="3:6">
      <c r="C637" s="99">
        <v>461</v>
      </c>
      <c r="D637" s="99">
        <v>1112.41</v>
      </c>
      <c r="E637" s="100">
        <v>1112.41</v>
      </c>
      <c r="F637" s="56">
        <f t="shared" si="24"/>
        <v>0</v>
      </c>
    </row>
    <row r="638" hidden="1" spans="3:6">
      <c r="C638" s="99">
        <v>470</v>
      </c>
      <c r="D638" s="99">
        <v>1480</v>
      </c>
      <c r="E638" s="100">
        <v>1480</v>
      </c>
      <c r="F638" s="56">
        <f t="shared" si="24"/>
        <v>0</v>
      </c>
    </row>
    <row r="639" hidden="1" spans="3:6">
      <c r="C639" s="99">
        <v>712</v>
      </c>
      <c r="D639" s="99">
        <v>320</v>
      </c>
      <c r="E639" s="100">
        <v>320</v>
      </c>
      <c r="F639" s="56">
        <f t="shared" si="24"/>
        <v>0</v>
      </c>
    </row>
    <row r="640" hidden="1" spans="3:6">
      <c r="C640" s="99">
        <v>191</v>
      </c>
      <c r="D640" s="99">
        <v>1402</v>
      </c>
      <c r="E640" s="100">
        <v>1402</v>
      </c>
      <c r="F640" s="56">
        <f t="shared" si="24"/>
        <v>0</v>
      </c>
    </row>
    <row r="641" hidden="1" spans="3:6">
      <c r="C641" s="99">
        <v>237</v>
      </c>
      <c r="D641" s="99">
        <v>7827.42</v>
      </c>
      <c r="E641" s="100">
        <v>7827.42</v>
      </c>
      <c r="F641" s="56">
        <f t="shared" si="24"/>
        <v>0</v>
      </c>
    </row>
    <row r="642" hidden="1" spans="3:6">
      <c r="C642" s="99">
        <v>564</v>
      </c>
      <c r="D642" s="99">
        <v>20809.39</v>
      </c>
      <c r="E642" s="100">
        <v>20809.39</v>
      </c>
      <c r="F642" s="56">
        <f t="shared" si="24"/>
        <v>0</v>
      </c>
    </row>
    <row r="643" hidden="1" spans="3:6">
      <c r="C643" s="99">
        <v>265</v>
      </c>
      <c r="D643" s="99">
        <v>10608.19</v>
      </c>
      <c r="E643" s="100">
        <v>10608.19</v>
      </c>
      <c r="F643" s="56">
        <f t="shared" si="24"/>
        <v>0</v>
      </c>
    </row>
    <row r="644" hidden="1" spans="3:6">
      <c r="C644" s="99">
        <v>560</v>
      </c>
      <c r="D644" s="99">
        <v>13743.54</v>
      </c>
      <c r="E644" s="100">
        <v>13743.54</v>
      </c>
      <c r="F644" s="56">
        <f t="shared" si="24"/>
        <v>0</v>
      </c>
    </row>
    <row r="645" hidden="1" spans="3:6">
      <c r="C645" s="99">
        <v>556</v>
      </c>
      <c r="D645" s="99">
        <v>7326.07</v>
      </c>
      <c r="E645" s="100">
        <v>7326.07</v>
      </c>
      <c r="F645" s="56">
        <f t="shared" si="24"/>
        <v>0</v>
      </c>
    </row>
    <row r="646" hidden="1" spans="3:6">
      <c r="C646" s="99">
        <v>468</v>
      </c>
      <c r="D646" s="99">
        <v>33.06</v>
      </c>
      <c r="E646" s="100">
        <v>33.06</v>
      </c>
      <c r="F646" s="56">
        <f t="shared" si="24"/>
        <v>0</v>
      </c>
    </row>
    <row r="647" hidden="1" spans="3:6">
      <c r="C647" s="99">
        <v>450</v>
      </c>
      <c r="D647" s="99">
        <v>12816.48</v>
      </c>
      <c r="E647" s="100">
        <v>12816.48</v>
      </c>
      <c r="F647" s="56">
        <f t="shared" si="24"/>
        <v>0</v>
      </c>
    </row>
    <row r="648" hidden="1" spans="3:6">
      <c r="C648" s="99">
        <v>451</v>
      </c>
      <c r="D648" s="99">
        <v>19955.62</v>
      </c>
      <c r="E648" s="100">
        <v>19955.62</v>
      </c>
      <c r="F648" s="56">
        <f t="shared" si="24"/>
        <v>0</v>
      </c>
    </row>
    <row r="649" hidden="1" spans="3:6">
      <c r="C649" s="99">
        <v>593</v>
      </c>
      <c r="D649" s="99">
        <v>5256.5</v>
      </c>
      <c r="E649" s="100">
        <v>5256.5</v>
      </c>
      <c r="F649" s="56">
        <f t="shared" si="24"/>
        <v>0</v>
      </c>
    </row>
    <row r="650" hidden="1" spans="3:6">
      <c r="C650" s="99">
        <v>634</v>
      </c>
      <c r="D650" s="99">
        <v>20636.51</v>
      </c>
      <c r="E650" s="100">
        <v>20636.51</v>
      </c>
      <c r="F650" s="56">
        <f t="shared" si="24"/>
        <v>0</v>
      </c>
    </row>
    <row r="651" hidden="1" spans="3:6">
      <c r="C651" s="99">
        <v>635</v>
      </c>
      <c r="D651" s="99">
        <v>5019.74</v>
      </c>
      <c r="E651" s="100">
        <v>5019.74</v>
      </c>
      <c r="F651" s="56">
        <f t="shared" si="24"/>
        <v>0</v>
      </c>
    </row>
    <row r="652" hidden="1" spans="3:6">
      <c r="C652" s="99">
        <v>757</v>
      </c>
      <c r="D652" s="99">
        <v>26334.61</v>
      </c>
      <c r="E652" s="100">
        <v>26334.61</v>
      </c>
      <c r="F652" s="56">
        <f t="shared" si="24"/>
        <v>0</v>
      </c>
    </row>
    <row r="653" hidden="1" spans="3:6">
      <c r="C653" s="99">
        <v>859</v>
      </c>
      <c r="D653" s="99">
        <v>16201.82</v>
      </c>
      <c r="E653" s="100">
        <v>16201.82</v>
      </c>
      <c r="F653" s="56">
        <f t="shared" si="24"/>
        <v>0</v>
      </c>
    </row>
    <row r="654" hidden="1" spans="3:6">
      <c r="C654" s="99">
        <v>1160</v>
      </c>
      <c r="D654" s="99">
        <v>36439.05</v>
      </c>
      <c r="E654" s="100">
        <v>36439.05</v>
      </c>
      <c r="F654" s="56">
        <f t="shared" si="24"/>
        <v>0</v>
      </c>
    </row>
    <row r="655" hidden="1" spans="3:6">
      <c r="C655" s="99">
        <v>206</v>
      </c>
      <c r="D655" s="99">
        <v>8951.75</v>
      </c>
      <c r="E655" s="100">
        <v>8951.75</v>
      </c>
      <c r="F655" s="56">
        <f t="shared" si="24"/>
        <v>0</v>
      </c>
    </row>
    <row r="656" hidden="1" spans="3:6">
      <c r="C656" s="99">
        <v>505</v>
      </c>
      <c r="D656" s="99">
        <v>9897.06</v>
      </c>
      <c r="E656" s="100">
        <v>9897.06</v>
      </c>
      <c r="F656" s="56">
        <f t="shared" si="24"/>
        <v>0</v>
      </c>
    </row>
    <row r="657" hidden="1" spans="3:6">
      <c r="C657" s="99">
        <v>912</v>
      </c>
      <c r="D657" s="99">
        <v>5288.5</v>
      </c>
      <c r="E657" s="100">
        <v>5288.5</v>
      </c>
      <c r="F657" s="56">
        <f t="shared" si="24"/>
        <v>0</v>
      </c>
    </row>
    <row r="658" hidden="1" spans="3:6">
      <c r="C658" s="99">
        <v>315</v>
      </c>
      <c r="D658" s="99">
        <v>10996.36</v>
      </c>
      <c r="E658" s="100">
        <v>10996.36</v>
      </c>
      <c r="F658" s="56">
        <f t="shared" si="24"/>
        <v>0</v>
      </c>
    </row>
    <row r="659" hidden="1" spans="3:6">
      <c r="C659" s="99">
        <v>1019</v>
      </c>
      <c r="D659" s="99">
        <v>1966.07</v>
      </c>
      <c r="E659" s="100">
        <v>1966.07</v>
      </c>
      <c r="F659" s="56">
        <f t="shared" si="24"/>
        <v>0</v>
      </c>
    </row>
    <row r="660" hidden="1" spans="3:6">
      <c r="C660" s="99">
        <v>1015</v>
      </c>
      <c r="D660" s="99">
        <v>228.8</v>
      </c>
      <c r="E660" s="100">
        <v>228.8</v>
      </c>
      <c r="F660" s="56">
        <f t="shared" ref="F660:F668" si="25">GETPIVOTDATA("求和项:实际支付金额",$C$6,"付款支票号",$C660)-GETPIVOTDATA("平均值项:付款支票总额",$C$6,"付款支票号",$C660)</f>
        <v>0</v>
      </c>
    </row>
    <row r="661" hidden="1" spans="3:6">
      <c r="C661" s="99">
        <v>1023</v>
      </c>
      <c r="D661" s="99">
        <v>295.37</v>
      </c>
      <c r="E661" s="100">
        <v>295.37</v>
      </c>
      <c r="F661" s="56">
        <f t="shared" si="25"/>
        <v>0</v>
      </c>
    </row>
    <row r="662" hidden="1" spans="3:6">
      <c r="C662" s="99">
        <v>1022</v>
      </c>
      <c r="D662" s="99">
        <v>0</v>
      </c>
      <c r="E662" s="100">
        <v>0</v>
      </c>
      <c r="F662" s="56">
        <f t="shared" si="25"/>
        <v>0</v>
      </c>
    </row>
    <row r="663" hidden="1" spans="3:6">
      <c r="C663" s="99">
        <v>1018</v>
      </c>
      <c r="D663" s="99">
        <v>793.32</v>
      </c>
      <c r="E663" s="100">
        <v>793.32</v>
      </c>
      <c r="F663" s="56">
        <f t="shared" si="25"/>
        <v>0</v>
      </c>
    </row>
    <row r="664" hidden="1" spans="3:6">
      <c r="C664" s="99">
        <v>1020</v>
      </c>
      <c r="D664" s="99">
        <v>2529.45</v>
      </c>
      <c r="E664" s="100">
        <v>2529.45</v>
      </c>
      <c r="F664" s="56">
        <f t="shared" si="25"/>
        <v>0</v>
      </c>
    </row>
    <row r="665" spans="3:6">
      <c r="C665" s="99" t="s">
        <v>865</v>
      </c>
      <c r="D665" s="99">
        <v>3995.19</v>
      </c>
      <c r="E665" s="100">
        <v>1997.595</v>
      </c>
      <c r="F665" s="56">
        <f t="shared" si="25"/>
        <v>1997.595</v>
      </c>
    </row>
    <row r="666" hidden="1" spans="3:6">
      <c r="C666" s="99">
        <v>1026</v>
      </c>
      <c r="D666" s="99">
        <v>3219.3</v>
      </c>
      <c r="E666" s="100">
        <v>3219.3</v>
      </c>
      <c r="F666" s="56">
        <f t="shared" si="25"/>
        <v>0</v>
      </c>
    </row>
    <row r="667" hidden="1" spans="3:6">
      <c r="C667" s="99">
        <v>1004</v>
      </c>
      <c r="D667" s="99">
        <v>5511.07</v>
      </c>
      <c r="E667" s="100">
        <v>5511.07</v>
      </c>
      <c r="F667" s="56">
        <f t="shared" si="25"/>
        <v>0</v>
      </c>
    </row>
    <row r="668" hidden="1" spans="3:6">
      <c r="C668" s="99">
        <v>815</v>
      </c>
      <c r="D668" s="99">
        <v>13661.29</v>
      </c>
      <c r="E668" s="100">
        <v>13661.29</v>
      </c>
      <c r="F668" s="56">
        <f t="shared" si="25"/>
        <v>0</v>
      </c>
    </row>
    <row r="669" hidden="1" spans="3:6">
      <c r="C669" s="99">
        <v>1002</v>
      </c>
      <c r="D669" s="99">
        <v>302.37</v>
      </c>
      <c r="E669" s="100">
        <v>302.37</v>
      </c>
      <c r="F669" s="56">
        <f t="shared" ref="F669:F681" si="26">GETPIVOTDATA("求和项:实际支付金额",$C$6,"付款支票号",$C669)-GETPIVOTDATA("平均值项:付款支票总额",$C$6,"付款支票号",$C669)</f>
        <v>0</v>
      </c>
    </row>
    <row r="670" hidden="1" spans="3:6">
      <c r="C670" s="99">
        <v>1011</v>
      </c>
      <c r="D670" s="99">
        <v>900.3</v>
      </c>
      <c r="E670" s="100">
        <v>900.3</v>
      </c>
      <c r="F670" s="56">
        <f t="shared" si="26"/>
        <v>0</v>
      </c>
    </row>
    <row r="671" hidden="1" spans="3:6">
      <c r="C671" s="99">
        <v>1007</v>
      </c>
      <c r="D671" s="99">
        <v>703.65</v>
      </c>
      <c r="E671" s="100">
        <v>703.65</v>
      </c>
      <c r="F671" s="56">
        <f t="shared" si="26"/>
        <v>0</v>
      </c>
    </row>
    <row r="672" hidden="1" spans="3:6">
      <c r="C672" s="99">
        <v>1012</v>
      </c>
      <c r="D672" s="99">
        <v>1900</v>
      </c>
      <c r="E672" s="100">
        <v>1900</v>
      </c>
      <c r="F672" s="56">
        <f t="shared" si="26"/>
        <v>0</v>
      </c>
    </row>
    <row r="673" hidden="1" spans="3:6">
      <c r="C673" s="99">
        <v>1009</v>
      </c>
      <c r="D673" s="99">
        <v>2971.43</v>
      </c>
      <c r="E673" s="100">
        <v>2971.43</v>
      </c>
      <c r="F673" s="56">
        <f t="shared" si="26"/>
        <v>0</v>
      </c>
    </row>
    <row r="674" hidden="1" spans="3:6">
      <c r="C674" s="99">
        <v>1045</v>
      </c>
      <c r="D674" s="99">
        <v>88.69</v>
      </c>
      <c r="E674" s="100">
        <v>88.69</v>
      </c>
      <c r="F674" s="56">
        <f t="shared" si="26"/>
        <v>0</v>
      </c>
    </row>
    <row r="675" hidden="1" spans="3:6">
      <c r="C675" s="99">
        <v>999</v>
      </c>
      <c r="D675" s="99">
        <v>5140.94</v>
      </c>
      <c r="E675" s="100">
        <v>5140.94</v>
      </c>
      <c r="F675" s="56">
        <f t="shared" si="26"/>
        <v>0</v>
      </c>
    </row>
    <row r="676" hidden="1" spans="3:6">
      <c r="C676" s="99">
        <v>996</v>
      </c>
      <c r="D676" s="99">
        <v>3679.2</v>
      </c>
      <c r="E676" s="100">
        <v>3679.2</v>
      </c>
      <c r="F676" s="56">
        <f t="shared" si="26"/>
        <v>0</v>
      </c>
    </row>
    <row r="677" hidden="1" spans="3:6">
      <c r="C677" s="99">
        <v>841</v>
      </c>
      <c r="D677" s="99">
        <v>8397.95</v>
      </c>
      <c r="E677" s="100">
        <v>8397.95</v>
      </c>
      <c r="F677" s="56">
        <f t="shared" si="26"/>
        <v>0</v>
      </c>
    </row>
    <row r="678" hidden="1" spans="3:6">
      <c r="C678" s="99">
        <v>831</v>
      </c>
      <c r="D678" s="99">
        <v>93.68</v>
      </c>
      <c r="E678" s="100">
        <v>93.68</v>
      </c>
      <c r="F678" s="56">
        <f t="shared" si="26"/>
        <v>0</v>
      </c>
    </row>
    <row r="679" hidden="1" spans="3:6">
      <c r="C679" s="99">
        <v>1000</v>
      </c>
      <c r="D679" s="99">
        <v>455.97</v>
      </c>
      <c r="E679" s="100">
        <v>455.97</v>
      </c>
      <c r="F679" s="56">
        <f t="shared" si="26"/>
        <v>0</v>
      </c>
    </row>
    <row r="680" hidden="1" spans="3:6">
      <c r="C680" s="99">
        <v>1005</v>
      </c>
      <c r="D680" s="99">
        <v>3679.2</v>
      </c>
      <c r="E680" s="100">
        <v>3679.2</v>
      </c>
      <c r="F680" s="56">
        <f t="shared" si="26"/>
        <v>0</v>
      </c>
    </row>
    <row r="681" hidden="1" spans="3:6">
      <c r="C681" s="99">
        <v>842</v>
      </c>
      <c r="D681" s="99">
        <v>3334.28</v>
      </c>
      <c r="E681" s="100">
        <v>3334.28</v>
      </c>
      <c r="F681" s="56">
        <f t="shared" si="26"/>
        <v>0</v>
      </c>
    </row>
    <row r="682" hidden="1" spans="3:6">
      <c r="C682" s="99">
        <v>834</v>
      </c>
      <c r="D682" s="99">
        <v>459.9</v>
      </c>
      <c r="E682" s="100">
        <v>459.9</v>
      </c>
      <c r="F682" s="56">
        <f t="shared" ref="F682:F713" si="27">GETPIVOTDATA("求和项:实际支付金额",$C$6,"付款支票号",$C682)-GETPIVOTDATA("平均值项:付款支票总额",$C$6,"付款支票号",$C682)</f>
        <v>0</v>
      </c>
    </row>
    <row r="683" hidden="1" spans="3:6">
      <c r="C683" s="99">
        <v>832</v>
      </c>
      <c r="D683" s="99">
        <v>30000</v>
      </c>
      <c r="E683" s="100">
        <v>30000</v>
      </c>
      <c r="F683" s="56">
        <f t="shared" si="27"/>
        <v>0</v>
      </c>
    </row>
    <row r="684" hidden="1" spans="3:6">
      <c r="C684" s="99">
        <v>994</v>
      </c>
      <c r="D684" s="99">
        <v>27.18</v>
      </c>
      <c r="E684" s="100">
        <v>27.18</v>
      </c>
      <c r="F684" s="56">
        <f t="shared" si="27"/>
        <v>0</v>
      </c>
    </row>
    <row r="685" hidden="1" spans="3:6">
      <c r="C685" s="99">
        <v>1003</v>
      </c>
      <c r="D685" s="99">
        <v>418.97</v>
      </c>
      <c r="E685" s="100">
        <v>418.97</v>
      </c>
      <c r="F685" s="56">
        <f t="shared" si="27"/>
        <v>0</v>
      </c>
    </row>
    <row r="686" hidden="1" spans="3:6">
      <c r="C686" s="99">
        <v>843</v>
      </c>
      <c r="D686" s="99">
        <v>193</v>
      </c>
      <c r="E686" s="100">
        <v>193</v>
      </c>
      <c r="F686" s="56">
        <f t="shared" si="27"/>
        <v>0</v>
      </c>
    </row>
    <row r="687" hidden="1" spans="3:6">
      <c r="C687" s="99">
        <v>995</v>
      </c>
      <c r="D687" s="99">
        <v>155.22</v>
      </c>
      <c r="E687" s="100">
        <v>155.22</v>
      </c>
      <c r="F687" s="56">
        <f t="shared" si="27"/>
        <v>0</v>
      </c>
    </row>
    <row r="688" hidden="1" spans="3:6">
      <c r="C688" s="99">
        <v>829</v>
      </c>
      <c r="D688" s="99">
        <v>3219.3</v>
      </c>
      <c r="E688" s="100">
        <v>3219.3</v>
      </c>
      <c r="F688" s="56">
        <f t="shared" si="27"/>
        <v>0</v>
      </c>
    </row>
    <row r="689" hidden="1" spans="3:6">
      <c r="C689" s="99">
        <v>827</v>
      </c>
      <c r="D689" s="99">
        <v>10076.59</v>
      </c>
      <c r="E689" s="100">
        <v>10076.59</v>
      </c>
      <c r="F689" s="56">
        <f t="shared" si="27"/>
        <v>0</v>
      </c>
    </row>
    <row r="690" hidden="1" spans="3:6">
      <c r="C690" s="99">
        <v>828</v>
      </c>
      <c r="D690" s="99">
        <v>238.45</v>
      </c>
      <c r="E690" s="100">
        <v>238.45</v>
      </c>
      <c r="F690" s="56">
        <f t="shared" si="27"/>
        <v>0</v>
      </c>
    </row>
    <row r="691" hidden="1" spans="3:6">
      <c r="C691" s="99">
        <v>811</v>
      </c>
      <c r="D691" s="99">
        <v>3449.25</v>
      </c>
      <c r="E691" s="100">
        <v>3449.25</v>
      </c>
      <c r="F691" s="56">
        <f t="shared" si="27"/>
        <v>0</v>
      </c>
    </row>
    <row r="692" hidden="1" spans="3:6">
      <c r="C692" s="99">
        <v>812</v>
      </c>
      <c r="D692" s="99">
        <v>4024.13</v>
      </c>
      <c r="E692" s="100">
        <v>4024.13</v>
      </c>
      <c r="F692" s="56">
        <f t="shared" si="27"/>
        <v>0</v>
      </c>
    </row>
    <row r="693" hidden="1" spans="3:6">
      <c r="C693" s="99">
        <v>813</v>
      </c>
      <c r="D693" s="99">
        <v>2644.43</v>
      </c>
      <c r="E693" s="100">
        <v>2644.43</v>
      </c>
      <c r="F693" s="56">
        <f t="shared" si="27"/>
        <v>0</v>
      </c>
    </row>
    <row r="694" hidden="1" spans="3:6">
      <c r="C694" s="99">
        <v>830</v>
      </c>
      <c r="D694" s="99">
        <v>351.92</v>
      </c>
      <c r="E694" s="100">
        <v>351.92</v>
      </c>
      <c r="F694" s="56">
        <f t="shared" si="27"/>
        <v>0</v>
      </c>
    </row>
    <row r="695" hidden="1" spans="3:6">
      <c r="C695" s="99">
        <v>401</v>
      </c>
      <c r="D695" s="99">
        <v>4599</v>
      </c>
      <c r="E695" s="100">
        <v>4599</v>
      </c>
      <c r="F695" s="56">
        <f t="shared" si="27"/>
        <v>0</v>
      </c>
    </row>
    <row r="696" hidden="1" spans="3:6">
      <c r="C696" s="99">
        <v>744</v>
      </c>
      <c r="D696" s="99">
        <v>11500.81</v>
      </c>
      <c r="E696" s="100">
        <v>11500.81</v>
      </c>
      <c r="F696" s="56">
        <f t="shared" si="27"/>
        <v>0</v>
      </c>
    </row>
    <row r="697" hidden="1" spans="3:6">
      <c r="C697" s="99">
        <v>616</v>
      </c>
      <c r="D697" s="99">
        <v>11006.89</v>
      </c>
      <c r="E697" s="100">
        <v>11006.89</v>
      </c>
      <c r="F697" s="56">
        <f t="shared" si="27"/>
        <v>0</v>
      </c>
    </row>
    <row r="698" hidden="1" spans="3:6">
      <c r="C698" s="99">
        <v>601</v>
      </c>
      <c r="D698" s="99">
        <v>6898.5</v>
      </c>
      <c r="E698" s="100">
        <v>6898.5</v>
      </c>
      <c r="F698" s="56">
        <f t="shared" si="27"/>
        <v>0</v>
      </c>
    </row>
    <row r="699" hidden="1" spans="3:6">
      <c r="C699" s="99">
        <v>407</v>
      </c>
      <c r="D699" s="99">
        <v>477.14</v>
      </c>
      <c r="E699" s="100">
        <v>477.14</v>
      </c>
      <c r="F699" s="56">
        <f t="shared" si="27"/>
        <v>0</v>
      </c>
    </row>
    <row r="700" hidden="1" spans="3:6">
      <c r="C700" s="99">
        <v>619</v>
      </c>
      <c r="D700" s="99">
        <v>263.87</v>
      </c>
      <c r="E700" s="100">
        <v>263.87</v>
      </c>
      <c r="F700" s="56">
        <f t="shared" si="27"/>
        <v>0</v>
      </c>
    </row>
    <row r="701" hidden="1" spans="3:6">
      <c r="C701" s="99">
        <v>604</v>
      </c>
      <c r="D701" s="99">
        <v>0</v>
      </c>
      <c r="E701" s="100">
        <v>0</v>
      </c>
      <c r="F701" s="56">
        <f t="shared" si="27"/>
        <v>0</v>
      </c>
    </row>
    <row r="702" hidden="1" spans="3:6">
      <c r="C702" s="99">
        <v>607</v>
      </c>
      <c r="D702" s="99">
        <v>14320</v>
      </c>
      <c r="E702" s="100">
        <v>14320</v>
      </c>
      <c r="F702" s="56">
        <f t="shared" si="27"/>
        <v>0</v>
      </c>
    </row>
    <row r="703" hidden="1" spans="3:6">
      <c r="C703" s="99">
        <v>609</v>
      </c>
      <c r="D703" s="99">
        <v>777.23</v>
      </c>
      <c r="E703" s="100">
        <v>777.23</v>
      </c>
      <c r="F703" s="56">
        <f t="shared" si="27"/>
        <v>0</v>
      </c>
    </row>
    <row r="704" hidden="1" spans="3:6">
      <c r="C704" s="99">
        <v>398</v>
      </c>
      <c r="D704" s="99">
        <v>799.08</v>
      </c>
      <c r="E704" s="100">
        <v>799.08</v>
      </c>
      <c r="F704" s="56">
        <f t="shared" si="27"/>
        <v>0</v>
      </c>
    </row>
    <row r="705" hidden="1" spans="3:6">
      <c r="C705" s="99">
        <v>399</v>
      </c>
      <c r="D705" s="99">
        <v>344.05</v>
      </c>
      <c r="E705" s="100">
        <v>344.05</v>
      </c>
      <c r="F705" s="56">
        <f t="shared" si="27"/>
        <v>0</v>
      </c>
    </row>
    <row r="706" hidden="1" spans="3:6">
      <c r="C706" s="99">
        <v>400</v>
      </c>
      <c r="D706" s="99">
        <v>1432.48</v>
      </c>
      <c r="E706" s="100">
        <v>1432.48</v>
      </c>
      <c r="F706" s="56">
        <f t="shared" si="27"/>
        <v>0</v>
      </c>
    </row>
    <row r="707" hidden="1" spans="3:6">
      <c r="C707" s="99">
        <v>390</v>
      </c>
      <c r="D707" s="99">
        <v>15244.94</v>
      </c>
      <c r="E707" s="100">
        <v>15244.94</v>
      </c>
      <c r="F707" s="56">
        <f t="shared" si="27"/>
        <v>0</v>
      </c>
    </row>
    <row r="708" hidden="1" spans="3:6">
      <c r="C708" s="99">
        <v>403</v>
      </c>
      <c r="D708" s="99">
        <v>19220.15</v>
      </c>
      <c r="E708" s="100">
        <v>19220.15</v>
      </c>
      <c r="F708" s="56">
        <f t="shared" si="27"/>
        <v>0</v>
      </c>
    </row>
    <row r="709" hidden="1" spans="3:6">
      <c r="C709" s="99">
        <v>406</v>
      </c>
      <c r="D709" s="99">
        <v>334.81</v>
      </c>
      <c r="E709" s="100">
        <v>334.81</v>
      </c>
      <c r="F709" s="56">
        <f t="shared" si="27"/>
        <v>0</v>
      </c>
    </row>
    <row r="710" hidden="1" spans="3:6">
      <c r="C710" s="99">
        <v>388</v>
      </c>
      <c r="D710" s="99">
        <v>142.5</v>
      </c>
      <c r="E710" s="100">
        <v>142.5</v>
      </c>
      <c r="F710" s="56">
        <f t="shared" si="27"/>
        <v>0</v>
      </c>
    </row>
    <row r="711" hidden="1" spans="3:6">
      <c r="C711" s="99">
        <v>74</v>
      </c>
      <c r="D711" s="99">
        <v>2701.91</v>
      </c>
      <c r="E711" s="100">
        <v>2701.91</v>
      </c>
      <c r="F711" s="56">
        <f t="shared" si="27"/>
        <v>0</v>
      </c>
    </row>
    <row r="712" hidden="1" spans="3:6">
      <c r="C712" s="99">
        <v>476</v>
      </c>
      <c r="D712" s="99">
        <v>5863.73</v>
      </c>
      <c r="E712" s="100">
        <v>5863.73</v>
      </c>
      <c r="F712" s="56">
        <f t="shared" si="27"/>
        <v>0</v>
      </c>
    </row>
    <row r="713" hidden="1" spans="3:6">
      <c r="C713" s="99">
        <v>387</v>
      </c>
      <c r="D713" s="99">
        <v>114.1</v>
      </c>
      <c r="E713" s="100">
        <v>114.1</v>
      </c>
      <c r="F713" s="56">
        <f t="shared" si="27"/>
        <v>0</v>
      </c>
    </row>
    <row r="714" hidden="1" spans="3:6">
      <c r="C714" s="99">
        <v>386</v>
      </c>
      <c r="D714" s="99">
        <v>4697.9</v>
      </c>
      <c r="E714" s="100">
        <v>4697.9</v>
      </c>
      <c r="F714" s="56">
        <f t="shared" ref="F714:F745" si="28">GETPIVOTDATA("求和项:实际支付金额",$C$6,"付款支票号",$C714)-GETPIVOTDATA("平均值项:付款支票总额",$C$6,"付款支票号",$C714)</f>
        <v>0</v>
      </c>
    </row>
    <row r="715" hidden="1" spans="3:6">
      <c r="C715" s="99">
        <v>274</v>
      </c>
      <c r="D715" s="99">
        <v>1299.5</v>
      </c>
      <c r="E715" s="100">
        <v>1299.5</v>
      </c>
      <c r="F715" s="56">
        <f t="shared" si="28"/>
        <v>0</v>
      </c>
    </row>
    <row r="716" hidden="1" spans="3:6">
      <c r="C716" s="99">
        <v>214</v>
      </c>
      <c r="D716" s="99">
        <v>6185.66</v>
      </c>
      <c r="E716" s="100">
        <v>6185.66</v>
      </c>
      <c r="F716" s="56">
        <f t="shared" si="28"/>
        <v>0</v>
      </c>
    </row>
    <row r="717" hidden="1" spans="3:6">
      <c r="C717" s="99">
        <v>198</v>
      </c>
      <c r="D717" s="99">
        <v>3328.91</v>
      </c>
      <c r="E717" s="100">
        <v>3328.91</v>
      </c>
      <c r="F717" s="56">
        <f t="shared" si="28"/>
        <v>0</v>
      </c>
    </row>
    <row r="718" hidden="1" spans="3:6">
      <c r="C718" s="99">
        <v>201</v>
      </c>
      <c r="D718" s="99">
        <v>564.34</v>
      </c>
      <c r="E718" s="100">
        <v>564.34</v>
      </c>
      <c r="F718" s="56">
        <f t="shared" si="28"/>
        <v>0</v>
      </c>
    </row>
    <row r="719" hidden="1" spans="3:6">
      <c r="C719" s="99">
        <v>213</v>
      </c>
      <c r="D719" s="99">
        <v>285</v>
      </c>
      <c r="E719" s="100">
        <v>285</v>
      </c>
      <c r="F719" s="56">
        <f t="shared" si="28"/>
        <v>0</v>
      </c>
    </row>
    <row r="720" hidden="1" spans="3:6">
      <c r="C720" s="99">
        <v>182</v>
      </c>
      <c r="D720" s="99">
        <v>372.52</v>
      </c>
      <c r="E720" s="100">
        <v>372.52</v>
      </c>
      <c r="F720" s="56">
        <f t="shared" si="28"/>
        <v>0</v>
      </c>
    </row>
    <row r="721" hidden="1" spans="3:6">
      <c r="C721" s="99">
        <v>606</v>
      </c>
      <c r="D721" s="99">
        <v>16456.34</v>
      </c>
      <c r="E721" s="100">
        <v>16456.34</v>
      </c>
      <c r="F721" s="56">
        <f t="shared" si="28"/>
        <v>0</v>
      </c>
    </row>
    <row r="722" hidden="1" spans="3:6">
      <c r="C722" s="99">
        <v>1014</v>
      </c>
      <c r="D722" s="99">
        <v>2132.1</v>
      </c>
      <c r="E722" s="100">
        <v>2132.1</v>
      </c>
      <c r="F722" s="56">
        <f t="shared" si="28"/>
        <v>0</v>
      </c>
    </row>
    <row r="723" hidden="1" spans="3:6">
      <c r="C723" s="99">
        <v>1016</v>
      </c>
      <c r="D723" s="99">
        <v>2816.89</v>
      </c>
      <c r="E723" s="100">
        <v>2816.89</v>
      </c>
      <c r="F723" s="56">
        <f t="shared" si="28"/>
        <v>0</v>
      </c>
    </row>
    <row r="724" hidden="1" spans="3:6">
      <c r="C724" s="99">
        <v>1244</v>
      </c>
      <c r="D724" s="99">
        <v>41784.86</v>
      </c>
      <c r="E724" s="100">
        <v>41784.86</v>
      </c>
      <c r="F724" s="56">
        <f t="shared" si="28"/>
        <v>0</v>
      </c>
    </row>
    <row r="725" hidden="1" spans="3:6">
      <c r="C725" s="99">
        <v>1243</v>
      </c>
      <c r="D725" s="99">
        <v>3411.1</v>
      </c>
      <c r="E725" s="100">
        <v>3411.1</v>
      </c>
      <c r="F725" s="56">
        <f t="shared" si="28"/>
        <v>0</v>
      </c>
    </row>
    <row r="726" hidden="1" spans="3:6">
      <c r="C726" s="99">
        <v>1027</v>
      </c>
      <c r="D726" s="99">
        <v>28505.5</v>
      </c>
      <c r="E726" s="100">
        <v>28505.5</v>
      </c>
      <c r="F726" s="56">
        <f t="shared" si="28"/>
        <v>0</v>
      </c>
    </row>
    <row r="727" hidden="1" spans="3:6">
      <c r="C727" s="99">
        <v>1182</v>
      </c>
      <c r="D727" s="99">
        <v>8715.92</v>
      </c>
      <c r="E727" s="100">
        <v>8715.92</v>
      </c>
      <c r="F727" s="56">
        <f t="shared" si="28"/>
        <v>0</v>
      </c>
    </row>
    <row r="728" hidden="1" spans="3:6">
      <c r="C728" s="99">
        <v>1184</v>
      </c>
      <c r="D728" s="99">
        <v>2815</v>
      </c>
      <c r="E728" s="100">
        <v>2815</v>
      </c>
      <c r="F728" s="56">
        <f t="shared" si="28"/>
        <v>0</v>
      </c>
    </row>
    <row r="729" hidden="1" spans="3:6">
      <c r="C729" s="99">
        <v>1143</v>
      </c>
      <c r="D729" s="99">
        <v>33206.14</v>
      </c>
      <c r="E729" s="100">
        <v>33206.14</v>
      </c>
      <c r="F729" s="56">
        <f t="shared" si="28"/>
        <v>0</v>
      </c>
    </row>
    <row r="730" hidden="1" spans="3:6">
      <c r="C730" s="99">
        <v>1236</v>
      </c>
      <c r="D730" s="99">
        <v>5060.5</v>
      </c>
      <c r="E730" s="100">
        <v>5060.5</v>
      </c>
      <c r="F730" s="56">
        <f t="shared" si="28"/>
        <v>0</v>
      </c>
    </row>
    <row r="731" hidden="1" spans="3:6">
      <c r="C731" s="99">
        <v>1198</v>
      </c>
      <c r="D731" s="99">
        <v>3096.31</v>
      </c>
      <c r="E731" s="100">
        <v>3096.31</v>
      </c>
      <c r="F731" s="56">
        <f t="shared" si="28"/>
        <v>0</v>
      </c>
    </row>
    <row r="732" hidden="1" spans="3:6">
      <c r="C732" s="99">
        <v>1238</v>
      </c>
      <c r="D732" s="99">
        <v>265</v>
      </c>
      <c r="E732" s="100">
        <v>265</v>
      </c>
      <c r="F732" s="56">
        <f t="shared" si="28"/>
        <v>0</v>
      </c>
    </row>
    <row r="733" hidden="1" spans="3:6">
      <c r="C733" s="99">
        <v>1172</v>
      </c>
      <c r="D733" s="99">
        <v>4183.26</v>
      </c>
      <c r="E733" s="100">
        <v>4183.26</v>
      </c>
      <c r="F733" s="56">
        <f t="shared" si="28"/>
        <v>0</v>
      </c>
    </row>
    <row r="734" hidden="1" spans="3:6">
      <c r="C734" s="99">
        <v>1239</v>
      </c>
      <c r="D734" s="99">
        <v>5063.32</v>
      </c>
      <c r="E734" s="100">
        <v>5063.32</v>
      </c>
      <c r="F734" s="56">
        <f t="shared" si="28"/>
        <v>0</v>
      </c>
    </row>
    <row r="735" hidden="1" spans="3:6">
      <c r="C735" s="99">
        <v>1180</v>
      </c>
      <c r="D735" s="99">
        <v>14180.73</v>
      </c>
      <c r="E735" s="100">
        <v>14180.73</v>
      </c>
      <c r="F735" s="56">
        <f t="shared" si="28"/>
        <v>0</v>
      </c>
    </row>
    <row r="736" hidden="1" spans="3:6">
      <c r="C736" s="99">
        <v>1179</v>
      </c>
      <c r="D736" s="99">
        <v>27765.61</v>
      </c>
      <c r="E736" s="100">
        <v>27765.61</v>
      </c>
      <c r="F736" s="56">
        <f t="shared" si="28"/>
        <v>0</v>
      </c>
    </row>
    <row r="737" hidden="1" spans="3:6">
      <c r="C737" s="99">
        <v>1175</v>
      </c>
      <c r="D737" s="99">
        <v>18530.2</v>
      </c>
      <c r="E737" s="100">
        <v>18530.2</v>
      </c>
      <c r="F737" s="56">
        <f t="shared" si="28"/>
        <v>0</v>
      </c>
    </row>
    <row r="738" hidden="1" spans="3:6">
      <c r="C738" s="99">
        <v>1174</v>
      </c>
      <c r="D738" s="99">
        <v>12344.67</v>
      </c>
      <c r="E738" s="100">
        <v>12344.67</v>
      </c>
      <c r="F738" s="56">
        <f t="shared" si="28"/>
        <v>0</v>
      </c>
    </row>
    <row r="739" hidden="1" spans="3:6">
      <c r="C739" s="99">
        <v>1171</v>
      </c>
      <c r="D739" s="99">
        <v>2995.6</v>
      </c>
      <c r="E739" s="100">
        <v>2995.6</v>
      </c>
      <c r="F739" s="56">
        <f t="shared" si="28"/>
        <v>0</v>
      </c>
    </row>
    <row r="740" hidden="1" spans="3:6">
      <c r="C740" s="99">
        <v>1170</v>
      </c>
      <c r="D740" s="99">
        <v>1130</v>
      </c>
      <c r="E740" s="100">
        <v>1130</v>
      </c>
      <c r="F740" s="56">
        <f t="shared" si="28"/>
        <v>0</v>
      </c>
    </row>
    <row r="741" hidden="1" spans="3:6">
      <c r="C741" s="99">
        <v>1167</v>
      </c>
      <c r="D741" s="99">
        <v>8826.58</v>
      </c>
      <c r="E741" s="100">
        <v>8826.58</v>
      </c>
      <c r="F741" s="56">
        <f t="shared" si="28"/>
        <v>0</v>
      </c>
    </row>
    <row r="742" hidden="1" spans="3:6">
      <c r="C742" s="99">
        <v>1166</v>
      </c>
      <c r="D742" s="99">
        <v>1134</v>
      </c>
      <c r="E742" s="100">
        <v>1134</v>
      </c>
      <c r="F742" s="56">
        <f t="shared" si="28"/>
        <v>0</v>
      </c>
    </row>
    <row r="743" hidden="1" spans="3:6">
      <c r="C743" s="99">
        <v>1165</v>
      </c>
      <c r="D743" s="99">
        <v>4533.41</v>
      </c>
      <c r="E743" s="100">
        <v>4533.41</v>
      </c>
      <c r="F743" s="56">
        <f t="shared" si="28"/>
        <v>0</v>
      </c>
    </row>
    <row r="744" hidden="1" spans="3:6">
      <c r="C744" s="99">
        <v>1155</v>
      </c>
      <c r="D744" s="99">
        <v>11350</v>
      </c>
      <c r="E744" s="100">
        <v>11350</v>
      </c>
      <c r="F744" s="56">
        <f t="shared" si="28"/>
        <v>0</v>
      </c>
    </row>
    <row r="745" hidden="1" spans="3:6">
      <c r="C745" s="99">
        <v>1153</v>
      </c>
      <c r="D745" s="99">
        <v>5123</v>
      </c>
      <c r="E745" s="100">
        <v>5123</v>
      </c>
      <c r="F745" s="56">
        <f t="shared" si="28"/>
        <v>0</v>
      </c>
    </row>
    <row r="746" hidden="1" spans="3:6">
      <c r="C746" s="99">
        <v>1147</v>
      </c>
      <c r="D746" s="99">
        <v>6560.86</v>
      </c>
      <c r="E746" s="100">
        <v>6560.86</v>
      </c>
      <c r="F746" s="56">
        <f t="shared" ref="F746:F777" si="29">GETPIVOTDATA("求和项:实际支付金额",$C$6,"付款支票号",$C746)-GETPIVOTDATA("平均值项:付款支票总额",$C$6,"付款支票号",$C746)</f>
        <v>0</v>
      </c>
    </row>
    <row r="747" hidden="1" spans="3:6">
      <c r="C747" s="99">
        <v>1144</v>
      </c>
      <c r="D747" s="99">
        <v>16393.54</v>
      </c>
      <c r="E747" s="100">
        <v>16393.54</v>
      </c>
      <c r="F747" s="56">
        <f t="shared" si="29"/>
        <v>0</v>
      </c>
    </row>
    <row r="748" hidden="1" spans="3:6">
      <c r="C748" s="99">
        <v>1210</v>
      </c>
      <c r="D748" s="99">
        <v>0</v>
      </c>
      <c r="E748" s="100">
        <v>0</v>
      </c>
      <c r="F748" s="56">
        <f t="shared" si="29"/>
        <v>0</v>
      </c>
    </row>
    <row r="749" hidden="1" spans="3:6">
      <c r="C749" s="99">
        <v>1205</v>
      </c>
      <c r="D749" s="99">
        <v>10600</v>
      </c>
      <c r="E749" s="100">
        <v>10600</v>
      </c>
      <c r="F749" s="56">
        <f t="shared" si="29"/>
        <v>0</v>
      </c>
    </row>
    <row r="750" hidden="1" spans="3:6">
      <c r="C750" s="99">
        <v>1152</v>
      </c>
      <c r="D750" s="99">
        <v>0</v>
      </c>
      <c r="E750" s="100">
        <v>0</v>
      </c>
      <c r="F750" s="56">
        <f t="shared" si="29"/>
        <v>0</v>
      </c>
    </row>
    <row r="751" hidden="1" spans="3:6">
      <c r="C751" s="99">
        <v>1178</v>
      </c>
      <c r="D751" s="99">
        <v>2532.75</v>
      </c>
      <c r="E751" s="100">
        <v>2532.75</v>
      </c>
      <c r="F751" s="56">
        <f t="shared" si="29"/>
        <v>0</v>
      </c>
    </row>
    <row r="752" hidden="1" spans="3:6">
      <c r="C752" s="99">
        <v>1177</v>
      </c>
      <c r="D752" s="99">
        <v>1182.13</v>
      </c>
      <c r="E752" s="100">
        <v>1182.13</v>
      </c>
      <c r="F752" s="56">
        <f t="shared" si="29"/>
        <v>0</v>
      </c>
    </row>
    <row r="753" hidden="1" spans="3:6">
      <c r="C753" s="99">
        <v>1176</v>
      </c>
      <c r="D753" s="99">
        <v>2501.91</v>
      </c>
      <c r="E753" s="100">
        <v>2501.91</v>
      </c>
      <c r="F753" s="56">
        <f t="shared" si="29"/>
        <v>0</v>
      </c>
    </row>
    <row r="754" hidden="1" spans="3:6">
      <c r="C754" s="99">
        <v>1200</v>
      </c>
      <c r="D754" s="99">
        <v>37053.27</v>
      </c>
      <c r="E754" s="100">
        <v>37053.27</v>
      </c>
      <c r="F754" s="56">
        <f t="shared" si="29"/>
        <v>0</v>
      </c>
    </row>
    <row r="755" hidden="1" spans="3:6">
      <c r="C755" s="99">
        <v>1199</v>
      </c>
      <c r="D755" s="99">
        <v>41031.51</v>
      </c>
      <c r="E755" s="100">
        <v>41031.51</v>
      </c>
      <c r="F755" s="56">
        <f t="shared" si="29"/>
        <v>0</v>
      </c>
    </row>
    <row r="756" hidden="1" spans="3:6">
      <c r="C756" s="99">
        <v>1190</v>
      </c>
      <c r="D756" s="99">
        <v>10000</v>
      </c>
      <c r="E756" s="100">
        <v>10000</v>
      </c>
      <c r="F756" s="56">
        <f t="shared" si="29"/>
        <v>0</v>
      </c>
    </row>
    <row r="757" hidden="1" spans="3:6">
      <c r="C757" s="99">
        <v>1189</v>
      </c>
      <c r="D757" s="99">
        <v>25719</v>
      </c>
      <c r="E757" s="100">
        <v>25719</v>
      </c>
      <c r="F757" s="56">
        <f t="shared" si="29"/>
        <v>0</v>
      </c>
    </row>
    <row r="758" hidden="1" spans="3:6">
      <c r="C758" s="99">
        <v>1188</v>
      </c>
      <c r="D758" s="99">
        <v>1187</v>
      </c>
      <c r="E758" s="100">
        <v>1187</v>
      </c>
      <c r="F758" s="56">
        <f t="shared" si="29"/>
        <v>0</v>
      </c>
    </row>
    <row r="759" hidden="1" spans="3:6">
      <c r="C759" s="99">
        <v>1187</v>
      </c>
      <c r="D759" s="99">
        <v>2105.87</v>
      </c>
      <c r="E759" s="100">
        <v>2105.87</v>
      </c>
      <c r="F759" s="56">
        <f t="shared" si="29"/>
        <v>0</v>
      </c>
    </row>
    <row r="760" hidden="1" spans="3:6">
      <c r="C760" s="99">
        <v>1186</v>
      </c>
      <c r="D760" s="99">
        <v>5942.33</v>
      </c>
      <c r="E760" s="100">
        <v>5942.33</v>
      </c>
      <c r="F760" s="56">
        <f t="shared" si="29"/>
        <v>0</v>
      </c>
    </row>
    <row r="761" hidden="1" spans="3:6">
      <c r="C761" s="99">
        <v>1185</v>
      </c>
      <c r="D761" s="99">
        <v>17664.9</v>
      </c>
      <c r="E761" s="100">
        <v>17664.9</v>
      </c>
      <c r="F761" s="56">
        <f t="shared" si="29"/>
        <v>0</v>
      </c>
    </row>
    <row r="762" hidden="1" spans="3:6">
      <c r="C762" s="99">
        <v>1183</v>
      </c>
      <c r="D762" s="99">
        <v>29145</v>
      </c>
      <c r="E762" s="100">
        <v>29145</v>
      </c>
      <c r="F762" s="56">
        <f t="shared" si="29"/>
        <v>0</v>
      </c>
    </row>
    <row r="763" hidden="1" spans="3:6">
      <c r="C763" s="99">
        <v>1181</v>
      </c>
      <c r="D763" s="99">
        <v>15638.56</v>
      </c>
      <c r="E763" s="100">
        <v>15638.56</v>
      </c>
      <c r="F763" s="56">
        <f t="shared" si="29"/>
        <v>0</v>
      </c>
    </row>
    <row r="764" hidden="1" spans="3:6">
      <c r="C764" s="99">
        <v>1265</v>
      </c>
      <c r="D764" s="99">
        <v>5500.48</v>
      </c>
      <c r="E764" s="100">
        <v>5500.48</v>
      </c>
      <c r="F764" s="56">
        <f t="shared" si="29"/>
        <v>0</v>
      </c>
    </row>
    <row r="765" hidden="1" spans="3:6">
      <c r="C765" s="99">
        <v>1249</v>
      </c>
      <c r="D765" s="99">
        <v>20782.5</v>
      </c>
      <c r="E765" s="100">
        <v>20782.5</v>
      </c>
      <c r="F765" s="56">
        <f t="shared" si="29"/>
        <v>0</v>
      </c>
    </row>
    <row r="766" hidden="1" spans="3:6">
      <c r="C766" s="99">
        <v>1247</v>
      </c>
      <c r="D766" s="99">
        <v>6681.5</v>
      </c>
      <c r="E766" s="100">
        <v>6681.5</v>
      </c>
      <c r="F766" s="56">
        <f t="shared" si="29"/>
        <v>0</v>
      </c>
    </row>
    <row r="767" hidden="1" spans="3:6">
      <c r="C767" s="99">
        <v>1274</v>
      </c>
      <c r="D767" s="99">
        <v>29712.07</v>
      </c>
      <c r="E767" s="100">
        <v>29712.07</v>
      </c>
      <c r="F767" s="56">
        <f t="shared" si="29"/>
        <v>0</v>
      </c>
    </row>
    <row r="768" hidden="1" spans="3:6">
      <c r="C768" s="99">
        <v>1246</v>
      </c>
      <c r="D768" s="99">
        <v>21122.41</v>
      </c>
      <c r="E768" s="100">
        <v>21122.41</v>
      </c>
      <c r="F768" s="56">
        <f t="shared" si="29"/>
        <v>0</v>
      </c>
    </row>
    <row r="769" hidden="1" spans="3:6">
      <c r="C769" s="99">
        <v>1245</v>
      </c>
      <c r="D769" s="99">
        <v>0</v>
      </c>
      <c r="E769" s="100">
        <v>0</v>
      </c>
      <c r="F769" s="56">
        <f t="shared" si="29"/>
        <v>0</v>
      </c>
    </row>
    <row r="770" hidden="1" spans="3:6">
      <c r="C770" s="99">
        <v>1242</v>
      </c>
      <c r="D770" s="99">
        <v>11491.79</v>
      </c>
      <c r="E770" s="100">
        <v>11491.79</v>
      </c>
      <c r="F770" s="56">
        <f t="shared" si="29"/>
        <v>0</v>
      </c>
    </row>
    <row r="771" hidden="1" spans="3:6">
      <c r="C771" s="99">
        <v>1241</v>
      </c>
      <c r="D771" s="99">
        <v>27922.28</v>
      </c>
      <c r="E771" s="100">
        <v>27922.28</v>
      </c>
      <c r="F771" s="56">
        <f t="shared" si="29"/>
        <v>0</v>
      </c>
    </row>
    <row r="772" hidden="1" spans="3:6">
      <c r="C772" s="99">
        <v>1240</v>
      </c>
      <c r="D772" s="99">
        <v>11040.49</v>
      </c>
      <c r="E772" s="100">
        <v>11040.49</v>
      </c>
      <c r="F772" s="56">
        <f t="shared" si="29"/>
        <v>0</v>
      </c>
    </row>
    <row r="773" hidden="1" spans="3:6">
      <c r="C773" s="99">
        <v>1237</v>
      </c>
      <c r="D773" s="99">
        <v>31542.79</v>
      </c>
      <c r="E773" s="100">
        <v>31542.79</v>
      </c>
      <c r="F773" s="56">
        <f t="shared" si="29"/>
        <v>0</v>
      </c>
    </row>
    <row r="774" hidden="1" spans="3:6">
      <c r="C774" s="99">
        <v>1235</v>
      </c>
      <c r="D774" s="99">
        <v>2489.11</v>
      </c>
      <c r="E774" s="100">
        <v>2489.11</v>
      </c>
      <c r="F774" s="56">
        <f t="shared" si="29"/>
        <v>0</v>
      </c>
    </row>
    <row r="775" hidden="1" spans="3:6">
      <c r="C775" s="99">
        <v>1234</v>
      </c>
      <c r="D775" s="99">
        <v>8020.5</v>
      </c>
      <c r="E775" s="100">
        <v>8020.5</v>
      </c>
      <c r="F775" s="56">
        <f t="shared" si="29"/>
        <v>0</v>
      </c>
    </row>
    <row r="776" hidden="1" spans="3:6">
      <c r="C776" s="99">
        <v>1231</v>
      </c>
      <c r="D776" s="99">
        <v>1199</v>
      </c>
      <c r="E776" s="100">
        <v>1199</v>
      </c>
      <c r="F776" s="56">
        <f t="shared" si="29"/>
        <v>0</v>
      </c>
    </row>
    <row r="777" hidden="1" spans="3:6">
      <c r="C777" s="99">
        <v>1233</v>
      </c>
      <c r="D777" s="99">
        <v>1892.92</v>
      </c>
      <c r="E777" s="100">
        <v>1892.92</v>
      </c>
      <c r="F777" s="56">
        <f t="shared" si="29"/>
        <v>0</v>
      </c>
    </row>
    <row r="778" hidden="1" spans="3:6">
      <c r="C778" s="99">
        <v>775</v>
      </c>
      <c r="D778" s="99">
        <v>9322</v>
      </c>
      <c r="E778" s="100">
        <v>9322</v>
      </c>
      <c r="F778" s="56">
        <f t="shared" ref="F778:F800" si="30">GETPIVOTDATA("求和项:实际支付金额",$C$6,"付款支票号",$C778)-GETPIVOTDATA("平均值项:付款支票总额",$C$6,"付款支票号",$C778)</f>
        <v>0</v>
      </c>
    </row>
    <row r="779" hidden="1" spans="3:6">
      <c r="C779" s="99">
        <v>1263</v>
      </c>
      <c r="D779" s="99">
        <v>1500</v>
      </c>
      <c r="E779" s="100">
        <v>1500</v>
      </c>
      <c r="F779" s="56">
        <f t="shared" si="30"/>
        <v>0</v>
      </c>
    </row>
    <row r="780" hidden="1" spans="3:6">
      <c r="C780" s="99">
        <v>817</v>
      </c>
      <c r="D780" s="99">
        <v>13661.29</v>
      </c>
      <c r="E780" s="100">
        <v>13661.29</v>
      </c>
      <c r="F780" s="56">
        <f t="shared" si="30"/>
        <v>0</v>
      </c>
    </row>
    <row r="781" hidden="1" spans="3:6">
      <c r="C781" s="99">
        <v>992</v>
      </c>
      <c r="D781" s="99">
        <v>10000</v>
      </c>
      <c r="E781" s="100">
        <v>10000</v>
      </c>
      <c r="F781" s="56">
        <f t="shared" si="30"/>
        <v>0</v>
      </c>
    </row>
    <row r="782" hidden="1" spans="3:6">
      <c r="C782" s="99">
        <v>1034</v>
      </c>
      <c r="D782" s="99">
        <v>10000</v>
      </c>
      <c r="E782" s="100">
        <v>10000</v>
      </c>
      <c r="F782" s="56">
        <f t="shared" si="30"/>
        <v>0</v>
      </c>
    </row>
    <row r="783" hidden="1" spans="3:6">
      <c r="C783" s="99">
        <v>1029</v>
      </c>
      <c r="D783" s="99">
        <v>0</v>
      </c>
      <c r="E783" s="100">
        <v>0</v>
      </c>
      <c r="F783" s="56">
        <f t="shared" si="30"/>
        <v>0</v>
      </c>
    </row>
    <row r="784" hidden="1" spans="3:6">
      <c r="C784" s="99">
        <v>1173</v>
      </c>
      <c r="D784" s="99">
        <v>12341</v>
      </c>
      <c r="E784" s="100">
        <v>12341</v>
      </c>
      <c r="F784" s="56">
        <f t="shared" si="30"/>
        <v>0</v>
      </c>
    </row>
    <row r="785" hidden="1" spans="3:6">
      <c r="C785" s="99">
        <v>1202</v>
      </c>
      <c r="D785" s="99">
        <v>1000</v>
      </c>
      <c r="E785" s="100">
        <v>1000</v>
      </c>
      <c r="F785" s="56">
        <f t="shared" si="30"/>
        <v>0</v>
      </c>
    </row>
    <row r="786" hidden="1" spans="3:6">
      <c r="C786" s="99">
        <v>3024</v>
      </c>
      <c r="D786" s="99">
        <v>1390</v>
      </c>
      <c r="E786" s="100">
        <v>1390</v>
      </c>
      <c r="F786" s="56">
        <f t="shared" si="30"/>
        <v>0</v>
      </c>
    </row>
    <row r="787" hidden="1" spans="3:6">
      <c r="C787" s="99">
        <v>801</v>
      </c>
      <c r="D787" s="99">
        <v>42878.49</v>
      </c>
      <c r="E787" s="100">
        <v>42878.49</v>
      </c>
      <c r="F787" s="56">
        <f t="shared" si="30"/>
        <v>0</v>
      </c>
    </row>
    <row r="788" hidden="1" spans="3:6">
      <c r="C788" s="99">
        <v>3020</v>
      </c>
      <c r="D788" s="99">
        <v>51867.9</v>
      </c>
      <c r="E788" s="100">
        <v>51867.9</v>
      </c>
      <c r="F788" s="56">
        <f t="shared" si="30"/>
        <v>0</v>
      </c>
    </row>
    <row r="789" hidden="1" spans="3:6">
      <c r="C789" s="99">
        <v>3019</v>
      </c>
      <c r="D789" s="99">
        <v>5253.48</v>
      </c>
      <c r="E789" s="100">
        <v>5253.48</v>
      </c>
      <c r="F789" s="56">
        <f t="shared" si="30"/>
        <v>0</v>
      </c>
    </row>
    <row r="790" hidden="1" spans="3:6">
      <c r="C790" s="99">
        <v>3021</v>
      </c>
      <c r="D790" s="99">
        <v>35367.5</v>
      </c>
      <c r="E790" s="100">
        <v>35367.5</v>
      </c>
      <c r="F790" s="56">
        <f t="shared" si="30"/>
        <v>0</v>
      </c>
    </row>
    <row r="791" hidden="1" spans="3:6">
      <c r="C791" s="99">
        <v>3016</v>
      </c>
      <c r="D791" s="99">
        <v>2517.8</v>
      </c>
      <c r="E791" s="100">
        <v>2517.8</v>
      </c>
      <c r="F791" s="56">
        <f t="shared" si="30"/>
        <v>0</v>
      </c>
    </row>
    <row r="792" hidden="1" spans="3:6">
      <c r="C792" s="99">
        <v>3018</v>
      </c>
      <c r="D792" s="99">
        <v>3967.75</v>
      </c>
      <c r="E792" s="100">
        <v>3967.75</v>
      </c>
      <c r="F792" s="56">
        <f t="shared" si="30"/>
        <v>0</v>
      </c>
    </row>
    <row r="793" hidden="1" spans="3:6">
      <c r="C793" s="99">
        <v>3025</v>
      </c>
      <c r="D793" s="99">
        <v>33673.04</v>
      </c>
      <c r="E793" s="100">
        <v>33673.04</v>
      </c>
      <c r="F793" s="56">
        <f t="shared" si="30"/>
        <v>0</v>
      </c>
    </row>
    <row r="794" hidden="1" spans="3:6">
      <c r="C794" s="99">
        <v>3017</v>
      </c>
      <c r="D794" s="99">
        <v>6975.41</v>
      </c>
      <c r="E794" s="100">
        <v>6975.41</v>
      </c>
      <c r="F794" s="56">
        <f t="shared" si="30"/>
        <v>0</v>
      </c>
    </row>
    <row r="795" hidden="1" spans="3:6">
      <c r="C795" s="99">
        <v>3015</v>
      </c>
      <c r="D795" s="99">
        <v>4710.57</v>
      </c>
      <c r="E795" s="100">
        <v>4710.57</v>
      </c>
      <c r="F795" s="56">
        <f t="shared" si="30"/>
        <v>0</v>
      </c>
    </row>
    <row r="796" hidden="1" spans="3:6">
      <c r="C796" s="99">
        <v>3014</v>
      </c>
      <c r="D796" s="99">
        <v>29883.75</v>
      </c>
      <c r="E796" s="100">
        <v>29883.75</v>
      </c>
      <c r="F796" s="56">
        <f t="shared" si="30"/>
        <v>0</v>
      </c>
    </row>
    <row r="797" hidden="1" spans="3:6">
      <c r="C797" s="99">
        <v>3023</v>
      </c>
      <c r="D797" s="99">
        <v>4314.72</v>
      </c>
      <c r="E797" s="100">
        <v>4314.72</v>
      </c>
      <c r="F797" s="56">
        <f t="shared" si="30"/>
        <v>0</v>
      </c>
    </row>
    <row r="798" hidden="1" spans="3:6">
      <c r="C798" s="99">
        <v>3022</v>
      </c>
      <c r="D798" s="99">
        <v>3423.99</v>
      </c>
      <c r="E798" s="100">
        <v>3423.99</v>
      </c>
      <c r="F798" s="56">
        <f t="shared" si="30"/>
        <v>0</v>
      </c>
    </row>
    <row r="799" hidden="1" spans="3:6">
      <c r="C799" s="99">
        <v>463</v>
      </c>
      <c r="D799" s="99">
        <v>1356.05</v>
      </c>
      <c r="E799" s="100">
        <v>1356.05</v>
      </c>
      <c r="F799" s="56">
        <f t="shared" si="30"/>
        <v>0</v>
      </c>
    </row>
    <row r="800" hidden="1" spans="3:6">
      <c r="C800" s="99">
        <v>229</v>
      </c>
      <c r="D800" s="99">
        <v>9520.89</v>
      </c>
      <c r="E800" s="100">
        <v>9520.89</v>
      </c>
      <c r="F800" s="56">
        <f t="shared" si="30"/>
        <v>0</v>
      </c>
    </row>
    <row r="801" hidden="1" spans="3:6">
      <c r="C801" s="99">
        <v>743</v>
      </c>
      <c r="D801" s="99">
        <v>17278.82</v>
      </c>
      <c r="E801" s="100">
        <v>17278.82</v>
      </c>
      <c r="F801" s="56">
        <f t="shared" ref="F801:F810" si="31">GETPIVOTDATA("求和项:实际支付金额",$C$6,"付款支票号",$C801)-GETPIVOTDATA("平均值项:付款支票总额",$C$6,"付款支票号",$C801)</f>
        <v>0</v>
      </c>
    </row>
    <row r="802" hidden="1" spans="3:6">
      <c r="C802" s="99">
        <v>161</v>
      </c>
      <c r="D802" s="99">
        <v>4850.64</v>
      </c>
      <c r="E802" s="100">
        <v>4850.64</v>
      </c>
      <c r="F802" s="56">
        <f t="shared" si="31"/>
        <v>0</v>
      </c>
    </row>
    <row r="803" hidden="1" spans="3:6">
      <c r="C803" s="99">
        <v>158</v>
      </c>
      <c r="D803" s="99">
        <v>6464.63</v>
      </c>
      <c r="E803" s="100">
        <v>6464.63</v>
      </c>
      <c r="F803" s="56">
        <f t="shared" si="31"/>
        <v>0</v>
      </c>
    </row>
    <row r="804" hidden="1" spans="3:6">
      <c r="C804" s="99">
        <v>334</v>
      </c>
      <c r="D804" s="99">
        <v>15181.26</v>
      </c>
      <c r="E804" s="100">
        <v>15181.26</v>
      </c>
      <c r="F804" s="56">
        <f t="shared" si="31"/>
        <v>0</v>
      </c>
    </row>
    <row r="805" hidden="1" spans="3:6">
      <c r="C805" s="99">
        <v>359</v>
      </c>
      <c r="D805" s="99">
        <v>450.73</v>
      </c>
      <c r="E805" s="100">
        <v>450.73</v>
      </c>
      <c r="F805" s="56">
        <f t="shared" si="31"/>
        <v>0</v>
      </c>
    </row>
    <row r="806" hidden="1" spans="3:6">
      <c r="C806" s="99">
        <v>700</v>
      </c>
      <c r="D806" s="99">
        <v>7967.69</v>
      </c>
      <c r="E806" s="100">
        <v>7967.69</v>
      </c>
      <c r="F806" s="56">
        <f t="shared" si="31"/>
        <v>0</v>
      </c>
    </row>
    <row r="807" hidden="1" spans="3:6">
      <c r="C807" s="99">
        <v>225</v>
      </c>
      <c r="D807" s="99">
        <v>7104.44</v>
      </c>
      <c r="E807" s="100">
        <v>7104.44</v>
      </c>
      <c r="F807" s="56">
        <f t="shared" si="31"/>
        <v>0</v>
      </c>
    </row>
    <row r="808" hidden="1" spans="3:6">
      <c r="C808" s="99">
        <v>769</v>
      </c>
      <c r="D808" s="99">
        <v>3860.67</v>
      </c>
      <c r="E808" s="100">
        <v>3860.67</v>
      </c>
      <c r="F808" s="56">
        <f t="shared" si="31"/>
        <v>0</v>
      </c>
    </row>
    <row r="809" hidden="1" spans="3:6">
      <c r="C809" s="99">
        <v>933</v>
      </c>
      <c r="D809" s="99">
        <v>12160.33</v>
      </c>
      <c r="E809" s="100">
        <v>12160.33</v>
      </c>
      <c r="F809" s="56">
        <f t="shared" si="31"/>
        <v>0</v>
      </c>
    </row>
    <row r="810" hidden="1" spans="3:6">
      <c r="C810" s="99">
        <v>171</v>
      </c>
      <c r="D810" s="99">
        <v>8938.92</v>
      </c>
      <c r="E810" s="100">
        <v>8938.92</v>
      </c>
      <c r="F810" s="56">
        <f t="shared" si="31"/>
        <v>0</v>
      </c>
    </row>
    <row r="811" hidden="1" spans="3:6">
      <c r="C811" s="99">
        <v>313</v>
      </c>
      <c r="D811" s="99">
        <v>12728.54</v>
      </c>
      <c r="E811" s="100">
        <v>12728.54</v>
      </c>
      <c r="F811" s="56">
        <f t="shared" ref="F811:F821" si="32">GETPIVOTDATA("求和项:实际支付金额",$C$6,"付款支票号",$C811)-GETPIVOTDATA("平均值项:付款支票总额",$C$6,"付款支票号",$C811)</f>
        <v>0</v>
      </c>
    </row>
    <row r="812" hidden="1" spans="3:6">
      <c r="C812" s="99">
        <v>517</v>
      </c>
      <c r="D812" s="99">
        <v>14615.45</v>
      </c>
      <c r="E812" s="100">
        <v>14615.45</v>
      </c>
      <c r="F812" s="56">
        <f t="shared" si="32"/>
        <v>0</v>
      </c>
    </row>
    <row r="813" hidden="1" spans="3:6">
      <c r="C813" s="99">
        <v>653</v>
      </c>
      <c r="D813" s="99">
        <v>14406.87</v>
      </c>
      <c r="E813" s="100">
        <v>14406.87</v>
      </c>
      <c r="F813" s="56">
        <f t="shared" si="32"/>
        <v>0</v>
      </c>
    </row>
    <row r="814" hidden="1" spans="3:6">
      <c r="C814" s="99">
        <v>724</v>
      </c>
      <c r="D814" s="99">
        <v>4318.85</v>
      </c>
      <c r="E814" s="100">
        <v>4318.85</v>
      </c>
      <c r="F814" s="56">
        <f t="shared" si="32"/>
        <v>0</v>
      </c>
    </row>
    <row r="815" hidden="1" spans="3:6">
      <c r="C815" s="99">
        <v>851</v>
      </c>
      <c r="D815" s="99">
        <v>5298</v>
      </c>
      <c r="E815" s="100">
        <v>5298</v>
      </c>
      <c r="F815" s="56">
        <f t="shared" si="32"/>
        <v>0</v>
      </c>
    </row>
    <row r="816" hidden="1" spans="3:6">
      <c r="C816" s="99">
        <v>64</v>
      </c>
      <c r="D816" s="99">
        <v>2268.9</v>
      </c>
      <c r="E816" s="100">
        <v>2268.9</v>
      </c>
      <c r="F816" s="56">
        <f t="shared" si="32"/>
        <v>0</v>
      </c>
    </row>
    <row r="817" hidden="1" spans="3:6">
      <c r="C817" s="99">
        <v>454</v>
      </c>
      <c r="D817" s="99">
        <v>2921.1</v>
      </c>
      <c r="E817" s="100">
        <v>2921.1</v>
      </c>
      <c r="F817" s="56">
        <f t="shared" si="32"/>
        <v>0</v>
      </c>
    </row>
    <row r="818" hidden="1" spans="3:6">
      <c r="C818" s="99">
        <v>760</v>
      </c>
      <c r="D818" s="99">
        <v>3665</v>
      </c>
      <c r="E818" s="100">
        <v>3665</v>
      </c>
      <c r="F818" s="56">
        <f t="shared" si="32"/>
        <v>0</v>
      </c>
    </row>
    <row r="819" hidden="1" spans="3:6">
      <c r="C819" s="99">
        <v>998545</v>
      </c>
      <c r="D819" s="99">
        <v>40884.8</v>
      </c>
      <c r="E819" s="100">
        <v>40884.8</v>
      </c>
      <c r="F819" s="56">
        <f t="shared" si="32"/>
        <v>0</v>
      </c>
    </row>
    <row r="820" hidden="1" spans="3:6">
      <c r="C820" s="99">
        <v>527</v>
      </c>
      <c r="D820" s="99">
        <v>39514.4</v>
      </c>
      <c r="E820" s="100">
        <v>39514.4</v>
      </c>
      <c r="F820" s="56">
        <f t="shared" si="32"/>
        <v>0</v>
      </c>
    </row>
    <row r="821" hidden="1" spans="3:6">
      <c r="C821" s="99">
        <v>425</v>
      </c>
      <c r="D821" s="99">
        <v>20150.4</v>
      </c>
      <c r="E821" s="100">
        <v>20150.4</v>
      </c>
      <c r="F821" s="56">
        <f t="shared" si="32"/>
        <v>0</v>
      </c>
    </row>
    <row r="822" hidden="1" spans="3:6">
      <c r="C822" s="99">
        <v>426</v>
      </c>
      <c r="D822" s="99">
        <v>21958.7</v>
      </c>
      <c r="E822" s="100">
        <v>21958.7</v>
      </c>
      <c r="F822" s="56">
        <f t="shared" ref="F822:F853" si="33">GETPIVOTDATA("求和项:实际支付金额",$C$6,"付款支票号",$C822)-GETPIVOTDATA("平均值项:付款支票总额",$C$6,"付款支票号",$C822)</f>
        <v>0</v>
      </c>
    </row>
    <row r="823" hidden="1" spans="3:6">
      <c r="C823" s="99">
        <v>427</v>
      </c>
      <c r="D823" s="99">
        <v>20885</v>
      </c>
      <c r="E823" s="100">
        <v>20885</v>
      </c>
      <c r="F823" s="56">
        <f t="shared" si="33"/>
        <v>0</v>
      </c>
    </row>
    <row r="824" hidden="1" spans="3:6">
      <c r="C824" s="99">
        <v>798</v>
      </c>
      <c r="D824" s="99">
        <v>60292.14</v>
      </c>
      <c r="E824" s="100">
        <v>60292.14</v>
      </c>
      <c r="F824" s="56">
        <f t="shared" si="33"/>
        <v>0</v>
      </c>
    </row>
    <row r="825" hidden="1" spans="3:6">
      <c r="C825" s="99">
        <v>870</v>
      </c>
      <c r="D825" s="99">
        <v>1622</v>
      </c>
      <c r="E825" s="100">
        <v>1622</v>
      </c>
      <c r="F825" s="56">
        <f t="shared" si="33"/>
        <v>0</v>
      </c>
    </row>
    <row r="826" hidden="1" spans="3:6">
      <c r="C826" s="99">
        <v>104</v>
      </c>
      <c r="D826" s="99">
        <v>9248.8</v>
      </c>
      <c r="E826" s="100">
        <v>9248.8</v>
      </c>
      <c r="F826" s="56">
        <f t="shared" si="33"/>
        <v>0</v>
      </c>
    </row>
    <row r="827" hidden="1" spans="3:6">
      <c r="C827" s="99">
        <v>169</v>
      </c>
      <c r="D827" s="99">
        <v>4866</v>
      </c>
      <c r="E827" s="100">
        <v>4866</v>
      </c>
      <c r="F827" s="56">
        <f t="shared" si="33"/>
        <v>0</v>
      </c>
    </row>
    <row r="828" hidden="1" spans="3:6">
      <c r="C828" s="99">
        <v>260</v>
      </c>
      <c r="D828" s="99">
        <v>10315.01</v>
      </c>
      <c r="E828" s="100">
        <v>10315.01</v>
      </c>
      <c r="F828" s="56">
        <f t="shared" si="33"/>
        <v>0</v>
      </c>
    </row>
    <row r="829" hidden="1" spans="3:6">
      <c r="C829" s="99">
        <v>504</v>
      </c>
      <c r="D829" s="99">
        <v>4157.8</v>
      </c>
      <c r="E829" s="100">
        <v>4157.8</v>
      </c>
      <c r="F829" s="56">
        <f t="shared" si="33"/>
        <v>0</v>
      </c>
    </row>
    <row r="830" hidden="1" spans="3:6">
      <c r="C830" s="99">
        <v>563</v>
      </c>
      <c r="D830" s="99">
        <v>5672.7</v>
      </c>
      <c r="E830" s="100">
        <v>5672.7</v>
      </c>
      <c r="F830" s="56">
        <f t="shared" si="33"/>
        <v>0</v>
      </c>
    </row>
    <row r="831" hidden="1" spans="3:6">
      <c r="C831" s="99">
        <v>734</v>
      </c>
      <c r="D831" s="99">
        <v>5403.7</v>
      </c>
      <c r="E831" s="100">
        <v>5403.7</v>
      </c>
      <c r="F831" s="56">
        <f t="shared" si="33"/>
        <v>0</v>
      </c>
    </row>
    <row r="832" hidden="1" spans="3:6">
      <c r="C832" s="99">
        <v>778</v>
      </c>
      <c r="D832" s="99">
        <v>6753.6</v>
      </c>
      <c r="E832" s="100">
        <v>6753.6</v>
      </c>
      <c r="F832" s="56">
        <f t="shared" si="33"/>
        <v>0</v>
      </c>
    </row>
    <row r="833" hidden="1" spans="3:6">
      <c r="C833" s="99">
        <v>882</v>
      </c>
      <c r="D833" s="99">
        <v>1666.5</v>
      </c>
      <c r="E833" s="100">
        <v>1666.5</v>
      </c>
      <c r="F833" s="56">
        <f t="shared" si="33"/>
        <v>0</v>
      </c>
    </row>
    <row r="834" hidden="1" spans="3:6">
      <c r="C834" s="99">
        <v>910</v>
      </c>
      <c r="D834" s="99">
        <v>7245.8</v>
      </c>
      <c r="E834" s="100">
        <v>7245.8</v>
      </c>
      <c r="F834" s="56">
        <f t="shared" si="33"/>
        <v>0</v>
      </c>
    </row>
    <row r="835" hidden="1" spans="3:6">
      <c r="C835" s="99">
        <v>452</v>
      </c>
      <c r="D835" s="99">
        <v>4991.6</v>
      </c>
      <c r="E835" s="100">
        <v>4991.6</v>
      </c>
      <c r="F835" s="56">
        <f t="shared" si="33"/>
        <v>0</v>
      </c>
    </row>
    <row r="836" hidden="1" spans="3:6">
      <c r="C836" s="99">
        <v>868</v>
      </c>
      <c r="D836" s="99">
        <v>5962.5</v>
      </c>
      <c r="E836" s="100">
        <v>5962.5</v>
      </c>
      <c r="F836" s="56">
        <f t="shared" si="33"/>
        <v>0</v>
      </c>
    </row>
    <row r="837" hidden="1" spans="3:6">
      <c r="C837" s="99">
        <v>310</v>
      </c>
      <c r="D837" s="99">
        <v>2800.34</v>
      </c>
      <c r="E837" s="100">
        <v>2800.34</v>
      </c>
      <c r="F837" s="56">
        <f t="shared" si="33"/>
        <v>0</v>
      </c>
    </row>
    <row r="838" hidden="1" spans="3:6">
      <c r="C838" s="99">
        <v>188</v>
      </c>
      <c r="D838" s="99">
        <v>20000</v>
      </c>
      <c r="E838" s="100">
        <v>20000</v>
      </c>
      <c r="F838" s="56">
        <f t="shared" si="33"/>
        <v>0</v>
      </c>
    </row>
    <row r="839" hidden="1" spans="3:6">
      <c r="C839" s="99">
        <v>292</v>
      </c>
      <c r="D839" s="99">
        <v>8560.01</v>
      </c>
      <c r="E839" s="100">
        <v>8560.01</v>
      </c>
      <c r="F839" s="56">
        <f t="shared" si="33"/>
        <v>0</v>
      </c>
    </row>
    <row r="840" hidden="1" spans="3:6">
      <c r="C840" s="99">
        <v>737</v>
      </c>
      <c r="D840" s="99">
        <v>316.5</v>
      </c>
      <c r="E840" s="100">
        <v>316.5</v>
      </c>
      <c r="F840" s="56">
        <f t="shared" si="33"/>
        <v>0</v>
      </c>
    </row>
    <row r="841" hidden="1" spans="3:6">
      <c r="C841" s="99">
        <v>896</v>
      </c>
      <c r="D841" s="99">
        <v>500</v>
      </c>
      <c r="E841" s="100">
        <v>500</v>
      </c>
      <c r="F841" s="56">
        <f t="shared" si="33"/>
        <v>0</v>
      </c>
    </row>
    <row r="842" hidden="1" spans="3:6">
      <c r="C842" s="99">
        <v>196</v>
      </c>
      <c r="D842" s="99">
        <v>11692.9</v>
      </c>
      <c r="E842" s="100">
        <v>11692.9</v>
      </c>
      <c r="F842" s="56">
        <f t="shared" si="33"/>
        <v>0</v>
      </c>
    </row>
    <row r="843" hidden="1" spans="3:6">
      <c r="C843" s="99">
        <v>239</v>
      </c>
      <c r="D843" s="99">
        <v>5123.94</v>
      </c>
      <c r="E843" s="100">
        <v>5123.94</v>
      </c>
      <c r="F843" s="56">
        <f t="shared" si="33"/>
        <v>0</v>
      </c>
    </row>
    <row r="844" hidden="1" spans="3:6">
      <c r="C844" s="99">
        <v>750</v>
      </c>
      <c r="D844" s="99">
        <v>5985</v>
      </c>
      <c r="E844" s="100">
        <v>5985</v>
      </c>
      <c r="F844" s="56">
        <f t="shared" si="33"/>
        <v>0</v>
      </c>
    </row>
    <row r="845" hidden="1" spans="3:6">
      <c r="C845" s="99">
        <v>630</v>
      </c>
      <c r="D845" s="99">
        <v>10234.47</v>
      </c>
      <c r="E845" s="100">
        <v>10234.47</v>
      </c>
      <c r="F845" s="56">
        <f t="shared" si="33"/>
        <v>0</v>
      </c>
    </row>
    <row r="846" hidden="1" spans="3:6">
      <c r="C846" s="99">
        <v>880</v>
      </c>
      <c r="D846" s="99">
        <v>18624.38</v>
      </c>
      <c r="E846" s="100">
        <v>18624.38</v>
      </c>
      <c r="F846" s="56">
        <f t="shared" si="33"/>
        <v>0</v>
      </c>
    </row>
    <row r="847" hidden="1" spans="3:6">
      <c r="C847" s="99">
        <v>318</v>
      </c>
      <c r="D847" s="99">
        <v>17893.61</v>
      </c>
      <c r="E847" s="100">
        <v>17893.61</v>
      </c>
      <c r="F847" s="56">
        <f t="shared" si="33"/>
        <v>0</v>
      </c>
    </row>
    <row r="848" hidden="1" spans="3:6">
      <c r="C848" s="99">
        <v>758</v>
      </c>
      <c r="D848" s="99">
        <v>95617.76</v>
      </c>
      <c r="E848" s="100">
        <v>95617.76</v>
      </c>
      <c r="F848" s="56">
        <f t="shared" si="33"/>
        <v>0</v>
      </c>
    </row>
    <row r="849" hidden="1" spans="3:6">
      <c r="C849" s="99">
        <v>208</v>
      </c>
      <c r="D849" s="99">
        <v>5932</v>
      </c>
      <c r="E849" s="100">
        <v>5932</v>
      </c>
      <c r="F849" s="56">
        <f t="shared" si="33"/>
        <v>0</v>
      </c>
    </row>
    <row r="850" hidden="1" spans="3:6">
      <c r="C850" s="99">
        <v>862</v>
      </c>
      <c r="D850" s="99">
        <v>2192</v>
      </c>
      <c r="E850" s="100">
        <v>2192</v>
      </c>
      <c r="F850" s="56">
        <f t="shared" si="33"/>
        <v>0</v>
      </c>
    </row>
    <row r="851" hidden="1" spans="3:6">
      <c r="C851" s="99">
        <v>249</v>
      </c>
      <c r="D851" s="99">
        <v>25412.88</v>
      </c>
      <c r="E851" s="100">
        <v>25412.88</v>
      </c>
      <c r="F851" s="56">
        <f t="shared" si="33"/>
        <v>0</v>
      </c>
    </row>
    <row r="852" hidden="1" spans="3:6">
      <c r="C852" s="99">
        <v>411</v>
      </c>
      <c r="D852" s="99">
        <v>10860.53</v>
      </c>
      <c r="E852" s="100">
        <v>10860.53</v>
      </c>
      <c r="F852" s="56">
        <f t="shared" si="33"/>
        <v>0</v>
      </c>
    </row>
    <row r="853" hidden="1" spans="3:6">
      <c r="C853" s="99">
        <v>611</v>
      </c>
      <c r="D853" s="99">
        <v>14275.99</v>
      </c>
      <c r="E853" s="100">
        <v>14275.99</v>
      </c>
      <c r="F853" s="56">
        <f t="shared" si="33"/>
        <v>0</v>
      </c>
    </row>
    <row r="854" hidden="1" spans="3:6">
      <c r="C854" s="99">
        <v>849</v>
      </c>
      <c r="D854" s="99">
        <v>21344.28</v>
      </c>
      <c r="E854" s="100">
        <v>21344.28</v>
      </c>
      <c r="F854" s="56">
        <f t="shared" ref="F854:F885" si="34">GETPIVOTDATA("求和项:实际支付金额",$C$6,"付款支票号",$C854)-GETPIVOTDATA("平均值项:付款支票总额",$C$6,"付款支票号",$C854)</f>
        <v>0</v>
      </c>
    </row>
    <row r="855" hidden="1" spans="3:6">
      <c r="C855" s="99">
        <v>916</v>
      </c>
      <c r="D855" s="99">
        <v>16134.18</v>
      </c>
      <c r="E855" s="100">
        <v>16134.18</v>
      </c>
      <c r="F855" s="56">
        <f t="shared" si="34"/>
        <v>0</v>
      </c>
    </row>
    <row r="856" hidden="1" spans="3:6">
      <c r="C856" s="99">
        <v>722</v>
      </c>
      <c r="D856" s="99">
        <v>6010.68</v>
      </c>
      <c r="E856" s="100">
        <v>6010.68</v>
      </c>
      <c r="F856" s="56">
        <f t="shared" si="34"/>
        <v>0</v>
      </c>
    </row>
    <row r="857" hidden="1" spans="3:6">
      <c r="C857" s="99">
        <v>853</v>
      </c>
      <c r="D857" s="99">
        <v>14743.19</v>
      </c>
      <c r="E857" s="100">
        <v>14743.19</v>
      </c>
      <c r="F857" s="56">
        <f t="shared" si="34"/>
        <v>0</v>
      </c>
    </row>
    <row r="858" spans="3:6">
      <c r="C858" s="99" t="s">
        <v>818</v>
      </c>
      <c r="D858" s="99">
        <v>11197.73</v>
      </c>
      <c r="E858" s="100">
        <v>3732.57666666667</v>
      </c>
      <c r="F858" s="56">
        <f t="shared" si="34"/>
        <v>7465.15333333333</v>
      </c>
    </row>
    <row r="859" hidden="1" spans="3:6">
      <c r="C859" s="99">
        <v>317</v>
      </c>
      <c r="D859" s="99">
        <v>1641.6</v>
      </c>
      <c r="E859" s="100">
        <v>1641.6</v>
      </c>
      <c r="F859" s="56">
        <f t="shared" si="34"/>
        <v>0</v>
      </c>
    </row>
    <row r="860" hidden="1" spans="3:6">
      <c r="C860" s="99">
        <v>657</v>
      </c>
      <c r="D860" s="99">
        <v>540</v>
      </c>
      <c r="E860" s="100">
        <v>540</v>
      </c>
      <c r="F860" s="56">
        <f t="shared" si="34"/>
        <v>0</v>
      </c>
    </row>
    <row r="861" hidden="1" spans="3:6">
      <c r="C861" s="99">
        <v>316</v>
      </c>
      <c r="D861" s="99">
        <v>7110.46</v>
      </c>
      <c r="E861" s="100">
        <v>7110.46</v>
      </c>
      <c r="F861" s="56">
        <f t="shared" si="34"/>
        <v>0</v>
      </c>
    </row>
    <row r="862" hidden="1" spans="3:6">
      <c r="C862" s="99">
        <v>520</v>
      </c>
      <c r="D862" s="99">
        <v>13682.85</v>
      </c>
      <c r="E862" s="100">
        <v>13682.85</v>
      </c>
      <c r="F862" s="56">
        <f t="shared" si="34"/>
        <v>0</v>
      </c>
    </row>
    <row r="863" hidden="1" spans="3:6">
      <c r="C863" s="99">
        <v>642</v>
      </c>
      <c r="D863" s="99">
        <v>3959.7</v>
      </c>
      <c r="E863" s="100">
        <v>3959.7</v>
      </c>
      <c r="F863" s="56">
        <f t="shared" si="34"/>
        <v>0</v>
      </c>
    </row>
    <row r="864" hidden="1" spans="3:6">
      <c r="C864" s="99">
        <v>785</v>
      </c>
      <c r="D864" s="99">
        <v>6162.8</v>
      </c>
      <c r="E864" s="100">
        <v>6162.8</v>
      </c>
      <c r="F864" s="56">
        <f t="shared" si="34"/>
        <v>0</v>
      </c>
    </row>
    <row r="865" hidden="1" spans="3:6">
      <c r="C865" s="99">
        <v>236</v>
      </c>
      <c r="D865" s="99">
        <v>13174.23</v>
      </c>
      <c r="E865" s="100">
        <v>13174.23</v>
      </c>
      <c r="F865" s="56">
        <f t="shared" si="34"/>
        <v>0</v>
      </c>
    </row>
    <row r="866" hidden="1" spans="3:6">
      <c r="C866" s="99">
        <v>328</v>
      </c>
      <c r="D866" s="99">
        <v>17280.21</v>
      </c>
      <c r="E866" s="100">
        <v>17280.21</v>
      </c>
      <c r="F866" s="56">
        <f t="shared" si="34"/>
        <v>0</v>
      </c>
    </row>
    <row r="867" hidden="1" spans="3:6">
      <c r="C867" s="99">
        <v>710</v>
      </c>
      <c r="D867" s="99">
        <v>22667.38</v>
      </c>
      <c r="E867" s="100">
        <v>22667.38</v>
      </c>
      <c r="F867" s="56">
        <f t="shared" si="34"/>
        <v>0</v>
      </c>
    </row>
    <row r="868" hidden="1" spans="3:6">
      <c r="C868" s="99">
        <v>756</v>
      </c>
      <c r="D868" s="99">
        <v>8214.45</v>
      </c>
      <c r="E868" s="100">
        <v>8214.45</v>
      </c>
      <c r="F868" s="56">
        <f t="shared" si="34"/>
        <v>0</v>
      </c>
    </row>
    <row r="869" hidden="1" spans="3:6">
      <c r="C869" s="99">
        <v>998550</v>
      </c>
      <c r="D869" s="99">
        <v>15463.45</v>
      </c>
      <c r="E869" s="100">
        <v>15463.45</v>
      </c>
      <c r="F869" s="56">
        <f t="shared" si="34"/>
        <v>0</v>
      </c>
    </row>
    <row r="870" hidden="1" spans="3:6">
      <c r="C870" s="99">
        <v>160</v>
      </c>
      <c r="D870" s="99">
        <v>12029.28</v>
      </c>
      <c r="E870" s="100">
        <v>12029.28</v>
      </c>
      <c r="F870" s="56">
        <f t="shared" si="34"/>
        <v>0</v>
      </c>
    </row>
    <row r="871" hidden="1" spans="3:6">
      <c r="C871" s="99">
        <v>453</v>
      </c>
      <c r="D871" s="99">
        <v>8422.2</v>
      </c>
      <c r="E871" s="100">
        <v>8422.2</v>
      </c>
      <c r="F871" s="56">
        <f t="shared" si="34"/>
        <v>0</v>
      </c>
    </row>
    <row r="872" hidden="1" spans="3:6">
      <c r="C872" s="99">
        <v>768</v>
      </c>
      <c r="D872" s="99">
        <v>10156.5</v>
      </c>
      <c r="E872" s="100">
        <v>10156.5</v>
      </c>
      <c r="F872" s="56">
        <f t="shared" si="34"/>
        <v>0</v>
      </c>
    </row>
    <row r="873" hidden="1" spans="3:6">
      <c r="C873" s="99">
        <v>587</v>
      </c>
      <c r="D873" s="99">
        <v>7908.12</v>
      </c>
      <c r="E873" s="100">
        <v>7908.12</v>
      </c>
      <c r="F873" s="56">
        <f t="shared" si="34"/>
        <v>0</v>
      </c>
    </row>
    <row r="874" hidden="1" spans="3:6">
      <c r="C874" s="99">
        <v>742</v>
      </c>
      <c r="D874" s="99">
        <v>16068.34</v>
      </c>
      <c r="E874" s="100">
        <v>16068.34</v>
      </c>
      <c r="F874" s="56">
        <f t="shared" si="34"/>
        <v>0</v>
      </c>
    </row>
    <row r="875" hidden="1" spans="3:6">
      <c r="C875" s="99">
        <v>243</v>
      </c>
      <c r="D875" s="99">
        <v>7889.37</v>
      </c>
      <c r="E875" s="100">
        <v>7889.37</v>
      </c>
      <c r="F875" s="56">
        <f t="shared" si="34"/>
        <v>0</v>
      </c>
    </row>
    <row r="876" hidden="1" spans="3:6">
      <c r="C876" s="99">
        <v>435</v>
      </c>
      <c r="D876" s="99">
        <v>3178.04</v>
      </c>
      <c r="E876" s="100">
        <v>3178.04</v>
      </c>
      <c r="F876" s="56">
        <f t="shared" si="34"/>
        <v>0</v>
      </c>
    </row>
    <row r="877" hidden="1" spans="3:6">
      <c r="C877" s="99">
        <v>777</v>
      </c>
      <c r="D877" s="99">
        <v>14404.6</v>
      </c>
      <c r="E877" s="100">
        <v>14404.6</v>
      </c>
      <c r="F877" s="56">
        <f t="shared" si="34"/>
        <v>0</v>
      </c>
    </row>
    <row r="878" hidden="1" spans="3:6">
      <c r="C878" s="99">
        <v>190</v>
      </c>
      <c r="D878" s="99">
        <v>5021.02</v>
      </c>
      <c r="E878" s="100">
        <v>5021.02</v>
      </c>
      <c r="F878" s="56">
        <f t="shared" si="34"/>
        <v>0</v>
      </c>
    </row>
    <row r="879" hidden="1" spans="3:6">
      <c r="C879" s="99">
        <v>429</v>
      </c>
      <c r="D879" s="99">
        <v>6597.21</v>
      </c>
      <c r="E879" s="100">
        <v>6597.21</v>
      </c>
      <c r="F879" s="56">
        <f t="shared" si="34"/>
        <v>0</v>
      </c>
    </row>
    <row r="880" hidden="1" spans="3:6">
      <c r="C880" s="99">
        <v>462</v>
      </c>
      <c r="D880" s="99">
        <v>7853.6</v>
      </c>
      <c r="E880" s="100">
        <v>7853.6</v>
      </c>
      <c r="F880" s="56">
        <f t="shared" si="34"/>
        <v>0</v>
      </c>
    </row>
    <row r="881" hidden="1" spans="3:6">
      <c r="C881" s="99">
        <v>621</v>
      </c>
      <c r="D881" s="99">
        <v>2107.77</v>
      </c>
      <c r="E881" s="100">
        <v>2107.77</v>
      </c>
      <c r="F881" s="56">
        <f t="shared" si="34"/>
        <v>0</v>
      </c>
    </row>
    <row r="882" hidden="1" spans="3:6">
      <c r="C882" s="99">
        <v>735</v>
      </c>
      <c r="D882" s="99">
        <v>6205.47</v>
      </c>
      <c r="E882" s="100">
        <v>6205.47</v>
      </c>
      <c r="F882" s="56">
        <f t="shared" si="34"/>
        <v>0</v>
      </c>
    </row>
    <row r="883" hidden="1" spans="3:6">
      <c r="C883" s="99">
        <v>753</v>
      </c>
      <c r="D883" s="99">
        <v>3751.47</v>
      </c>
      <c r="E883" s="100">
        <v>3751.47</v>
      </c>
      <c r="F883" s="56">
        <f t="shared" si="34"/>
        <v>0</v>
      </c>
    </row>
    <row r="884" hidden="1" spans="3:6">
      <c r="C884" s="99">
        <v>250</v>
      </c>
      <c r="D884" s="99">
        <v>14780.17</v>
      </c>
      <c r="E884" s="100">
        <v>14780.17</v>
      </c>
      <c r="F884" s="56">
        <f t="shared" si="34"/>
        <v>0</v>
      </c>
    </row>
    <row r="885" hidden="1" spans="3:6">
      <c r="C885" s="99">
        <v>574</v>
      </c>
      <c r="D885" s="99">
        <v>37890.58</v>
      </c>
      <c r="E885" s="100">
        <v>37890.58</v>
      </c>
      <c r="F885" s="56">
        <f t="shared" si="34"/>
        <v>0</v>
      </c>
    </row>
    <row r="886" hidden="1" spans="3:6">
      <c r="C886" s="99">
        <v>857</v>
      </c>
      <c r="D886" s="99">
        <v>43392.9</v>
      </c>
      <c r="E886" s="100">
        <v>43392.9</v>
      </c>
      <c r="F886" s="56">
        <f t="shared" ref="F886:F917" si="35">GETPIVOTDATA("求和项:实际支付金额",$C$6,"付款支票号",$C886)-GETPIVOTDATA("平均值项:付款支票总额",$C$6,"付款支票号",$C886)</f>
        <v>0</v>
      </c>
    </row>
    <row r="887" hidden="1" spans="3:6">
      <c r="C887" s="99">
        <v>222</v>
      </c>
      <c r="D887" s="99">
        <v>9926.42</v>
      </c>
      <c r="E887" s="100">
        <v>9926.42</v>
      </c>
      <c r="F887" s="56">
        <f t="shared" si="35"/>
        <v>0</v>
      </c>
    </row>
    <row r="888" hidden="1" spans="3:6">
      <c r="C888" s="99">
        <v>512</v>
      </c>
      <c r="D888" s="99">
        <v>15082.56</v>
      </c>
      <c r="E888" s="100">
        <v>15082.56</v>
      </c>
      <c r="F888" s="56">
        <f t="shared" si="35"/>
        <v>0</v>
      </c>
    </row>
    <row r="889" hidden="1" spans="3:6">
      <c r="C889" s="99">
        <v>752</v>
      </c>
      <c r="D889" s="99">
        <v>60272.74</v>
      </c>
      <c r="E889" s="100">
        <v>60272.74</v>
      </c>
      <c r="F889" s="56">
        <f t="shared" si="35"/>
        <v>0</v>
      </c>
    </row>
    <row r="890" hidden="1" spans="3:6">
      <c r="C890" s="99">
        <v>284</v>
      </c>
      <c r="D890" s="99">
        <v>6336.78</v>
      </c>
      <c r="E890" s="100">
        <v>6336.78</v>
      </c>
      <c r="F890" s="56">
        <f t="shared" si="35"/>
        <v>0</v>
      </c>
    </row>
    <row r="891" hidden="1" spans="3:6">
      <c r="C891" s="99">
        <v>270</v>
      </c>
      <c r="D891" s="99">
        <v>14590.2</v>
      </c>
      <c r="E891" s="100">
        <v>14590.2</v>
      </c>
      <c r="F891" s="56">
        <f t="shared" si="35"/>
        <v>0</v>
      </c>
    </row>
    <row r="892" hidden="1" spans="3:6">
      <c r="C892" s="99">
        <v>514</v>
      </c>
      <c r="D892" s="99">
        <v>6561.24</v>
      </c>
      <c r="E892" s="100">
        <v>6561.24</v>
      </c>
      <c r="F892" s="56">
        <f t="shared" si="35"/>
        <v>0</v>
      </c>
    </row>
    <row r="893" hidden="1" spans="3:6">
      <c r="C893" s="99">
        <v>244</v>
      </c>
      <c r="D893" s="99">
        <v>32507.15</v>
      </c>
      <c r="E893" s="100">
        <v>32507.15</v>
      </c>
      <c r="F893" s="56">
        <f t="shared" si="35"/>
        <v>0</v>
      </c>
    </row>
    <row r="894" hidden="1" spans="3:6">
      <c r="C894" s="99">
        <v>638</v>
      </c>
      <c r="D894" s="99">
        <v>16261</v>
      </c>
      <c r="E894" s="100">
        <v>16261</v>
      </c>
      <c r="F894" s="56">
        <f t="shared" si="35"/>
        <v>0</v>
      </c>
    </row>
    <row r="895" hidden="1" spans="3:6">
      <c r="C895" s="99">
        <v>639</v>
      </c>
      <c r="D895" s="99">
        <v>13044</v>
      </c>
      <c r="E895" s="100">
        <v>13044</v>
      </c>
      <c r="F895" s="56">
        <f t="shared" si="35"/>
        <v>0</v>
      </c>
    </row>
    <row r="896" hidden="1" spans="3:6">
      <c r="C896" s="99">
        <v>439</v>
      </c>
      <c r="D896" s="99">
        <v>28964.24</v>
      </c>
      <c r="E896" s="100">
        <v>28964.24</v>
      </c>
      <c r="F896" s="56">
        <f t="shared" si="35"/>
        <v>0</v>
      </c>
    </row>
    <row r="897" hidden="1" spans="3:6">
      <c r="C897" s="99">
        <v>732</v>
      </c>
      <c r="D897" s="99">
        <v>25701</v>
      </c>
      <c r="E897" s="100">
        <v>25701</v>
      </c>
      <c r="F897" s="56">
        <f t="shared" si="35"/>
        <v>0</v>
      </c>
    </row>
    <row r="898" hidden="1" spans="3:6">
      <c r="C898" s="99">
        <v>906</v>
      </c>
      <c r="D898" s="99">
        <v>8898.3</v>
      </c>
      <c r="E898" s="100">
        <v>8898.3</v>
      </c>
      <c r="F898" s="56">
        <f t="shared" si="35"/>
        <v>0</v>
      </c>
    </row>
    <row r="899" hidden="1" spans="3:6">
      <c r="C899" s="99">
        <v>110</v>
      </c>
      <c r="D899" s="99">
        <v>8580.18</v>
      </c>
      <c r="E899" s="100">
        <v>8580.18</v>
      </c>
      <c r="F899" s="56">
        <f t="shared" si="35"/>
        <v>0</v>
      </c>
    </row>
    <row r="900" hidden="1" spans="3:6">
      <c r="C900" s="99" t="s">
        <v>115</v>
      </c>
      <c r="D900" s="99">
        <v>6700</v>
      </c>
      <c r="E900" s="100">
        <v>6700</v>
      </c>
      <c r="F900" s="56">
        <f t="shared" si="35"/>
        <v>0</v>
      </c>
    </row>
    <row r="901" hidden="1" spans="3:6">
      <c r="C901" s="99">
        <v>289</v>
      </c>
      <c r="D901" s="99">
        <v>5027</v>
      </c>
      <c r="E901" s="100">
        <v>5027</v>
      </c>
      <c r="F901" s="56">
        <f t="shared" si="35"/>
        <v>0</v>
      </c>
    </row>
    <row r="902" hidden="1" spans="3:6">
      <c r="C902" s="99">
        <v>629</v>
      </c>
      <c r="D902" s="99">
        <v>3096</v>
      </c>
      <c r="E902" s="100">
        <v>3096</v>
      </c>
      <c r="F902" s="56">
        <f t="shared" si="35"/>
        <v>0</v>
      </c>
    </row>
    <row r="903" hidden="1" spans="3:6">
      <c r="C903" s="99">
        <v>246</v>
      </c>
      <c r="D903" s="99">
        <v>5639.25</v>
      </c>
      <c r="E903" s="100">
        <v>5639.25</v>
      </c>
      <c r="F903" s="56">
        <f t="shared" si="35"/>
        <v>0</v>
      </c>
    </row>
    <row r="904" hidden="1" spans="3:6">
      <c r="C904" s="99">
        <v>455</v>
      </c>
      <c r="D904" s="99">
        <v>5792.6</v>
      </c>
      <c r="E904" s="100">
        <v>5792.6</v>
      </c>
      <c r="F904" s="56">
        <f t="shared" si="35"/>
        <v>0</v>
      </c>
    </row>
    <row r="905" hidden="1" spans="3:6">
      <c r="C905" s="99">
        <v>296</v>
      </c>
      <c r="D905" s="99">
        <v>12809.06</v>
      </c>
      <c r="E905" s="100">
        <v>12809.06</v>
      </c>
      <c r="F905" s="56">
        <f t="shared" si="35"/>
        <v>0</v>
      </c>
    </row>
    <row r="906" hidden="1" spans="3:6">
      <c r="C906" s="99">
        <v>636</v>
      </c>
      <c r="D906" s="99">
        <v>2769.79</v>
      </c>
      <c r="E906" s="100">
        <v>2769.79</v>
      </c>
      <c r="F906" s="56">
        <f t="shared" si="35"/>
        <v>0</v>
      </c>
    </row>
    <row r="907" hidden="1" spans="3:6">
      <c r="C907" s="99">
        <v>736</v>
      </c>
      <c r="D907" s="99">
        <v>4473.79</v>
      </c>
      <c r="E907" s="100">
        <v>4473.79</v>
      </c>
      <c r="F907" s="56">
        <f t="shared" si="35"/>
        <v>0</v>
      </c>
    </row>
    <row r="908" hidden="1" spans="3:6">
      <c r="C908" s="99" t="s">
        <v>73</v>
      </c>
      <c r="D908" s="99">
        <v>6372.58</v>
      </c>
      <c r="E908" s="100">
        <v>6372.58</v>
      </c>
      <c r="F908" s="56">
        <f t="shared" si="35"/>
        <v>0</v>
      </c>
    </row>
    <row r="909" hidden="1" spans="3:6">
      <c r="C909" s="99">
        <v>200</v>
      </c>
      <c r="D909" s="99">
        <v>612.2</v>
      </c>
      <c r="E909" s="100">
        <v>612.2</v>
      </c>
      <c r="F909" s="56">
        <f t="shared" si="35"/>
        <v>0</v>
      </c>
    </row>
    <row r="910" hidden="1" spans="3:6">
      <c r="C910" s="99">
        <v>524</v>
      </c>
      <c r="D910" s="99">
        <v>4656</v>
      </c>
      <c r="E910" s="100">
        <v>4656</v>
      </c>
      <c r="F910" s="56">
        <f t="shared" si="35"/>
        <v>0</v>
      </c>
    </row>
    <row r="911" hidden="1" spans="3:6">
      <c r="C911" s="99">
        <v>433</v>
      </c>
      <c r="D911" s="99">
        <v>28444.42</v>
      </c>
      <c r="E911" s="100">
        <v>28444.42</v>
      </c>
      <c r="F911" s="56">
        <f t="shared" si="35"/>
        <v>0</v>
      </c>
    </row>
    <row r="912" hidden="1" spans="3:6">
      <c r="C912" s="99">
        <v>658</v>
      </c>
      <c r="D912" s="99">
        <v>9184.95</v>
      </c>
      <c r="E912" s="100">
        <v>9184.95</v>
      </c>
      <c r="F912" s="56">
        <f t="shared" si="35"/>
        <v>0</v>
      </c>
    </row>
    <row r="913" hidden="1" spans="3:6">
      <c r="C913" s="99">
        <v>761</v>
      </c>
      <c r="D913" s="99">
        <v>9037.84</v>
      </c>
      <c r="E913" s="100">
        <v>9037.84</v>
      </c>
      <c r="F913" s="56">
        <f t="shared" si="35"/>
        <v>0</v>
      </c>
    </row>
    <row r="914" hidden="1" spans="3:6">
      <c r="C914" s="99">
        <v>887</v>
      </c>
      <c r="D914" s="99">
        <v>16185.67</v>
      </c>
      <c r="E914" s="100">
        <v>16185.67</v>
      </c>
      <c r="F914" s="56">
        <f t="shared" si="35"/>
        <v>0</v>
      </c>
    </row>
    <row r="915" hidden="1" spans="3:6">
      <c r="C915" s="99">
        <v>235</v>
      </c>
      <c r="D915" s="99">
        <v>4839.29</v>
      </c>
      <c r="E915" s="100">
        <v>4839.29</v>
      </c>
      <c r="F915" s="56">
        <f t="shared" si="35"/>
        <v>0</v>
      </c>
    </row>
    <row r="916" hidden="1" spans="3:6">
      <c r="C916" s="99">
        <v>727</v>
      </c>
      <c r="D916" s="99">
        <v>5173.66</v>
      </c>
      <c r="E916" s="100">
        <v>5173.66</v>
      </c>
      <c r="F916" s="56">
        <f t="shared" si="35"/>
        <v>0</v>
      </c>
    </row>
    <row r="917" hidden="1" spans="3:6">
      <c r="C917" s="99">
        <v>108</v>
      </c>
      <c r="D917" s="99">
        <v>6285.78</v>
      </c>
      <c r="E917" s="100">
        <v>6285.78</v>
      </c>
      <c r="F917" s="56">
        <f t="shared" si="35"/>
        <v>0</v>
      </c>
    </row>
    <row r="918" hidden="1" spans="3:6">
      <c r="C918" s="99">
        <v>659</v>
      </c>
      <c r="D918" s="99">
        <v>6188.06</v>
      </c>
      <c r="E918" s="100">
        <v>6188.06</v>
      </c>
      <c r="F918" s="56">
        <f t="shared" ref="F918:F946" si="36">GETPIVOTDATA("求和项:实际支付金额",$C$6,"付款支票号",$C918)-GETPIVOTDATA("平均值项:付款支票总额",$C$6,"付款支票号",$C918)</f>
        <v>0</v>
      </c>
    </row>
    <row r="919" hidden="1" spans="3:6">
      <c r="C919" s="99">
        <v>162</v>
      </c>
      <c r="D919" s="99">
        <v>2310</v>
      </c>
      <c r="E919" s="100">
        <v>2310</v>
      </c>
      <c r="F919" s="56">
        <f t="shared" si="36"/>
        <v>0</v>
      </c>
    </row>
    <row r="920" hidden="1" spans="3:6">
      <c r="C920" s="99">
        <v>234</v>
      </c>
      <c r="D920" s="99">
        <v>389.07</v>
      </c>
      <c r="E920" s="100">
        <v>389.07</v>
      </c>
      <c r="F920" s="56">
        <f t="shared" si="36"/>
        <v>0</v>
      </c>
    </row>
    <row r="921" hidden="1" spans="3:6">
      <c r="C921" s="99">
        <v>221</v>
      </c>
      <c r="D921" s="99">
        <v>19661.2</v>
      </c>
      <c r="E921" s="100">
        <v>19661.2</v>
      </c>
      <c r="F921" s="56">
        <f t="shared" si="36"/>
        <v>0</v>
      </c>
    </row>
    <row r="922" hidden="1" spans="3:6">
      <c r="C922" s="99">
        <v>612</v>
      </c>
      <c r="D922" s="99">
        <v>43522.16</v>
      </c>
      <c r="E922" s="100">
        <v>43522.16</v>
      </c>
      <c r="F922" s="56">
        <f t="shared" si="36"/>
        <v>0</v>
      </c>
    </row>
    <row r="923" hidden="1" spans="3:6">
      <c r="C923" s="99">
        <v>195</v>
      </c>
      <c r="D923" s="99">
        <v>11456.4</v>
      </c>
      <c r="E923" s="100">
        <v>11456.4</v>
      </c>
      <c r="F923" s="56">
        <f t="shared" si="36"/>
        <v>0</v>
      </c>
    </row>
    <row r="924" hidden="1" spans="3:6">
      <c r="C924" s="99">
        <v>894</v>
      </c>
      <c r="D924" s="99">
        <v>2510.92</v>
      </c>
      <c r="E924" s="100">
        <v>2510.92</v>
      </c>
      <c r="F924" s="56">
        <f t="shared" si="36"/>
        <v>0</v>
      </c>
    </row>
    <row r="925" spans="3:6">
      <c r="C925" s="99" t="s">
        <v>32</v>
      </c>
      <c r="D925" s="99">
        <v>40300.07</v>
      </c>
      <c r="E925" s="100">
        <v>6716.67833333333</v>
      </c>
      <c r="F925" s="56">
        <f t="shared" si="36"/>
        <v>33583.3916666667</v>
      </c>
    </row>
    <row r="926" hidden="1" spans="3:6">
      <c r="C926" s="99">
        <v>1273</v>
      </c>
      <c r="D926" s="99">
        <v>13673.29</v>
      </c>
      <c r="E926" s="100">
        <v>13673.29</v>
      </c>
      <c r="F926" s="56">
        <f t="shared" si="36"/>
        <v>0</v>
      </c>
    </row>
    <row r="927" hidden="1" spans="3:6">
      <c r="C927" s="99">
        <v>715</v>
      </c>
      <c r="D927" s="99">
        <v>26788.54</v>
      </c>
      <c r="E927" s="100">
        <v>26788.54</v>
      </c>
      <c r="F927" s="56">
        <f t="shared" si="36"/>
        <v>0</v>
      </c>
    </row>
    <row r="928" hidden="1" spans="3:6">
      <c r="C928" s="99">
        <v>885</v>
      </c>
      <c r="D928" s="99">
        <v>11737.04</v>
      </c>
      <c r="E928" s="100">
        <v>11737.04</v>
      </c>
      <c r="F928" s="56">
        <f t="shared" si="36"/>
        <v>0</v>
      </c>
    </row>
    <row r="929" hidden="1" spans="3:6">
      <c r="C929" s="99">
        <v>914</v>
      </c>
      <c r="D929" s="99">
        <v>13256.5</v>
      </c>
      <c r="E929" s="100">
        <v>13256.5</v>
      </c>
      <c r="F929" s="56">
        <f t="shared" si="36"/>
        <v>0</v>
      </c>
    </row>
    <row r="930" hidden="1" spans="3:6">
      <c r="C930" s="99">
        <v>731</v>
      </c>
      <c r="D930" s="99">
        <v>7927.75</v>
      </c>
      <c r="E930" s="100">
        <v>7927.75</v>
      </c>
      <c r="F930" s="56">
        <f t="shared" si="36"/>
        <v>0</v>
      </c>
    </row>
    <row r="931" hidden="1" spans="3:6">
      <c r="C931" s="99">
        <v>751</v>
      </c>
      <c r="D931" s="99">
        <v>14736.01</v>
      </c>
      <c r="E931" s="100">
        <v>14736.01</v>
      </c>
      <c r="F931" s="56">
        <f t="shared" si="36"/>
        <v>0</v>
      </c>
    </row>
    <row r="932" hidden="1" spans="3:6">
      <c r="C932" s="99">
        <v>1267</v>
      </c>
      <c r="D932" s="99">
        <v>16721.17</v>
      </c>
      <c r="E932" s="100">
        <v>16721.17</v>
      </c>
      <c r="F932" s="56">
        <f t="shared" si="36"/>
        <v>0</v>
      </c>
    </row>
    <row r="933" hidden="1" spans="3:6">
      <c r="C933" s="99">
        <v>1262</v>
      </c>
      <c r="D933" s="99">
        <v>13671.67</v>
      </c>
      <c r="E933" s="100">
        <v>13671.67</v>
      </c>
      <c r="F933" s="56">
        <f t="shared" si="36"/>
        <v>0</v>
      </c>
    </row>
    <row r="934" hidden="1" spans="3:6">
      <c r="C934" s="99">
        <v>1256</v>
      </c>
      <c r="D934" s="99">
        <v>5942.29</v>
      </c>
      <c r="E934" s="100">
        <v>5942.29</v>
      </c>
      <c r="F934" s="56">
        <f t="shared" si="36"/>
        <v>0</v>
      </c>
    </row>
    <row r="935" hidden="1" spans="3:6">
      <c r="C935" s="99">
        <v>1254</v>
      </c>
      <c r="D935" s="99">
        <v>4612.5</v>
      </c>
      <c r="E935" s="100">
        <v>4612.5</v>
      </c>
      <c r="F935" s="56">
        <f t="shared" si="36"/>
        <v>0</v>
      </c>
    </row>
    <row r="936" hidden="1" spans="3:6">
      <c r="C936" s="99">
        <v>1048</v>
      </c>
      <c r="D936" s="99">
        <v>3449.25</v>
      </c>
      <c r="E936" s="100">
        <v>3449.25</v>
      </c>
      <c r="F936" s="56">
        <f t="shared" si="36"/>
        <v>0</v>
      </c>
    </row>
    <row r="937" hidden="1" spans="3:6">
      <c r="C937" s="99">
        <v>855</v>
      </c>
      <c r="D937" s="99">
        <v>6671.32</v>
      </c>
      <c r="E937" s="100">
        <v>6671.32</v>
      </c>
      <c r="F937" s="56">
        <f t="shared" si="36"/>
        <v>0</v>
      </c>
    </row>
    <row r="938" hidden="1" spans="3:6">
      <c r="C938" s="99">
        <v>1297</v>
      </c>
      <c r="D938" s="99">
        <v>2947.96</v>
      </c>
      <c r="E938" s="100">
        <v>2947.96</v>
      </c>
      <c r="F938" s="56">
        <f t="shared" si="36"/>
        <v>0</v>
      </c>
    </row>
    <row r="939" spans="3:6">
      <c r="C939" s="99" t="s">
        <v>175</v>
      </c>
      <c r="D939" s="99">
        <v>13526.5</v>
      </c>
      <c r="E939" s="100">
        <v>2254.41666666667</v>
      </c>
      <c r="F939" s="56">
        <f t="shared" si="36"/>
        <v>11272.0833333333</v>
      </c>
    </row>
    <row r="940" hidden="1" spans="3:6">
      <c r="C940" s="99">
        <v>1268</v>
      </c>
      <c r="D940" s="99">
        <v>23674</v>
      </c>
      <c r="E940" s="100">
        <v>23674</v>
      </c>
      <c r="F940" s="56">
        <f t="shared" si="36"/>
        <v>0</v>
      </c>
    </row>
    <row r="941" hidden="1" spans="3:6">
      <c r="C941" s="99">
        <v>1286</v>
      </c>
      <c r="D941" s="99">
        <v>20792.5</v>
      </c>
      <c r="E941" s="100">
        <v>20792.5</v>
      </c>
      <c r="F941" s="56">
        <f t="shared" si="36"/>
        <v>0</v>
      </c>
    </row>
    <row r="942" hidden="1" spans="3:6">
      <c r="C942" s="99">
        <v>460</v>
      </c>
      <c r="D942" s="99">
        <v>18152.18</v>
      </c>
      <c r="E942" s="100">
        <v>18152.18</v>
      </c>
      <c r="F942" s="56">
        <f t="shared" si="36"/>
        <v>0</v>
      </c>
    </row>
    <row r="943" hidden="1" spans="3:6">
      <c r="C943" s="99">
        <v>1272</v>
      </c>
      <c r="D943" s="99">
        <v>13898.5</v>
      </c>
      <c r="E943" s="100">
        <v>13898.5</v>
      </c>
      <c r="F943" s="56">
        <f t="shared" si="36"/>
        <v>0</v>
      </c>
    </row>
    <row r="944" hidden="1" spans="3:6">
      <c r="C944" s="99">
        <v>1269</v>
      </c>
      <c r="D944" s="99">
        <v>1117.8</v>
      </c>
      <c r="E944" s="100">
        <v>1117.8</v>
      </c>
      <c r="F944" s="56">
        <f t="shared" si="36"/>
        <v>0</v>
      </c>
    </row>
    <row r="945" hidden="1" spans="3:6">
      <c r="C945" s="99">
        <v>1281</v>
      </c>
      <c r="D945" s="99">
        <v>989.46</v>
      </c>
      <c r="E945" s="100">
        <v>989.46</v>
      </c>
      <c r="F945" s="56">
        <f t="shared" si="36"/>
        <v>0</v>
      </c>
    </row>
    <row r="946" hidden="1" spans="3:6">
      <c r="C946" s="99">
        <v>1049</v>
      </c>
      <c r="D946" s="99">
        <v>10699</v>
      </c>
      <c r="E946" s="100">
        <v>10699</v>
      </c>
      <c r="F946" s="56">
        <f t="shared" si="36"/>
        <v>0</v>
      </c>
    </row>
    <row r="947" hidden="1" spans="3:6">
      <c r="C947" s="99">
        <v>1288</v>
      </c>
      <c r="D947" s="99">
        <v>7084.38</v>
      </c>
      <c r="E947" s="100">
        <v>7084.38</v>
      </c>
      <c r="F947" s="56">
        <f t="shared" ref="F947:F961" si="37">GETPIVOTDATA("求和项:实际支付金额",$C$6,"付款支票号",$C947)-GETPIVOTDATA("平均值项:付款支票总额",$C$6,"付款支票号",$C947)</f>
        <v>0</v>
      </c>
    </row>
    <row r="948" hidden="1" spans="3:6">
      <c r="C948" s="99">
        <v>1270</v>
      </c>
      <c r="D948" s="99">
        <v>5151.59</v>
      </c>
      <c r="E948" s="100">
        <v>5151.59</v>
      </c>
      <c r="F948" s="56">
        <f t="shared" si="37"/>
        <v>0</v>
      </c>
    </row>
    <row r="949" hidden="1" spans="3:6">
      <c r="C949" s="99">
        <v>1266</v>
      </c>
      <c r="D949" s="99">
        <v>2471.18</v>
      </c>
      <c r="E949" s="100">
        <v>2471.18</v>
      </c>
      <c r="F949" s="56">
        <f t="shared" si="37"/>
        <v>0</v>
      </c>
    </row>
    <row r="950" hidden="1" spans="3:6">
      <c r="C950" s="99">
        <v>589</v>
      </c>
      <c r="D950" s="99">
        <v>2524.5</v>
      </c>
      <c r="E950" s="100">
        <v>2524.5</v>
      </c>
      <c r="F950" s="56">
        <f t="shared" si="37"/>
        <v>0</v>
      </c>
    </row>
    <row r="951" hidden="1" spans="3:6">
      <c r="C951" s="99">
        <v>877</v>
      </c>
      <c r="D951" s="99">
        <v>5306.5</v>
      </c>
      <c r="E951" s="100">
        <v>5306.5</v>
      </c>
      <c r="F951" s="56">
        <f t="shared" si="37"/>
        <v>0</v>
      </c>
    </row>
    <row r="952" hidden="1" spans="3:6">
      <c r="C952" s="99">
        <v>943</v>
      </c>
      <c r="D952" s="99">
        <v>12955.6</v>
      </c>
      <c r="E952" s="100">
        <v>12955.6</v>
      </c>
      <c r="F952" s="56">
        <f t="shared" si="37"/>
        <v>0</v>
      </c>
    </row>
    <row r="953" hidden="1" spans="3:6">
      <c r="C953" s="99">
        <v>1278</v>
      </c>
      <c r="D953" s="99">
        <v>12295.2</v>
      </c>
      <c r="E953" s="100">
        <v>12295.2</v>
      </c>
      <c r="F953" s="56">
        <f t="shared" si="37"/>
        <v>0</v>
      </c>
    </row>
    <row r="954" hidden="1" spans="3:6">
      <c r="C954" s="99">
        <v>1275</v>
      </c>
      <c r="D954" s="99">
        <v>5449</v>
      </c>
      <c r="E954" s="100">
        <v>5449</v>
      </c>
      <c r="F954" s="56">
        <f t="shared" si="37"/>
        <v>0</v>
      </c>
    </row>
    <row r="955" hidden="1" spans="3:6">
      <c r="C955" s="99">
        <v>622</v>
      </c>
      <c r="D955" s="99">
        <v>3940.7</v>
      </c>
      <c r="E955" s="100">
        <v>3940.7</v>
      </c>
      <c r="F955" s="56">
        <f t="shared" si="37"/>
        <v>0</v>
      </c>
    </row>
    <row r="956" hidden="1" spans="3:6">
      <c r="C956" s="99">
        <v>998551</v>
      </c>
      <c r="D956" s="99">
        <v>8237.08</v>
      </c>
      <c r="E956" s="100">
        <v>8237.08</v>
      </c>
      <c r="F956" s="56">
        <f t="shared" si="37"/>
        <v>0</v>
      </c>
    </row>
    <row r="957" hidden="1" spans="3:6">
      <c r="C957" s="99">
        <v>1287</v>
      </c>
      <c r="D957" s="99">
        <v>5636.06</v>
      </c>
      <c r="E957" s="100">
        <v>5636.06</v>
      </c>
      <c r="F957" s="56">
        <f t="shared" si="37"/>
        <v>0</v>
      </c>
    </row>
    <row r="958" hidden="1" spans="3:6">
      <c r="C958" s="99">
        <v>1255</v>
      </c>
      <c r="D958" s="99">
        <v>20072</v>
      </c>
      <c r="E958" s="100">
        <v>20072</v>
      </c>
      <c r="F958" s="56">
        <f t="shared" si="37"/>
        <v>0</v>
      </c>
    </row>
    <row r="959" hidden="1" spans="3:6">
      <c r="C959" s="99">
        <v>759</v>
      </c>
      <c r="D959" s="99">
        <v>24433.73</v>
      </c>
      <c r="E959" s="100">
        <v>24433.73</v>
      </c>
      <c r="F959" s="56">
        <f t="shared" si="37"/>
        <v>0</v>
      </c>
    </row>
    <row r="960" hidden="1" spans="3:6">
      <c r="C960" s="99">
        <v>898</v>
      </c>
      <c r="D960" s="99">
        <v>18503.61</v>
      </c>
      <c r="E960" s="100">
        <v>18503.61</v>
      </c>
      <c r="F960" s="56">
        <f t="shared" si="37"/>
        <v>0</v>
      </c>
    </row>
    <row r="961" hidden="1" spans="3:6">
      <c r="C961" s="99">
        <v>1298</v>
      </c>
      <c r="D961" s="99">
        <v>21871.02</v>
      </c>
      <c r="E961" s="100">
        <v>21871.02</v>
      </c>
      <c r="F961" s="56">
        <f t="shared" si="37"/>
        <v>0</v>
      </c>
    </row>
    <row r="962" hidden="1" spans="3:6">
      <c r="C962" s="99">
        <v>1296</v>
      </c>
      <c r="D962" s="99">
        <v>14802.55</v>
      </c>
      <c r="E962" s="100">
        <v>14802.55</v>
      </c>
      <c r="F962" s="56">
        <f t="shared" ref="F962:F984" si="38">GETPIVOTDATA("求和项:实际支付金额",$C$6,"付款支票号",$C962)-GETPIVOTDATA("平均值项:付款支票总额",$C$6,"付款支票号",$C962)</f>
        <v>0</v>
      </c>
    </row>
    <row r="963" hidden="1" spans="3:6">
      <c r="C963" s="99">
        <v>1279</v>
      </c>
      <c r="D963" s="99">
        <v>23171.27</v>
      </c>
      <c r="E963" s="100">
        <v>23171.27</v>
      </c>
      <c r="F963" s="56">
        <f t="shared" si="38"/>
        <v>0</v>
      </c>
    </row>
    <row r="964" hidden="1" spans="3:6">
      <c r="C964" s="99">
        <v>794</v>
      </c>
      <c r="D964" s="99">
        <v>4136</v>
      </c>
      <c r="E964" s="100">
        <v>4136</v>
      </c>
      <c r="F964" s="56">
        <f t="shared" si="38"/>
        <v>0</v>
      </c>
    </row>
    <row r="965" hidden="1" spans="3:6">
      <c r="C965" s="99">
        <v>774</v>
      </c>
      <c r="D965" s="99">
        <v>12673</v>
      </c>
      <c r="E965" s="100">
        <v>12673</v>
      </c>
      <c r="F965" s="56">
        <f t="shared" si="38"/>
        <v>0</v>
      </c>
    </row>
    <row r="966" hidden="1" spans="3:6">
      <c r="C966" s="99">
        <v>1050</v>
      </c>
      <c r="D966" s="99">
        <v>10992.39</v>
      </c>
      <c r="E966" s="100">
        <v>10992.39</v>
      </c>
      <c r="F966" s="56">
        <f t="shared" si="38"/>
        <v>0</v>
      </c>
    </row>
    <row r="967" hidden="1" spans="3:6">
      <c r="C967" s="99">
        <v>3033</v>
      </c>
      <c r="D967" s="99">
        <v>0</v>
      </c>
      <c r="E967" s="100">
        <v>0</v>
      </c>
      <c r="F967" s="56">
        <f t="shared" si="38"/>
        <v>0</v>
      </c>
    </row>
    <row r="968" hidden="1" spans="3:6">
      <c r="C968" s="99">
        <v>1073</v>
      </c>
      <c r="D968" s="99">
        <v>15876</v>
      </c>
      <c r="E968" s="100">
        <v>15876</v>
      </c>
      <c r="F968" s="56">
        <f t="shared" si="38"/>
        <v>0</v>
      </c>
    </row>
    <row r="969" hidden="1" spans="3:6">
      <c r="C969" s="99">
        <v>549</v>
      </c>
      <c r="D969" s="99">
        <v>29275.5</v>
      </c>
      <c r="E969" s="100">
        <v>29275.5</v>
      </c>
      <c r="F969" s="56">
        <f t="shared" si="38"/>
        <v>0</v>
      </c>
    </row>
    <row r="970" hidden="1" spans="3:6">
      <c r="C970" s="99">
        <v>269</v>
      </c>
      <c r="D970" s="99">
        <v>12861.8</v>
      </c>
      <c r="E970" s="100">
        <v>12861.8</v>
      </c>
      <c r="F970" s="56">
        <f t="shared" si="38"/>
        <v>0</v>
      </c>
    </row>
    <row r="971" hidden="1" spans="3:6">
      <c r="C971" s="99">
        <v>506</v>
      </c>
      <c r="D971" s="99">
        <v>5390.1</v>
      </c>
      <c r="E971" s="100">
        <v>5390.1</v>
      </c>
      <c r="F971" s="56">
        <f t="shared" si="38"/>
        <v>0</v>
      </c>
    </row>
    <row r="972" hidden="1" spans="3:6">
      <c r="C972" s="99">
        <v>624</v>
      </c>
      <c r="D972" s="99">
        <v>10319.9</v>
      </c>
      <c r="E972" s="100">
        <v>10319.9</v>
      </c>
      <c r="F972" s="56">
        <f t="shared" si="38"/>
        <v>0</v>
      </c>
    </row>
    <row r="973" hidden="1" spans="3:6">
      <c r="C973" s="99">
        <v>550</v>
      </c>
      <c r="D973" s="99">
        <v>17975.5</v>
      </c>
      <c r="E973" s="100">
        <v>17975.5</v>
      </c>
      <c r="F973" s="56">
        <f t="shared" si="38"/>
        <v>0</v>
      </c>
    </row>
    <row r="974" hidden="1" spans="3:6">
      <c r="C974" s="99">
        <v>458</v>
      </c>
      <c r="D974" s="99">
        <v>65519.09</v>
      </c>
      <c r="E974" s="100">
        <v>65519.09</v>
      </c>
      <c r="F974" s="56">
        <f t="shared" si="38"/>
        <v>0</v>
      </c>
    </row>
    <row r="975" hidden="1" spans="3:6">
      <c r="C975" s="99">
        <v>420</v>
      </c>
      <c r="D975" s="99">
        <v>5000</v>
      </c>
      <c r="E975" s="100">
        <v>5000</v>
      </c>
      <c r="F975" s="56">
        <f t="shared" si="38"/>
        <v>0</v>
      </c>
    </row>
    <row r="976" hidden="1" spans="3:6">
      <c r="C976" s="99">
        <v>998549</v>
      </c>
      <c r="D976" s="99">
        <v>32372</v>
      </c>
      <c r="E976" s="100">
        <v>32372</v>
      </c>
      <c r="F976" s="56">
        <f t="shared" si="38"/>
        <v>0</v>
      </c>
    </row>
    <row r="977" hidden="1" spans="3:6">
      <c r="C977" s="99">
        <v>441</v>
      </c>
      <c r="D977" s="99">
        <v>5000</v>
      </c>
      <c r="E977" s="100">
        <v>5000</v>
      </c>
      <c r="F977" s="56">
        <f t="shared" si="38"/>
        <v>0</v>
      </c>
    </row>
    <row r="978" hidden="1" spans="3:6">
      <c r="C978" s="99">
        <v>590</v>
      </c>
      <c r="D978" s="99">
        <v>20832.2</v>
      </c>
      <c r="E978" s="100">
        <v>20832.2</v>
      </c>
      <c r="F978" s="56">
        <f t="shared" si="38"/>
        <v>0</v>
      </c>
    </row>
    <row r="979" hidden="1" spans="3:6">
      <c r="C979" s="99">
        <v>591</v>
      </c>
      <c r="D979" s="99">
        <v>46878.28</v>
      </c>
      <c r="E979" s="100">
        <v>46878.28</v>
      </c>
      <c r="F979" s="56">
        <f t="shared" si="38"/>
        <v>0</v>
      </c>
    </row>
    <row r="980" hidden="1" spans="3:6">
      <c r="C980" s="99">
        <v>466</v>
      </c>
      <c r="D980" s="99">
        <v>10000</v>
      </c>
      <c r="E980" s="100">
        <v>10000</v>
      </c>
      <c r="F980" s="56">
        <f t="shared" si="38"/>
        <v>0</v>
      </c>
    </row>
    <row r="981" hidden="1" spans="3:6">
      <c r="C981" s="99">
        <v>903</v>
      </c>
      <c r="D981" s="99">
        <v>29381</v>
      </c>
      <c r="E981" s="100">
        <v>29381</v>
      </c>
      <c r="F981" s="56">
        <f t="shared" si="38"/>
        <v>0</v>
      </c>
    </row>
    <row r="982" hidden="1" spans="3:6">
      <c r="C982" s="99">
        <v>961</v>
      </c>
      <c r="D982" s="99">
        <v>24830.3</v>
      </c>
      <c r="E982" s="100">
        <v>24830.3</v>
      </c>
      <c r="F982" s="56">
        <f t="shared" si="38"/>
        <v>0</v>
      </c>
    </row>
    <row r="983" hidden="1" spans="3:6">
      <c r="C983" s="99">
        <v>754</v>
      </c>
      <c r="D983" s="99">
        <v>8939.69</v>
      </c>
      <c r="E983" s="100">
        <v>8939.69</v>
      </c>
      <c r="F983" s="56">
        <f t="shared" si="38"/>
        <v>0</v>
      </c>
    </row>
    <row r="984" hidden="1" spans="3:6">
      <c r="C984" s="99">
        <v>3100</v>
      </c>
      <c r="D984" s="99">
        <v>139.12</v>
      </c>
      <c r="E984" s="100">
        <v>139.12</v>
      </c>
      <c r="F984" s="56">
        <f t="shared" si="38"/>
        <v>0</v>
      </c>
    </row>
    <row r="985" hidden="1" spans="3:6">
      <c r="C985" s="99">
        <v>3028</v>
      </c>
      <c r="D985" s="99">
        <v>2178.75</v>
      </c>
      <c r="E985" s="100">
        <v>2178.75</v>
      </c>
      <c r="F985" s="56">
        <f t="shared" ref="F985:F1005" si="39">GETPIVOTDATA("求和项:实际支付金额",$C$6,"付款支票号",$C985)-GETPIVOTDATA("平均值项:付款支票总额",$C$6,"付款支票号",$C985)</f>
        <v>0</v>
      </c>
    </row>
    <row r="986" hidden="1" spans="3:6">
      <c r="C986" s="99">
        <v>3027</v>
      </c>
      <c r="D986" s="99">
        <v>3637.5</v>
      </c>
      <c r="E986" s="100">
        <v>3637.5</v>
      </c>
      <c r="F986" s="56">
        <f t="shared" si="39"/>
        <v>0</v>
      </c>
    </row>
    <row r="987" hidden="1" spans="3:6">
      <c r="C987" s="99">
        <v>3029</v>
      </c>
      <c r="D987" s="99">
        <v>9785.54</v>
      </c>
      <c r="E987" s="100">
        <v>9785.54</v>
      </c>
      <c r="F987" s="56">
        <f t="shared" si="39"/>
        <v>0</v>
      </c>
    </row>
    <row r="988" hidden="1" spans="3:6">
      <c r="C988" s="99">
        <v>1284</v>
      </c>
      <c r="D988" s="99">
        <v>13644.79</v>
      </c>
      <c r="E988" s="100">
        <v>13644.79</v>
      </c>
      <c r="F988" s="56">
        <f t="shared" si="39"/>
        <v>0</v>
      </c>
    </row>
    <row r="989" hidden="1" spans="3:6">
      <c r="C989" s="99">
        <v>3045</v>
      </c>
      <c r="D989" s="99">
        <v>16129.8</v>
      </c>
      <c r="E989" s="100">
        <v>16129.8</v>
      </c>
      <c r="F989" s="56">
        <f t="shared" si="39"/>
        <v>0</v>
      </c>
    </row>
    <row r="990" hidden="1" spans="3:6">
      <c r="C990" s="99">
        <v>3031</v>
      </c>
      <c r="D990" s="99">
        <v>24573.1</v>
      </c>
      <c r="E990" s="100">
        <v>24573.1</v>
      </c>
      <c r="F990" s="56">
        <f t="shared" si="39"/>
        <v>0</v>
      </c>
    </row>
    <row r="991" hidden="1" spans="3:6">
      <c r="C991" s="99">
        <v>3047</v>
      </c>
      <c r="D991" s="99">
        <v>20233.06</v>
      </c>
      <c r="E991" s="100">
        <v>20233.06</v>
      </c>
      <c r="F991" s="56">
        <f t="shared" si="39"/>
        <v>0</v>
      </c>
    </row>
    <row r="992" hidden="1" spans="3:6">
      <c r="C992" s="99">
        <v>3035</v>
      </c>
      <c r="D992" s="99">
        <v>3625.6</v>
      </c>
      <c r="E992" s="100">
        <v>3625.6</v>
      </c>
      <c r="F992" s="56">
        <f t="shared" si="39"/>
        <v>0</v>
      </c>
    </row>
    <row r="993" hidden="1" spans="3:6">
      <c r="C993" s="99">
        <v>3051</v>
      </c>
      <c r="D993" s="99">
        <v>4023.18</v>
      </c>
      <c r="E993" s="100">
        <v>4023.18</v>
      </c>
      <c r="F993" s="56">
        <f t="shared" si="39"/>
        <v>0</v>
      </c>
    </row>
    <row r="994" hidden="1" spans="3:6">
      <c r="C994" s="99">
        <v>3046</v>
      </c>
      <c r="D994" s="99">
        <v>19131</v>
      </c>
      <c r="E994" s="100">
        <v>19131</v>
      </c>
      <c r="F994" s="56">
        <f t="shared" si="39"/>
        <v>0</v>
      </c>
    </row>
    <row r="995" hidden="1" spans="3:6">
      <c r="C995" s="99">
        <v>3043</v>
      </c>
      <c r="D995" s="99">
        <v>19766.87</v>
      </c>
      <c r="E995" s="100">
        <v>19766.87</v>
      </c>
      <c r="F995" s="56">
        <f t="shared" si="39"/>
        <v>0</v>
      </c>
    </row>
    <row r="996" hidden="1" spans="3:6">
      <c r="C996" s="99">
        <v>3039</v>
      </c>
      <c r="D996" s="99">
        <v>5474.84</v>
      </c>
      <c r="E996" s="100">
        <v>5474.84</v>
      </c>
      <c r="F996" s="56">
        <f t="shared" si="39"/>
        <v>0</v>
      </c>
    </row>
    <row r="997" hidden="1" spans="3:6">
      <c r="C997" s="99">
        <v>3038</v>
      </c>
      <c r="D997" s="99">
        <v>14583.71</v>
      </c>
      <c r="E997" s="100">
        <v>14583.71</v>
      </c>
      <c r="F997" s="56">
        <f t="shared" si="39"/>
        <v>0</v>
      </c>
    </row>
    <row r="998" hidden="1" spans="3:6">
      <c r="C998" s="99">
        <v>3030</v>
      </c>
      <c r="D998" s="99">
        <v>3050.85</v>
      </c>
      <c r="E998" s="100">
        <v>3050.85</v>
      </c>
      <c r="F998" s="56">
        <f t="shared" si="39"/>
        <v>0</v>
      </c>
    </row>
    <row r="999" hidden="1" spans="3:6">
      <c r="C999" s="99">
        <v>3042</v>
      </c>
      <c r="D999" s="99">
        <v>27557</v>
      </c>
      <c r="E999" s="100">
        <v>27557</v>
      </c>
      <c r="F999" s="56">
        <f t="shared" si="39"/>
        <v>0</v>
      </c>
    </row>
    <row r="1000" hidden="1" spans="3:6">
      <c r="C1000" s="99">
        <v>3034</v>
      </c>
      <c r="D1000" s="99">
        <v>4018.43</v>
      </c>
      <c r="E1000" s="100">
        <v>4018.43</v>
      </c>
      <c r="F1000" s="56">
        <f t="shared" si="39"/>
        <v>0</v>
      </c>
    </row>
    <row r="1001" hidden="1" spans="3:6">
      <c r="C1001" s="99">
        <v>3037</v>
      </c>
      <c r="D1001" s="99">
        <v>1202.11</v>
      </c>
      <c r="E1001" s="100">
        <v>1202.11</v>
      </c>
      <c r="F1001" s="56">
        <f t="shared" si="39"/>
        <v>0</v>
      </c>
    </row>
    <row r="1002" hidden="1" spans="3:6">
      <c r="C1002" s="99">
        <v>3050</v>
      </c>
      <c r="D1002" s="99">
        <v>310</v>
      </c>
      <c r="E1002" s="100">
        <v>310</v>
      </c>
      <c r="F1002" s="56">
        <f t="shared" si="39"/>
        <v>0</v>
      </c>
    </row>
    <row r="1003" hidden="1" spans="3:6">
      <c r="C1003" s="99">
        <v>3040</v>
      </c>
      <c r="D1003" s="99">
        <v>6981.4</v>
      </c>
      <c r="E1003" s="100">
        <v>6981.4</v>
      </c>
      <c r="F1003" s="56">
        <f t="shared" si="39"/>
        <v>0</v>
      </c>
    </row>
    <row r="1004" hidden="1" spans="3:6">
      <c r="C1004" s="99">
        <v>3032</v>
      </c>
      <c r="D1004" s="99">
        <v>2841.45</v>
      </c>
      <c r="E1004" s="100">
        <v>2841.45</v>
      </c>
      <c r="F1004" s="56">
        <f t="shared" si="39"/>
        <v>0</v>
      </c>
    </row>
    <row r="1005" hidden="1" spans="3:6">
      <c r="C1005" s="99">
        <v>3048</v>
      </c>
      <c r="D1005" s="99">
        <v>10100</v>
      </c>
      <c r="E1005" s="100">
        <v>10100</v>
      </c>
      <c r="F1005" s="56">
        <f t="shared" si="39"/>
        <v>0</v>
      </c>
    </row>
    <row r="1006" spans="3:5">
      <c r="C1006" s="101" t="s">
        <v>1439</v>
      </c>
      <c r="D1006" s="101">
        <v>10722149.4</v>
      </c>
      <c r="E1006" s="102">
        <v>15002.1367043847</v>
      </c>
    </row>
  </sheetData>
  <autoFilter xmlns:etc="http://www.wps.cn/officeDocument/2017/etCustomData" ref="C6:F1006" etc:filterBottomFollowUsedRange="0">
    <filterColumn colId="3">
      <filters blank="1">
        <filter val="21111.11111"/>
        <filter val="3663.333333"/>
        <filter val="23380.27143"/>
        <filter val="139807.7403"/>
        <filter val="11272.08333"/>
        <filter val="1997.595"/>
        <filter val="2619"/>
        <filter val="3430.273333"/>
        <filter val="4905.3"/>
        <filter val="10964.24318"/>
        <filter val="20264.07418"/>
        <filter val="20956.35429"/>
        <filter val="103108.5872"/>
        <filter val="7465.153333"/>
        <filter val="12246.75"/>
        <filter val="33583.39167"/>
        <filter val="10182"/>
        <filter val="-45"/>
        <filter val="11466.42875"/>
        <filter val="193977.4105"/>
        <filter val="8971.298286"/>
        <filter val="50607"/>
      </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workbookViewId="0">
      <pane ySplit="1" topLeftCell="A192" activePane="bottomLeft" state="frozen"/>
      <selection/>
      <selection pane="bottomLeft" activeCell="C201" sqref="C201"/>
    </sheetView>
  </sheetViews>
  <sheetFormatPr defaultColWidth="9" defaultRowHeight="17.25" outlineLevelCol="6"/>
  <cols>
    <col min="1" max="1" width="36.75" style="56" customWidth="1"/>
    <col min="2" max="2" width="13.75" style="57" customWidth="1"/>
    <col min="3" max="6" width="9" style="56"/>
    <col min="7" max="7" width="16.375" style="56" customWidth="1"/>
    <col min="8" max="16384" width="9" style="56"/>
  </cols>
  <sheetData>
    <row r="1" spans="1:7">
      <c r="A1" s="95" t="s">
        <v>0</v>
      </c>
      <c r="B1" s="95" t="s">
        <v>1</v>
      </c>
      <c r="G1" s="96" t="s">
        <v>1440</v>
      </c>
    </row>
    <row r="2" spans="1:7">
      <c r="A2" s="56" t="s">
        <v>358</v>
      </c>
      <c r="B2" s="57" t="s">
        <v>110</v>
      </c>
      <c r="G2" s="56" t="s">
        <v>1060</v>
      </c>
    </row>
    <row r="3" spans="1:7">
      <c r="A3" s="56" t="s">
        <v>679</v>
      </c>
      <c r="B3" s="57" t="s">
        <v>110</v>
      </c>
      <c r="G3" s="56" t="s">
        <v>65</v>
      </c>
    </row>
    <row r="4" spans="1:7">
      <c r="A4" s="56" t="s">
        <v>547</v>
      </c>
      <c r="B4" s="57" t="s">
        <v>19</v>
      </c>
      <c r="G4" s="56" t="s">
        <v>19</v>
      </c>
    </row>
    <row r="5" spans="1:7">
      <c r="A5" s="56" t="s">
        <v>109</v>
      </c>
      <c r="B5" s="57" t="s">
        <v>110</v>
      </c>
      <c r="G5" s="56" t="s">
        <v>124</v>
      </c>
    </row>
    <row r="6" spans="1:7">
      <c r="A6" s="56" t="s">
        <v>212</v>
      </c>
      <c r="B6" s="57" t="s">
        <v>19</v>
      </c>
      <c r="G6" s="56" t="s">
        <v>37</v>
      </c>
    </row>
    <row r="7" spans="1:7">
      <c r="A7" s="56" t="s">
        <v>605</v>
      </c>
      <c r="B7" s="57" t="s">
        <v>19</v>
      </c>
      <c r="G7" s="56" t="s">
        <v>110</v>
      </c>
    </row>
    <row r="8" spans="1:7">
      <c r="A8" s="56" t="s">
        <v>1287</v>
      </c>
      <c r="B8" s="57" t="s">
        <v>110</v>
      </c>
      <c r="G8" s="56" t="s">
        <v>1441</v>
      </c>
    </row>
    <row r="9" spans="1:7">
      <c r="A9" s="56" t="s">
        <v>962</v>
      </c>
      <c r="B9" s="57" t="s">
        <v>37</v>
      </c>
      <c r="G9" s="56" t="s">
        <v>163</v>
      </c>
    </row>
    <row r="10" spans="1:7">
      <c r="A10" s="56" t="s">
        <v>1055</v>
      </c>
      <c r="B10" s="57" t="s">
        <v>177</v>
      </c>
      <c r="G10" s="56" t="s">
        <v>23</v>
      </c>
    </row>
    <row r="11" spans="1:7">
      <c r="A11" s="56" t="s">
        <v>376</v>
      </c>
      <c r="B11" s="57" t="s">
        <v>124</v>
      </c>
      <c r="G11" s="56" t="s">
        <v>816</v>
      </c>
    </row>
    <row r="12" spans="1:7">
      <c r="A12" s="56" t="s">
        <v>104</v>
      </c>
      <c r="B12" s="57" t="s">
        <v>65</v>
      </c>
      <c r="G12" s="56" t="s">
        <v>407</v>
      </c>
    </row>
    <row r="13" spans="1:7">
      <c r="A13" s="56" t="s">
        <v>43</v>
      </c>
      <c r="B13" s="57" t="s">
        <v>19</v>
      </c>
      <c r="G13" s="56" t="s">
        <v>854</v>
      </c>
    </row>
    <row r="14" spans="1:7">
      <c r="A14" s="56" t="s">
        <v>282</v>
      </c>
      <c r="B14" s="57" t="s">
        <v>110</v>
      </c>
      <c r="G14" s="56" t="s">
        <v>59</v>
      </c>
    </row>
    <row r="15" spans="1:7">
      <c r="A15" s="56" t="s">
        <v>42</v>
      </c>
      <c r="B15" s="57" t="s">
        <v>37</v>
      </c>
      <c r="G15" s="56" t="s">
        <v>177</v>
      </c>
    </row>
    <row r="16" spans="1:7">
      <c r="A16" s="56" t="s">
        <v>202</v>
      </c>
      <c r="B16" s="57" t="s">
        <v>65</v>
      </c>
      <c r="G16" s="56" t="s">
        <v>442</v>
      </c>
    </row>
    <row r="17" spans="1:7">
      <c r="A17" s="56" t="s">
        <v>255</v>
      </c>
      <c r="B17" s="57" t="s">
        <v>19</v>
      </c>
      <c r="G17" s="56" t="s">
        <v>95</v>
      </c>
    </row>
    <row r="18" spans="1:7">
      <c r="A18" s="56" t="s">
        <v>52</v>
      </c>
      <c r="B18" s="57" t="s">
        <v>37</v>
      </c>
      <c r="G18" s="56" t="s">
        <v>1442</v>
      </c>
    </row>
    <row r="19" spans="1:2">
      <c r="A19" s="56" t="s">
        <v>260</v>
      </c>
      <c r="B19" s="57" t="s">
        <v>110</v>
      </c>
    </row>
    <row r="20" spans="1:2">
      <c r="A20" s="56" t="s">
        <v>63</v>
      </c>
      <c r="B20" s="57" t="s">
        <v>19</v>
      </c>
    </row>
    <row r="21" spans="1:2">
      <c r="A21" s="56" t="s">
        <v>416</v>
      </c>
      <c r="B21" s="57" t="s">
        <v>110</v>
      </c>
    </row>
    <row r="22" spans="1:2">
      <c r="A22" s="56" t="s">
        <v>209</v>
      </c>
      <c r="B22" s="57" t="s">
        <v>37</v>
      </c>
    </row>
    <row r="23" spans="1:2">
      <c r="A23" s="56" t="s">
        <v>188</v>
      </c>
      <c r="B23" s="57" t="s">
        <v>65</v>
      </c>
    </row>
    <row r="24" spans="1:2">
      <c r="A24" s="56" t="s">
        <v>820</v>
      </c>
      <c r="B24" s="57" t="s">
        <v>19</v>
      </c>
    </row>
    <row r="25" spans="1:2">
      <c r="A25" s="56" t="s">
        <v>157</v>
      </c>
      <c r="B25" s="57" t="s">
        <v>59</v>
      </c>
    </row>
    <row r="26" spans="1:2">
      <c r="A26" s="56" t="s">
        <v>201</v>
      </c>
      <c r="B26" s="57" t="s">
        <v>37</v>
      </c>
    </row>
    <row r="27" spans="1:2">
      <c r="A27" s="56" t="s">
        <v>200</v>
      </c>
      <c r="B27" s="57" t="s">
        <v>37</v>
      </c>
    </row>
    <row r="28" spans="1:2">
      <c r="A28" s="56" t="s">
        <v>96</v>
      </c>
      <c r="B28" s="57" t="s">
        <v>19</v>
      </c>
    </row>
    <row r="29" spans="1:2">
      <c r="A29" s="56" t="s">
        <v>26</v>
      </c>
      <c r="B29" s="57" t="s">
        <v>19</v>
      </c>
    </row>
    <row r="30" spans="1:2">
      <c r="A30" s="56" t="s">
        <v>1225</v>
      </c>
      <c r="B30" s="57" t="s">
        <v>65</v>
      </c>
    </row>
    <row r="31" spans="1:2">
      <c r="A31" s="56" t="s">
        <v>853</v>
      </c>
      <c r="B31" s="57" t="s">
        <v>854</v>
      </c>
    </row>
    <row r="32" spans="1:2">
      <c r="A32" s="56" t="s">
        <v>156</v>
      </c>
      <c r="B32" s="57" t="s">
        <v>37</v>
      </c>
    </row>
    <row r="33" spans="1:2">
      <c r="A33" s="56" t="s">
        <v>602</v>
      </c>
      <c r="B33" s="57" t="s">
        <v>163</v>
      </c>
    </row>
    <row r="34" spans="1:2">
      <c r="A34" s="56" t="s">
        <v>1443</v>
      </c>
      <c r="B34" s="57" t="s">
        <v>177</v>
      </c>
    </row>
    <row r="35" spans="1:2">
      <c r="A35" s="56" t="s">
        <v>18</v>
      </c>
      <c r="B35" s="57" t="s">
        <v>19</v>
      </c>
    </row>
    <row r="36" spans="1:2">
      <c r="A36" s="56" t="s">
        <v>469</v>
      </c>
      <c r="B36" s="57" t="s">
        <v>37</v>
      </c>
    </row>
    <row r="37" spans="1:2">
      <c r="A37" s="56" t="s">
        <v>30</v>
      </c>
      <c r="B37" s="57" t="s">
        <v>19</v>
      </c>
    </row>
    <row r="38" spans="1:2">
      <c r="A38" s="56" t="s">
        <v>441</v>
      </c>
      <c r="B38" s="57" t="s">
        <v>442</v>
      </c>
    </row>
    <row r="39" spans="1:2">
      <c r="A39" s="56" t="s">
        <v>1444</v>
      </c>
      <c r="B39" s="57" t="s">
        <v>19</v>
      </c>
    </row>
    <row r="40" spans="1:2">
      <c r="A40" s="56" t="s">
        <v>668</v>
      </c>
      <c r="B40" s="57" t="s">
        <v>19</v>
      </c>
    </row>
    <row r="41" spans="1:2">
      <c r="A41" s="56" t="s">
        <v>24</v>
      </c>
      <c r="B41" s="57" t="s">
        <v>19</v>
      </c>
    </row>
    <row r="42" spans="1:2">
      <c r="A42" s="56" t="s">
        <v>192</v>
      </c>
      <c r="B42" s="57" t="s">
        <v>65</v>
      </c>
    </row>
    <row r="43" spans="1:2">
      <c r="A43" s="56" t="s">
        <v>49</v>
      </c>
      <c r="B43" s="57" t="s">
        <v>19</v>
      </c>
    </row>
    <row r="44" spans="1:2">
      <c r="A44" s="56" t="s">
        <v>38</v>
      </c>
      <c r="B44" s="57" t="s">
        <v>19</v>
      </c>
    </row>
    <row r="45" spans="1:2">
      <c r="A45" s="56" t="s">
        <v>102</v>
      </c>
      <c r="B45" s="57" t="s">
        <v>37</v>
      </c>
    </row>
    <row r="46" spans="1:2">
      <c r="A46" s="56" t="s">
        <v>173</v>
      </c>
      <c r="B46" s="57" t="s">
        <v>163</v>
      </c>
    </row>
    <row r="47" spans="1:2">
      <c r="A47" s="56" t="s">
        <v>1362</v>
      </c>
      <c r="B47" s="57" t="s">
        <v>19</v>
      </c>
    </row>
    <row r="48" spans="1:2">
      <c r="A48" s="56" t="s">
        <v>186</v>
      </c>
      <c r="B48" s="57" t="s">
        <v>110</v>
      </c>
    </row>
    <row r="49" spans="1:2">
      <c r="A49" s="56" t="s">
        <v>406</v>
      </c>
      <c r="B49" s="57" t="s">
        <v>407</v>
      </c>
    </row>
    <row r="50" spans="1:2">
      <c r="A50" s="56" t="s">
        <v>395</v>
      </c>
      <c r="B50" s="57" t="s">
        <v>110</v>
      </c>
    </row>
    <row r="51" spans="1:2">
      <c r="A51" s="56" t="s">
        <v>374</v>
      </c>
      <c r="B51" s="57" t="s">
        <v>110</v>
      </c>
    </row>
    <row r="52" spans="1:2">
      <c r="A52" s="56" t="s">
        <v>827</v>
      </c>
      <c r="B52" s="57" t="s">
        <v>110</v>
      </c>
    </row>
    <row r="53" spans="1:2">
      <c r="A53" s="56" t="s">
        <v>740</v>
      </c>
      <c r="B53" s="57" t="s">
        <v>37</v>
      </c>
    </row>
    <row r="54" spans="1:2">
      <c r="A54" s="56" t="s">
        <v>92</v>
      </c>
      <c r="B54" s="57" t="s">
        <v>19</v>
      </c>
    </row>
    <row r="55" spans="1:2">
      <c r="A55" s="56" t="s">
        <v>217</v>
      </c>
      <c r="B55" s="57" t="s">
        <v>163</v>
      </c>
    </row>
    <row r="56" spans="1:2">
      <c r="A56" s="56" t="s">
        <v>789</v>
      </c>
      <c r="B56" s="57" t="s">
        <v>110</v>
      </c>
    </row>
    <row r="57" spans="1:2">
      <c r="A57" s="56" t="s">
        <v>386</v>
      </c>
      <c r="B57" s="57" t="s">
        <v>110</v>
      </c>
    </row>
    <row r="58" spans="1:2">
      <c r="A58" s="56" t="s">
        <v>151</v>
      </c>
      <c r="B58" s="57" t="s">
        <v>110</v>
      </c>
    </row>
    <row r="59" spans="1:2">
      <c r="A59" s="56" t="s">
        <v>349</v>
      </c>
      <c r="B59" s="57" t="s">
        <v>37</v>
      </c>
    </row>
    <row r="60" spans="1:2">
      <c r="A60" s="56" t="s">
        <v>31</v>
      </c>
      <c r="B60" s="57" t="s">
        <v>65</v>
      </c>
    </row>
    <row r="61" spans="1:2">
      <c r="A61" s="56" t="s">
        <v>287</v>
      </c>
      <c r="B61" s="57" t="s">
        <v>37</v>
      </c>
    </row>
    <row r="62" spans="1:2">
      <c r="A62" s="56" t="s">
        <v>141</v>
      </c>
      <c r="B62" s="57" t="s">
        <v>59</v>
      </c>
    </row>
    <row r="63" spans="1:2">
      <c r="A63" s="56" t="s">
        <v>167</v>
      </c>
      <c r="B63" s="57" t="s">
        <v>59</v>
      </c>
    </row>
    <row r="64" spans="1:2">
      <c r="A64" s="56" t="s">
        <v>436</v>
      </c>
      <c r="B64" s="57" t="s">
        <v>19</v>
      </c>
    </row>
    <row r="65" spans="1:2">
      <c r="A65" s="56" t="s">
        <v>353</v>
      </c>
      <c r="B65" s="57" t="s">
        <v>110</v>
      </c>
    </row>
    <row r="66" spans="1:2">
      <c r="A66" s="56" t="s">
        <v>1360</v>
      </c>
      <c r="B66" s="57" t="s">
        <v>95</v>
      </c>
    </row>
    <row r="67" spans="1:2">
      <c r="A67" s="56" t="s">
        <v>101</v>
      </c>
      <c r="B67" s="57" t="s">
        <v>37</v>
      </c>
    </row>
    <row r="68" spans="1:2">
      <c r="A68" s="56" t="s">
        <v>48</v>
      </c>
      <c r="B68" s="57" t="s">
        <v>19</v>
      </c>
    </row>
    <row r="69" spans="1:2">
      <c r="A69" s="56" t="s">
        <v>178</v>
      </c>
      <c r="B69" s="57" t="s">
        <v>19</v>
      </c>
    </row>
    <row r="70" spans="1:2">
      <c r="A70" s="56" t="s">
        <v>497</v>
      </c>
      <c r="B70" s="57" t="s">
        <v>19</v>
      </c>
    </row>
    <row r="71" spans="1:2">
      <c r="A71" s="56" t="s">
        <v>315</v>
      </c>
      <c r="B71" s="57" t="s">
        <v>65</v>
      </c>
    </row>
    <row r="72" spans="1:2">
      <c r="A72" s="56" t="s">
        <v>815</v>
      </c>
      <c r="B72" s="57" t="s">
        <v>816</v>
      </c>
    </row>
    <row r="73" spans="1:2">
      <c r="A73" s="56" t="s">
        <v>252</v>
      </c>
      <c r="B73" s="57" t="s">
        <v>37</v>
      </c>
    </row>
    <row r="74" spans="1:2">
      <c r="A74" s="56" t="s">
        <v>56</v>
      </c>
      <c r="B74" s="57" t="s">
        <v>19</v>
      </c>
    </row>
    <row r="75" spans="1:2">
      <c r="A75" s="56" t="s">
        <v>208</v>
      </c>
      <c r="B75" s="57" t="s">
        <v>19</v>
      </c>
    </row>
    <row r="76" spans="1:2">
      <c r="A76" s="56" t="s">
        <v>325</v>
      </c>
      <c r="B76" s="57" t="s">
        <v>37</v>
      </c>
    </row>
    <row r="77" spans="1:2">
      <c r="A77" s="56" t="s">
        <v>80</v>
      </c>
      <c r="B77" s="57" t="s">
        <v>19</v>
      </c>
    </row>
    <row r="78" spans="1:2">
      <c r="A78" s="56" t="s">
        <v>1095</v>
      </c>
      <c r="B78" s="57" t="s">
        <v>19</v>
      </c>
    </row>
    <row r="79" spans="1:2">
      <c r="A79" s="56" t="s">
        <v>33</v>
      </c>
      <c r="B79" s="57" t="s">
        <v>19</v>
      </c>
    </row>
    <row r="80" spans="1:2">
      <c r="A80" s="56" t="s">
        <v>77</v>
      </c>
      <c r="B80" s="57" t="s">
        <v>19</v>
      </c>
    </row>
    <row r="81" spans="1:2">
      <c r="A81" s="56" t="s">
        <v>205</v>
      </c>
      <c r="B81" s="57" t="s">
        <v>110</v>
      </c>
    </row>
    <row r="82" spans="1:2">
      <c r="A82" s="56" t="s">
        <v>149</v>
      </c>
      <c r="B82" s="57" t="s">
        <v>110</v>
      </c>
    </row>
    <row r="83" spans="1:2">
      <c r="A83" s="56" t="s">
        <v>98</v>
      </c>
      <c r="B83" s="57" t="s">
        <v>37</v>
      </c>
    </row>
    <row r="84" spans="1:2">
      <c r="A84" s="56" t="s">
        <v>148</v>
      </c>
      <c r="B84" s="57" t="s">
        <v>110</v>
      </c>
    </row>
    <row r="85" spans="1:2">
      <c r="A85" s="56" t="s">
        <v>879</v>
      </c>
      <c r="B85" s="57" t="s">
        <v>37</v>
      </c>
    </row>
    <row r="86" spans="1:2">
      <c r="A86" s="56" t="s">
        <v>45</v>
      </c>
      <c r="B86" s="57" t="s">
        <v>19</v>
      </c>
    </row>
    <row r="87" spans="1:2">
      <c r="A87" s="56" t="s">
        <v>54</v>
      </c>
      <c r="B87" s="57" t="s">
        <v>19</v>
      </c>
    </row>
    <row r="88" spans="1:2">
      <c r="A88" s="56" t="s">
        <v>81</v>
      </c>
      <c r="B88" s="57" t="s">
        <v>19</v>
      </c>
    </row>
    <row r="89" spans="1:2">
      <c r="A89" s="56" t="s">
        <v>88</v>
      </c>
      <c r="B89" s="57" t="s">
        <v>19</v>
      </c>
    </row>
    <row r="90" spans="1:2">
      <c r="A90" s="56" t="s">
        <v>1242</v>
      </c>
      <c r="B90" s="57" t="s">
        <v>854</v>
      </c>
    </row>
    <row r="91" spans="1:2">
      <c r="A91" s="56" t="s">
        <v>453</v>
      </c>
      <c r="B91" s="57" t="s">
        <v>37</v>
      </c>
    </row>
    <row r="92" spans="1:2">
      <c r="A92" s="56" t="s">
        <v>1445</v>
      </c>
      <c r="B92" s="57" t="s">
        <v>59</v>
      </c>
    </row>
    <row r="93" spans="1:2">
      <c r="A93" s="56" t="s">
        <v>321</v>
      </c>
      <c r="B93" s="57" t="s">
        <v>37</v>
      </c>
    </row>
    <row r="94" spans="1:2">
      <c r="A94" s="56" t="s">
        <v>1446</v>
      </c>
      <c r="B94" s="57" t="s">
        <v>37</v>
      </c>
    </row>
    <row r="95" spans="1:2">
      <c r="A95" s="56" t="s">
        <v>538</v>
      </c>
      <c r="B95" s="57" t="s">
        <v>37</v>
      </c>
    </row>
    <row r="96" spans="1:2">
      <c r="A96" s="56" t="s">
        <v>892</v>
      </c>
      <c r="B96" s="57" t="s">
        <v>19</v>
      </c>
    </row>
    <row r="97" spans="1:2">
      <c r="A97" s="56" t="s">
        <v>225</v>
      </c>
      <c r="B97" s="57" t="s">
        <v>65</v>
      </c>
    </row>
    <row r="98" spans="1:2">
      <c r="A98" s="56" t="s">
        <v>369</v>
      </c>
      <c r="B98" s="57" t="s">
        <v>37</v>
      </c>
    </row>
    <row r="99" spans="1:2">
      <c r="A99" s="56" t="s">
        <v>394</v>
      </c>
      <c r="B99" s="57" t="s">
        <v>110</v>
      </c>
    </row>
    <row r="100" spans="1:2">
      <c r="A100" s="56" t="s">
        <v>195</v>
      </c>
      <c r="B100" s="57" t="s">
        <v>37</v>
      </c>
    </row>
    <row r="101" spans="1:2">
      <c r="A101" s="56" t="s">
        <v>233</v>
      </c>
      <c r="B101" s="57" t="s">
        <v>124</v>
      </c>
    </row>
    <row r="102" spans="1:2">
      <c r="A102" s="56" t="s">
        <v>40</v>
      </c>
      <c r="B102" s="57" t="s">
        <v>19</v>
      </c>
    </row>
    <row r="103" spans="1:2">
      <c r="A103" s="56" t="s">
        <v>166</v>
      </c>
      <c r="B103" s="57" t="s">
        <v>19</v>
      </c>
    </row>
    <row r="104" spans="1:2">
      <c r="A104" s="56" t="s">
        <v>1447</v>
      </c>
      <c r="B104" s="57" t="s">
        <v>37</v>
      </c>
    </row>
    <row r="105" spans="1:2">
      <c r="A105" s="56" t="s">
        <v>97</v>
      </c>
      <c r="B105" s="57" t="s">
        <v>37</v>
      </c>
    </row>
    <row r="106" spans="1:2">
      <c r="A106" s="56" t="s">
        <v>301</v>
      </c>
      <c r="B106" s="57" t="s">
        <v>37</v>
      </c>
    </row>
    <row r="107" spans="1:2">
      <c r="A107" s="56" t="s">
        <v>1203</v>
      </c>
      <c r="B107" s="57" t="s">
        <v>23</v>
      </c>
    </row>
    <row r="108" spans="1:2">
      <c r="A108" s="56" t="s">
        <v>69</v>
      </c>
      <c r="B108" s="57" t="s">
        <v>19</v>
      </c>
    </row>
    <row r="109" spans="1:2">
      <c r="A109" s="56" t="s">
        <v>165</v>
      </c>
      <c r="B109" s="57" t="s">
        <v>110</v>
      </c>
    </row>
    <row r="110" spans="1:2">
      <c r="A110" s="56" t="s">
        <v>1061</v>
      </c>
      <c r="B110" s="57" t="s">
        <v>19</v>
      </c>
    </row>
    <row r="111" spans="1:2">
      <c r="A111" s="56" t="s">
        <v>768</v>
      </c>
      <c r="B111" s="57" t="s">
        <v>37</v>
      </c>
    </row>
    <row r="112" spans="1:2">
      <c r="A112" s="56" t="s">
        <v>21</v>
      </c>
      <c r="B112" s="57" t="s">
        <v>19</v>
      </c>
    </row>
    <row r="113" spans="1:2">
      <c r="A113" s="56" t="s">
        <v>524</v>
      </c>
      <c r="B113" s="57" t="s">
        <v>110</v>
      </c>
    </row>
    <row r="114" spans="1:2">
      <c r="A114" s="56" t="s">
        <v>55</v>
      </c>
      <c r="B114" s="57" t="s">
        <v>19</v>
      </c>
    </row>
    <row r="115" spans="1:2">
      <c r="A115" s="56" t="s">
        <v>237</v>
      </c>
      <c r="B115" s="57" t="s">
        <v>110</v>
      </c>
    </row>
    <row r="116" spans="1:2">
      <c r="A116" s="56" t="s">
        <v>307</v>
      </c>
      <c r="B116" s="57" t="s">
        <v>59</v>
      </c>
    </row>
    <row r="117" spans="1:2">
      <c r="A117" s="56" t="s">
        <v>777</v>
      </c>
      <c r="B117" s="57" t="s">
        <v>37</v>
      </c>
    </row>
    <row r="118" spans="1:2">
      <c r="A118" s="56" t="s">
        <v>318</v>
      </c>
      <c r="B118" s="57" t="s">
        <v>19</v>
      </c>
    </row>
    <row r="119" spans="1:2">
      <c r="A119" s="56" t="s">
        <v>305</v>
      </c>
      <c r="B119" s="57" t="s">
        <v>59</v>
      </c>
    </row>
    <row r="120" spans="1:2">
      <c r="A120" s="56" t="s">
        <v>164</v>
      </c>
      <c r="B120" s="57" t="s">
        <v>110</v>
      </c>
    </row>
    <row r="121" spans="1:2">
      <c r="A121" s="56" t="s">
        <v>169</v>
      </c>
      <c r="B121" s="57" t="s">
        <v>170</v>
      </c>
    </row>
    <row r="122" spans="1:2">
      <c r="A122" s="56" t="s">
        <v>213</v>
      </c>
      <c r="B122" s="57" t="s">
        <v>124</v>
      </c>
    </row>
    <row r="123" spans="1:2">
      <c r="A123" s="56" t="s">
        <v>162</v>
      </c>
      <c r="B123" s="57" t="s">
        <v>163</v>
      </c>
    </row>
    <row r="124" spans="1:2">
      <c r="A124" s="56" t="s">
        <v>152</v>
      </c>
      <c r="B124" s="57" t="s">
        <v>59</v>
      </c>
    </row>
    <row r="125" spans="1:2">
      <c r="A125" s="56" t="s">
        <v>285</v>
      </c>
      <c r="B125" s="57" t="s">
        <v>19</v>
      </c>
    </row>
    <row r="126" spans="1:2">
      <c r="A126" s="56" t="s">
        <v>146</v>
      </c>
      <c r="B126" s="57" t="s">
        <v>124</v>
      </c>
    </row>
    <row r="127" spans="1:2">
      <c r="A127" s="56" t="s">
        <v>144</v>
      </c>
      <c r="B127" s="57" t="s">
        <v>110</v>
      </c>
    </row>
    <row r="128" spans="1:2">
      <c r="A128" s="56" t="s">
        <v>64</v>
      </c>
      <c r="B128" s="57" t="s">
        <v>37</v>
      </c>
    </row>
    <row r="129" spans="1:2">
      <c r="A129" s="56" t="s">
        <v>44</v>
      </c>
      <c r="B129" s="57" t="s">
        <v>19</v>
      </c>
    </row>
    <row r="130" spans="1:2">
      <c r="A130" s="56" t="s">
        <v>256</v>
      </c>
      <c r="B130" s="57" t="s">
        <v>124</v>
      </c>
    </row>
    <row r="131" spans="1:2">
      <c r="A131" s="56" t="s">
        <v>71</v>
      </c>
      <c r="B131" s="57" t="s">
        <v>19</v>
      </c>
    </row>
    <row r="132" spans="1:2">
      <c r="A132" s="56" t="s">
        <v>58</v>
      </c>
      <c r="B132" s="57" t="s">
        <v>19</v>
      </c>
    </row>
    <row r="133" spans="1:2">
      <c r="A133" s="56" t="s">
        <v>103</v>
      </c>
      <c r="B133" s="57" t="s">
        <v>19</v>
      </c>
    </row>
    <row r="134" spans="1:2">
      <c r="A134" s="56" t="s">
        <v>498</v>
      </c>
      <c r="B134" s="57" t="s">
        <v>19</v>
      </c>
    </row>
    <row r="135" spans="1:2">
      <c r="A135" s="56" t="s">
        <v>1040</v>
      </c>
      <c r="B135" s="57" t="s">
        <v>65</v>
      </c>
    </row>
    <row r="136" spans="1:2">
      <c r="A136" s="56" t="s">
        <v>1168</v>
      </c>
      <c r="B136" s="57" t="s">
        <v>95</v>
      </c>
    </row>
    <row r="137" spans="1:2">
      <c r="A137" s="56" t="s">
        <v>1118</v>
      </c>
      <c r="B137" s="57" t="s">
        <v>1060</v>
      </c>
    </row>
    <row r="138" spans="1:2">
      <c r="A138" s="56" t="s">
        <v>147</v>
      </c>
      <c r="B138" s="57" t="s">
        <v>59</v>
      </c>
    </row>
    <row r="139" spans="1:2">
      <c r="A139" s="56" t="s">
        <v>807</v>
      </c>
      <c r="B139" s="57" t="s">
        <v>59</v>
      </c>
    </row>
    <row r="140" spans="1:2">
      <c r="A140" s="56" t="s">
        <v>158</v>
      </c>
      <c r="B140" s="57" t="s">
        <v>159</v>
      </c>
    </row>
    <row r="141" spans="1:2">
      <c r="A141" s="56" t="s">
        <v>849</v>
      </c>
      <c r="B141" s="57" t="s">
        <v>19</v>
      </c>
    </row>
    <row r="142" spans="1:2">
      <c r="A142" s="56" t="s">
        <v>118</v>
      </c>
      <c r="B142" s="57" t="s">
        <v>110</v>
      </c>
    </row>
    <row r="143" spans="1:2">
      <c r="A143" s="56" t="s">
        <v>137</v>
      </c>
      <c r="B143" s="57" t="s">
        <v>19</v>
      </c>
    </row>
    <row r="144" spans="1:2">
      <c r="A144" s="56" t="s">
        <v>206</v>
      </c>
      <c r="B144" s="57" t="s">
        <v>19</v>
      </c>
    </row>
    <row r="145" spans="1:2">
      <c r="A145" s="56" t="s">
        <v>50</v>
      </c>
      <c r="B145" s="57" t="s">
        <v>19</v>
      </c>
    </row>
    <row r="146" spans="1:2">
      <c r="A146" s="56" t="s">
        <v>499</v>
      </c>
      <c r="B146" s="57" t="s">
        <v>19</v>
      </c>
    </row>
    <row r="147" spans="1:2">
      <c r="A147" s="56" t="s">
        <v>111</v>
      </c>
      <c r="B147" s="57" t="s">
        <v>19</v>
      </c>
    </row>
    <row r="148" spans="1:2">
      <c r="A148" s="56" t="s">
        <v>72</v>
      </c>
      <c r="B148" s="57" t="s">
        <v>19</v>
      </c>
    </row>
    <row r="149" spans="1:2">
      <c r="A149" s="56" t="s">
        <v>109</v>
      </c>
      <c r="B149" s="57" t="s">
        <v>110</v>
      </c>
    </row>
    <row r="150" spans="1:2">
      <c r="A150" s="56" t="s">
        <v>968</v>
      </c>
      <c r="B150" s="57" t="s">
        <v>95</v>
      </c>
    </row>
    <row r="151" spans="1:2">
      <c r="A151" s="56" t="s">
        <v>89</v>
      </c>
      <c r="B151" s="57" t="s">
        <v>19</v>
      </c>
    </row>
    <row r="152" spans="1:2">
      <c r="A152" s="56" t="s">
        <v>1149</v>
      </c>
      <c r="B152" s="57" t="s">
        <v>19</v>
      </c>
    </row>
    <row r="153" spans="1:2">
      <c r="A153" s="56" t="s">
        <v>881</v>
      </c>
      <c r="B153" s="57" t="s">
        <v>882</v>
      </c>
    </row>
    <row r="154" spans="1:2">
      <c r="A154" s="56" t="s">
        <v>961</v>
      </c>
      <c r="B154" s="57" t="s">
        <v>177</v>
      </c>
    </row>
    <row r="155" spans="1:2">
      <c r="A155" s="56" t="s">
        <v>634</v>
      </c>
      <c r="B155" s="57" t="s">
        <v>95</v>
      </c>
    </row>
    <row r="156" spans="1:2">
      <c r="A156" s="56" t="s">
        <v>176</v>
      </c>
      <c r="B156" s="57" t="s">
        <v>177</v>
      </c>
    </row>
    <row r="157" spans="1:2">
      <c r="A157" s="56" t="s">
        <v>1064</v>
      </c>
      <c r="B157" s="57" t="s">
        <v>95</v>
      </c>
    </row>
    <row r="158" spans="1:2">
      <c r="A158" s="56" t="s">
        <v>1009</v>
      </c>
      <c r="B158" s="57" t="s">
        <v>95</v>
      </c>
    </row>
    <row r="159" spans="1:2">
      <c r="A159" s="56" t="s">
        <v>862</v>
      </c>
      <c r="B159" s="57" t="s">
        <v>863</v>
      </c>
    </row>
    <row r="160" spans="1:2">
      <c r="A160" s="56" t="s">
        <v>562</v>
      </c>
      <c r="B160" s="57" t="s">
        <v>407</v>
      </c>
    </row>
    <row r="161" spans="1:2">
      <c r="A161" s="56" t="s">
        <v>1028</v>
      </c>
      <c r="B161" s="57" t="s">
        <v>1029</v>
      </c>
    </row>
    <row r="162" spans="1:2">
      <c r="A162" s="56" t="s">
        <v>979</v>
      </c>
      <c r="B162" s="57" t="s">
        <v>95</v>
      </c>
    </row>
    <row r="163" spans="1:2">
      <c r="A163" s="56" t="s">
        <v>1014</v>
      </c>
      <c r="B163" s="57" t="s">
        <v>918</v>
      </c>
    </row>
    <row r="164" spans="1:2">
      <c r="A164" s="56" t="s">
        <v>334</v>
      </c>
      <c r="B164" s="57" t="s">
        <v>95</v>
      </c>
    </row>
    <row r="165" spans="1:2">
      <c r="A165" s="56" t="s">
        <v>932</v>
      </c>
      <c r="B165" s="57" t="s">
        <v>95</v>
      </c>
    </row>
    <row r="166" spans="1:2">
      <c r="A166" s="56" t="s">
        <v>22</v>
      </c>
      <c r="B166" s="57" t="s">
        <v>23</v>
      </c>
    </row>
    <row r="167" spans="1:2">
      <c r="A167" s="56" t="s">
        <v>992</v>
      </c>
      <c r="B167" s="57" t="s">
        <v>940</v>
      </c>
    </row>
    <row r="168" spans="1:2">
      <c r="A168" s="56" t="s">
        <v>94</v>
      </c>
      <c r="B168" s="57" t="s">
        <v>95</v>
      </c>
    </row>
    <row r="169" spans="1:2">
      <c r="A169" s="56" t="s">
        <v>939</v>
      </c>
      <c r="B169" s="57" t="s">
        <v>940</v>
      </c>
    </row>
    <row r="170" spans="1:2">
      <c r="A170" s="56" t="s">
        <v>254</v>
      </c>
      <c r="B170" s="57" t="s">
        <v>177</v>
      </c>
    </row>
    <row r="171" spans="1:2">
      <c r="A171" s="56" t="s">
        <v>917</v>
      </c>
      <c r="B171" s="57" t="s">
        <v>918</v>
      </c>
    </row>
    <row r="172" spans="1:2">
      <c r="A172" s="56" t="s">
        <v>921</v>
      </c>
      <c r="B172" s="57" t="s">
        <v>177</v>
      </c>
    </row>
    <row r="173" spans="1:2">
      <c r="A173" s="56" t="s">
        <v>596</v>
      </c>
      <c r="B173" s="57" t="s">
        <v>442</v>
      </c>
    </row>
    <row r="174" spans="1:2">
      <c r="A174" s="56" t="s">
        <v>694</v>
      </c>
      <c r="B174" s="57" t="s">
        <v>95</v>
      </c>
    </row>
    <row r="175" spans="1:2">
      <c r="A175" s="56" t="s">
        <v>544</v>
      </c>
      <c r="B175" s="57" t="s">
        <v>95</v>
      </c>
    </row>
    <row r="176" spans="1:2">
      <c r="A176" s="56" t="s">
        <v>532</v>
      </c>
      <c r="B176" s="57" t="s">
        <v>95</v>
      </c>
    </row>
    <row r="177" spans="1:2">
      <c r="A177" s="56" t="s">
        <v>411</v>
      </c>
      <c r="B177" s="57" t="s">
        <v>177</v>
      </c>
    </row>
    <row r="178" spans="1:2">
      <c r="A178" s="56" t="s">
        <v>448</v>
      </c>
      <c r="B178" s="57" t="s">
        <v>177</v>
      </c>
    </row>
    <row r="179" spans="1:2">
      <c r="A179" s="56" t="s">
        <v>228</v>
      </c>
      <c r="B179" s="57" t="s">
        <v>23</v>
      </c>
    </row>
    <row r="180" spans="1:2">
      <c r="A180" s="56" t="s">
        <v>108</v>
      </c>
      <c r="B180" s="57" t="s">
        <v>23</v>
      </c>
    </row>
    <row r="181" spans="1:2">
      <c r="A181" s="56" t="s">
        <v>235</v>
      </c>
      <c r="B181" s="57" t="s">
        <v>95</v>
      </c>
    </row>
    <row r="182" spans="1:2">
      <c r="A182" s="56" t="s">
        <v>174</v>
      </c>
      <c r="B182" s="57" t="s">
        <v>23</v>
      </c>
    </row>
    <row r="183" spans="1:2">
      <c r="A183" s="56" t="s">
        <v>1357</v>
      </c>
      <c r="B183" s="57" t="s">
        <v>59</v>
      </c>
    </row>
    <row r="184" spans="1:2">
      <c r="A184" s="56" t="s">
        <v>36</v>
      </c>
      <c r="B184" s="57" t="s">
        <v>37</v>
      </c>
    </row>
    <row r="185" spans="1:2">
      <c r="A185" s="56" t="s">
        <v>134</v>
      </c>
      <c r="B185" s="57" t="s">
        <v>19</v>
      </c>
    </row>
    <row r="186" spans="1:2">
      <c r="A186" s="56" t="s">
        <v>984</v>
      </c>
      <c r="B186" s="57" t="s">
        <v>95</v>
      </c>
    </row>
    <row r="187" spans="1:2">
      <c r="A187" s="56" t="s">
        <v>1307</v>
      </c>
      <c r="B187" s="57" t="s">
        <v>19</v>
      </c>
    </row>
    <row r="188" spans="1:2">
      <c r="A188" s="56" t="s">
        <v>1219</v>
      </c>
      <c r="B188" s="57" t="s">
        <v>1029</v>
      </c>
    </row>
    <row r="189" spans="1:2">
      <c r="A189" s="56" t="s">
        <v>1361</v>
      </c>
      <c r="B189" s="57" t="s">
        <v>19</v>
      </c>
    </row>
    <row r="190" spans="1:2">
      <c r="A190" s="56" t="s">
        <v>51</v>
      </c>
      <c r="B190" s="57" t="s">
        <v>19</v>
      </c>
    </row>
    <row r="191" spans="1:2">
      <c r="A191" s="56" t="s">
        <v>903</v>
      </c>
      <c r="B191" s="57" t="s">
        <v>19</v>
      </c>
    </row>
    <row r="192" spans="1:2">
      <c r="A192" s="56" t="s">
        <v>226</v>
      </c>
      <c r="B192" s="57" t="s">
        <v>19</v>
      </c>
    </row>
    <row r="193" spans="1:2">
      <c r="A193" s="56" t="s">
        <v>150</v>
      </c>
      <c r="B193" s="57" t="s">
        <v>19</v>
      </c>
    </row>
    <row r="194" spans="1:2">
      <c r="A194" s="56" t="s">
        <v>99</v>
      </c>
      <c r="B194" s="57" t="s">
        <v>19</v>
      </c>
    </row>
    <row r="195" spans="1:2">
      <c r="A195" s="56" t="s">
        <v>91</v>
      </c>
      <c r="B195" s="57" t="s">
        <v>19</v>
      </c>
    </row>
    <row r="196" spans="1:2">
      <c r="A196" s="56" t="s">
        <v>113</v>
      </c>
      <c r="B196" s="57" t="s">
        <v>19</v>
      </c>
    </row>
    <row r="197" spans="1:2">
      <c r="A197" s="56" t="s">
        <v>249</v>
      </c>
      <c r="B197" s="57" t="s">
        <v>19</v>
      </c>
    </row>
    <row r="198" spans="1:2">
      <c r="A198" s="56" t="s">
        <v>85</v>
      </c>
      <c r="B198" s="57" t="s">
        <v>19</v>
      </c>
    </row>
    <row r="199" spans="1:2">
      <c r="A199" s="56" t="s">
        <v>135</v>
      </c>
      <c r="B199" s="57" t="s">
        <v>19</v>
      </c>
    </row>
    <row r="200" spans="1:2">
      <c r="A200" s="56" t="s">
        <v>219</v>
      </c>
      <c r="B200" s="57" t="s">
        <v>19</v>
      </c>
    </row>
    <row r="201" spans="1:2">
      <c r="A201" s="56" t="s">
        <v>1015</v>
      </c>
      <c r="B201" s="57" t="s">
        <v>37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B200" etc:filterBottomFollowUsedRange="0">
    <sortState ref="A1:B200">
      <sortCondition ref="A1" descending="1"/>
    </sortState>
    <extLst/>
  </autoFilter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127"/>
  <sheetViews>
    <sheetView showGridLines="0" workbookViewId="0">
      <pane ySplit="6" topLeftCell="A117" activePane="bottomLeft" state="frozen"/>
      <selection/>
      <selection pane="bottomLeft" activeCell="B86" sqref="B86"/>
    </sheetView>
  </sheetViews>
  <sheetFormatPr defaultColWidth="9" defaultRowHeight="17.25" outlineLevelCol="7"/>
  <cols>
    <col min="1" max="2" width="9" style="56"/>
    <col min="3" max="3" width="23.625" style="57" customWidth="1"/>
    <col min="4" max="4" width="18.875" style="56"/>
    <col min="5" max="5" width="17" style="74"/>
    <col min="6" max="8" width="18.25" style="56"/>
    <col min="9" max="16384" width="9" style="56"/>
  </cols>
  <sheetData>
    <row r="2" ht="27" customHeight="1" spans="3:8">
      <c r="C2" s="75" t="s">
        <v>1448</v>
      </c>
      <c r="D2" s="75"/>
      <c r="E2" s="76"/>
      <c r="F2" s="75"/>
      <c r="G2" s="75"/>
      <c r="H2" s="75"/>
    </row>
    <row r="4" spans="3:4">
      <c r="C4" s="30" t="s">
        <v>3</v>
      </c>
      <c r="D4" s="77" t="s">
        <v>1449</v>
      </c>
    </row>
    <row r="6" spans="3:8">
      <c r="C6" s="33" t="s">
        <v>1</v>
      </c>
      <c r="D6" s="33" t="s">
        <v>0</v>
      </c>
      <c r="E6" s="33" t="s">
        <v>2</v>
      </c>
      <c r="F6" s="33" t="s">
        <v>1450</v>
      </c>
      <c r="G6" s="78" t="s">
        <v>1451</v>
      </c>
      <c r="H6" s="79" t="s">
        <v>1452</v>
      </c>
    </row>
    <row r="7" spans="3:8">
      <c r="C7" s="60" t="s">
        <v>110</v>
      </c>
      <c r="D7" s="60" t="s">
        <v>164</v>
      </c>
      <c r="E7" s="60" t="s">
        <v>1453</v>
      </c>
      <c r="F7" s="80">
        <v>4587.5</v>
      </c>
      <c r="G7" s="81">
        <v>0</v>
      </c>
      <c r="H7" s="82">
        <v>4587.5</v>
      </c>
    </row>
    <row r="8" spans="3:8">
      <c r="C8" s="64"/>
      <c r="D8" s="64"/>
      <c r="E8" s="83" t="s">
        <v>1454</v>
      </c>
      <c r="F8" s="84">
        <v>5003.5</v>
      </c>
      <c r="G8" s="9">
        <v>0</v>
      </c>
      <c r="H8" s="85">
        <v>5003.5</v>
      </c>
    </row>
    <row r="9" spans="3:8">
      <c r="C9" s="64"/>
      <c r="D9" s="64"/>
      <c r="E9" s="83" t="s">
        <v>1455</v>
      </c>
      <c r="F9" s="84">
        <v>2976</v>
      </c>
      <c r="G9" s="9">
        <v>0</v>
      </c>
      <c r="H9" s="85">
        <v>2976</v>
      </c>
    </row>
    <row r="10" spans="3:8">
      <c r="C10" s="64"/>
      <c r="D10" s="64"/>
      <c r="E10" s="83" t="s">
        <v>1188</v>
      </c>
      <c r="F10" s="84">
        <v>-322</v>
      </c>
      <c r="G10" s="9">
        <v>0</v>
      </c>
      <c r="H10" s="85">
        <v>-322</v>
      </c>
    </row>
    <row r="11" spans="3:8">
      <c r="C11" s="64"/>
      <c r="D11" s="64"/>
      <c r="E11" s="83" t="s">
        <v>1185</v>
      </c>
      <c r="F11" s="84">
        <v>-280</v>
      </c>
      <c r="G11" s="9">
        <v>0</v>
      </c>
      <c r="H11" s="85">
        <v>-280</v>
      </c>
    </row>
    <row r="12" spans="3:8">
      <c r="C12" s="64"/>
      <c r="D12" s="64"/>
      <c r="E12" s="83" t="s">
        <v>1195</v>
      </c>
      <c r="F12" s="84">
        <v>-412</v>
      </c>
      <c r="G12" s="9">
        <v>0</v>
      </c>
      <c r="H12" s="85">
        <v>-412</v>
      </c>
    </row>
    <row r="13" spans="3:8">
      <c r="C13" s="64"/>
      <c r="D13" s="64"/>
      <c r="E13" s="83" t="s">
        <v>1456</v>
      </c>
      <c r="F13" s="84">
        <v>8890</v>
      </c>
      <c r="G13" s="9"/>
      <c r="H13" s="85">
        <v>8890</v>
      </c>
    </row>
    <row r="14" spans="3:8">
      <c r="C14" s="64"/>
      <c r="D14" s="60" t="s">
        <v>237</v>
      </c>
      <c r="E14" s="60" t="s">
        <v>1457</v>
      </c>
      <c r="F14" s="80">
        <v>1732.45</v>
      </c>
      <c r="G14" s="81">
        <v>0</v>
      </c>
      <c r="H14" s="82">
        <v>1732.45</v>
      </c>
    </row>
    <row r="15" spans="3:8">
      <c r="C15" s="64"/>
      <c r="D15" s="60" t="s">
        <v>165</v>
      </c>
      <c r="E15" s="60" t="s">
        <v>1458</v>
      </c>
      <c r="F15" s="80">
        <v>2259</v>
      </c>
      <c r="G15" s="81">
        <v>0</v>
      </c>
      <c r="H15" s="82">
        <v>2259</v>
      </c>
    </row>
    <row r="16" spans="3:8">
      <c r="C16" s="64"/>
      <c r="D16" s="64"/>
      <c r="E16" s="83" t="s">
        <v>1182</v>
      </c>
      <c r="F16" s="84">
        <v>-292</v>
      </c>
      <c r="G16" s="9">
        <v>0</v>
      </c>
      <c r="H16" s="85">
        <v>-292</v>
      </c>
    </row>
    <row r="17" spans="3:8">
      <c r="C17" s="64"/>
      <c r="D17" s="60" t="s">
        <v>394</v>
      </c>
      <c r="E17" s="60" t="s">
        <v>1459</v>
      </c>
      <c r="F17" s="80">
        <v>-165</v>
      </c>
      <c r="G17" s="81">
        <v>0</v>
      </c>
      <c r="H17" s="82">
        <v>-165</v>
      </c>
    </row>
    <row r="18" spans="3:8">
      <c r="C18" s="64"/>
      <c r="D18" s="60" t="s">
        <v>149</v>
      </c>
      <c r="E18" s="60" t="s">
        <v>1460</v>
      </c>
      <c r="F18" s="80">
        <v>3528.13</v>
      </c>
      <c r="G18" s="81">
        <v>0</v>
      </c>
      <c r="H18" s="82">
        <v>3528.13</v>
      </c>
    </row>
    <row r="19" spans="3:8">
      <c r="C19" s="64"/>
      <c r="D19" s="64"/>
      <c r="E19" s="83" t="s">
        <v>1461</v>
      </c>
      <c r="F19" s="84">
        <v>4428</v>
      </c>
      <c r="G19" s="9">
        <v>0</v>
      </c>
      <c r="H19" s="85">
        <v>4428</v>
      </c>
    </row>
    <row r="20" spans="3:8">
      <c r="C20" s="64"/>
      <c r="D20" s="60" t="s">
        <v>151</v>
      </c>
      <c r="E20" s="60" t="s">
        <v>1462</v>
      </c>
      <c r="F20" s="80">
        <v>1970.75</v>
      </c>
      <c r="G20" s="81">
        <v>0</v>
      </c>
      <c r="H20" s="82">
        <v>1970.75</v>
      </c>
    </row>
    <row r="21" spans="3:8">
      <c r="C21" s="64"/>
      <c r="D21" s="64"/>
      <c r="E21" s="83" t="s">
        <v>1463</v>
      </c>
      <c r="F21" s="84">
        <v>4652.72</v>
      </c>
      <c r="G21" s="9">
        <v>0</v>
      </c>
      <c r="H21" s="85">
        <v>4652.72</v>
      </c>
    </row>
    <row r="22" spans="3:8">
      <c r="C22" s="64"/>
      <c r="D22" s="60" t="s">
        <v>386</v>
      </c>
      <c r="E22" s="60" t="s">
        <v>1464</v>
      </c>
      <c r="F22" s="80">
        <v>1360</v>
      </c>
      <c r="G22" s="81">
        <v>0</v>
      </c>
      <c r="H22" s="82">
        <v>1360</v>
      </c>
    </row>
    <row r="23" spans="3:8">
      <c r="C23" s="64"/>
      <c r="D23" s="60" t="s">
        <v>374</v>
      </c>
      <c r="E23" s="60" t="s">
        <v>1465</v>
      </c>
      <c r="F23" s="80">
        <v>1562</v>
      </c>
      <c r="G23" s="81">
        <v>1562</v>
      </c>
      <c r="H23" s="82">
        <v>0</v>
      </c>
    </row>
    <row r="24" spans="3:8">
      <c r="C24" s="64"/>
      <c r="D24" s="64"/>
      <c r="E24" s="83" t="s">
        <v>1466</v>
      </c>
      <c r="F24" s="84">
        <v>650</v>
      </c>
      <c r="G24" s="9">
        <v>650</v>
      </c>
      <c r="H24" s="85">
        <v>0</v>
      </c>
    </row>
    <row r="25" spans="3:8">
      <c r="C25" s="64"/>
      <c r="D25" s="64"/>
      <c r="E25" s="83" t="s">
        <v>1467</v>
      </c>
      <c r="F25" s="84">
        <v>2663.85</v>
      </c>
      <c r="G25" s="9">
        <v>2663.85</v>
      </c>
      <c r="H25" s="85">
        <v>0</v>
      </c>
    </row>
    <row r="26" spans="3:8">
      <c r="C26" s="64"/>
      <c r="D26" s="64"/>
      <c r="E26" s="83" t="s">
        <v>1468</v>
      </c>
      <c r="F26" s="84">
        <v>2223</v>
      </c>
      <c r="G26" s="9">
        <v>2223</v>
      </c>
      <c r="H26" s="85">
        <v>0</v>
      </c>
    </row>
    <row r="27" spans="3:8">
      <c r="C27" s="64"/>
      <c r="D27" s="64"/>
      <c r="E27" s="83" t="s">
        <v>1469</v>
      </c>
      <c r="F27" s="84">
        <v>1100</v>
      </c>
      <c r="G27" s="9">
        <v>1100</v>
      </c>
      <c r="H27" s="85">
        <v>0</v>
      </c>
    </row>
    <row r="28" spans="3:8">
      <c r="C28" s="64"/>
      <c r="D28" s="64"/>
      <c r="E28" s="83" t="s">
        <v>1470</v>
      </c>
      <c r="F28" s="84">
        <v>396</v>
      </c>
      <c r="G28" s="9">
        <v>396</v>
      </c>
      <c r="H28" s="85">
        <v>0</v>
      </c>
    </row>
    <row r="29" spans="3:8">
      <c r="C29" s="64"/>
      <c r="D29" s="64"/>
      <c r="E29" s="83" t="s">
        <v>1471</v>
      </c>
      <c r="F29" s="84">
        <v>860</v>
      </c>
      <c r="G29" s="9">
        <v>860</v>
      </c>
      <c r="H29" s="85">
        <v>0</v>
      </c>
    </row>
    <row r="30" spans="3:8">
      <c r="C30" s="64"/>
      <c r="D30" s="64"/>
      <c r="E30" s="83" t="s">
        <v>1472</v>
      </c>
      <c r="F30" s="84">
        <v>5677</v>
      </c>
      <c r="G30" s="9">
        <v>5677</v>
      </c>
      <c r="H30" s="85">
        <v>0</v>
      </c>
    </row>
    <row r="31" spans="3:8">
      <c r="C31" s="64"/>
      <c r="D31" s="64"/>
      <c r="E31" s="83" t="s">
        <v>1473</v>
      </c>
      <c r="F31" s="84">
        <v>1743</v>
      </c>
      <c r="G31" s="9">
        <v>1743</v>
      </c>
      <c r="H31" s="85">
        <v>0</v>
      </c>
    </row>
    <row r="32" spans="3:8">
      <c r="C32" s="64"/>
      <c r="D32" s="64"/>
      <c r="E32" s="83" t="s">
        <v>1474</v>
      </c>
      <c r="F32" s="84">
        <v>1053.5</v>
      </c>
      <c r="G32" s="9">
        <v>1053.5</v>
      </c>
      <c r="H32" s="85">
        <v>0</v>
      </c>
    </row>
    <row r="33" spans="3:8">
      <c r="C33" s="64"/>
      <c r="D33" s="64"/>
      <c r="E33" s="83" t="s">
        <v>1475</v>
      </c>
      <c r="F33" s="84">
        <v>1729</v>
      </c>
      <c r="G33" s="9">
        <v>1729</v>
      </c>
      <c r="H33" s="85">
        <v>0</v>
      </c>
    </row>
    <row r="34" spans="3:8">
      <c r="C34" s="64"/>
      <c r="D34" s="64"/>
      <c r="E34" s="83" t="s">
        <v>1476</v>
      </c>
      <c r="F34" s="84">
        <v>320</v>
      </c>
      <c r="G34" s="9">
        <v>320</v>
      </c>
      <c r="H34" s="85">
        <v>0</v>
      </c>
    </row>
    <row r="35" spans="3:8">
      <c r="C35" s="64"/>
      <c r="D35" s="64"/>
      <c r="E35" s="83" t="s">
        <v>1477</v>
      </c>
      <c r="F35" s="84">
        <v>2844</v>
      </c>
      <c r="G35" s="9">
        <v>2844</v>
      </c>
      <c r="H35" s="85">
        <v>0</v>
      </c>
    </row>
    <row r="36" spans="3:8">
      <c r="C36" s="64"/>
      <c r="D36" s="64"/>
      <c r="E36" s="83" t="s">
        <v>1478</v>
      </c>
      <c r="F36" s="84">
        <v>552</v>
      </c>
      <c r="G36" s="9">
        <v>552</v>
      </c>
      <c r="H36" s="85">
        <v>0</v>
      </c>
    </row>
    <row r="37" spans="3:8">
      <c r="C37" s="64"/>
      <c r="D37" s="64"/>
      <c r="E37" s="83" t="s">
        <v>1479</v>
      </c>
      <c r="F37" s="84">
        <v>688.5</v>
      </c>
      <c r="G37" s="9">
        <v>688.5</v>
      </c>
      <c r="H37" s="85">
        <v>0</v>
      </c>
    </row>
    <row r="38" spans="3:8">
      <c r="C38" s="64"/>
      <c r="D38" s="64"/>
      <c r="E38" s="83" t="s">
        <v>1480</v>
      </c>
      <c r="F38" s="84">
        <v>675</v>
      </c>
      <c r="G38" s="9">
        <v>675</v>
      </c>
      <c r="H38" s="85">
        <v>0</v>
      </c>
    </row>
    <row r="39" spans="3:8">
      <c r="C39" s="64"/>
      <c r="D39" s="64"/>
      <c r="E39" s="83" t="s">
        <v>1481</v>
      </c>
      <c r="F39" s="84">
        <v>810</v>
      </c>
      <c r="G39" s="9">
        <v>810</v>
      </c>
      <c r="H39" s="85">
        <v>0</v>
      </c>
    </row>
    <row r="40" spans="3:8">
      <c r="C40" s="64"/>
      <c r="D40" s="64"/>
      <c r="E40" s="83" t="s">
        <v>1482</v>
      </c>
      <c r="F40" s="84">
        <v>675</v>
      </c>
      <c r="G40" s="9">
        <v>675</v>
      </c>
      <c r="H40" s="85">
        <v>0</v>
      </c>
    </row>
    <row r="41" spans="3:8">
      <c r="C41" s="64"/>
      <c r="D41" s="60" t="s">
        <v>395</v>
      </c>
      <c r="E41" s="60" t="s">
        <v>396</v>
      </c>
      <c r="F41" s="80">
        <v>2600</v>
      </c>
      <c r="G41" s="81">
        <v>0</v>
      </c>
      <c r="H41" s="82">
        <v>2600</v>
      </c>
    </row>
    <row r="42" spans="3:8">
      <c r="C42" s="64"/>
      <c r="D42" s="64"/>
      <c r="E42" s="83" t="s">
        <v>446</v>
      </c>
      <c r="F42" s="84">
        <v>5507</v>
      </c>
      <c r="G42" s="9">
        <v>0</v>
      </c>
      <c r="H42" s="85">
        <v>5507</v>
      </c>
    </row>
    <row r="43" spans="3:8">
      <c r="C43" s="64"/>
      <c r="D43" s="64"/>
      <c r="E43" s="83" t="s">
        <v>490</v>
      </c>
      <c r="F43" s="84">
        <v>1396</v>
      </c>
      <c r="G43" s="9">
        <v>0</v>
      </c>
      <c r="H43" s="85">
        <v>1396</v>
      </c>
    </row>
    <row r="44" spans="3:8">
      <c r="C44" s="64"/>
      <c r="D44" s="64"/>
      <c r="E44" s="83" t="s">
        <v>567</v>
      </c>
      <c r="F44" s="84">
        <v>2625</v>
      </c>
      <c r="G44" s="9">
        <v>0</v>
      </c>
      <c r="H44" s="85">
        <v>2625</v>
      </c>
    </row>
    <row r="45" spans="3:8">
      <c r="C45" s="64"/>
      <c r="D45" s="64"/>
      <c r="E45" s="83" t="s">
        <v>600</v>
      </c>
      <c r="F45" s="84">
        <v>2336</v>
      </c>
      <c r="G45" s="9">
        <v>0</v>
      </c>
      <c r="H45" s="85">
        <v>2336</v>
      </c>
    </row>
    <row r="46" spans="3:8">
      <c r="C46" s="64"/>
      <c r="D46" s="64"/>
      <c r="E46" s="83" t="s">
        <v>632</v>
      </c>
      <c r="F46" s="84">
        <v>4227</v>
      </c>
      <c r="G46" s="9">
        <v>0</v>
      </c>
      <c r="H46" s="85">
        <v>4227</v>
      </c>
    </row>
    <row r="47" spans="3:8">
      <c r="C47" s="64"/>
      <c r="D47" s="64"/>
      <c r="E47" s="83" t="s">
        <v>658</v>
      </c>
      <c r="F47" s="84">
        <v>4222</v>
      </c>
      <c r="G47" s="9">
        <v>0</v>
      </c>
      <c r="H47" s="85">
        <v>4222</v>
      </c>
    </row>
    <row r="48" spans="3:8">
      <c r="C48" s="64"/>
      <c r="D48" s="64"/>
      <c r="E48" s="83" t="s">
        <v>712</v>
      </c>
      <c r="F48" s="84">
        <v>6032</v>
      </c>
      <c r="G48" s="9">
        <v>0</v>
      </c>
      <c r="H48" s="85">
        <v>6032</v>
      </c>
    </row>
    <row r="49" spans="3:8">
      <c r="C49" s="64"/>
      <c r="D49" s="64"/>
      <c r="E49" s="83" t="s">
        <v>741</v>
      </c>
      <c r="F49" s="84">
        <v>1925</v>
      </c>
      <c r="G49" s="9">
        <v>0</v>
      </c>
      <c r="H49" s="85">
        <v>1925</v>
      </c>
    </row>
    <row r="50" spans="3:8">
      <c r="C50" s="64"/>
      <c r="D50" s="64"/>
      <c r="E50" s="83" t="s">
        <v>1483</v>
      </c>
      <c r="F50" s="84">
        <v>4804</v>
      </c>
      <c r="G50" s="9">
        <v>0</v>
      </c>
      <c r="H50" s="85">
        <v>4804</v>
      </c>
    </row>
    <row r="51" spans="3:8">
      <c r="C51" s="64"/>
      <c r="D51" s="64"/>
      <c r="E51" s="83" t="s">
        <v>1484</v>
      </c>
      <c r="F51" s="84">
        <v>2689</v>
      </c>
      <c r="G51" s="9">
        <v>0</v>
      </c>
      <c r="H51" s="85">
        <v>2689</v>
      </c>
    </row>
    <row r="52" spans="3:8">
      <c r="C52" s="64"/>
      <c r="D52" s="64"/>
      <c r="E52" s="83" t="s">
        <v>1485</v>
      </c>
      <c r="F52" s="84">
        <v>2579</v>
      </c>
      <c r="G52" s="9">
        <v>0</v>
      </c>
      <c r="H52" s="85">
        <v>2579</v>
      </c>
    </row>
    <row r="53" spans="3:8">
      <c r="C53" s="64"/>
      <c r="D53" s="64"/>
      <c r="E53" s="83" t="s">
        <v>1486</v>
      </c>
      <c r="F53" s="84">
        <v>3589</v>
      </c>
      <c r="G53" s="9">
        <v>0</v>
      </c>
      <c r="H53" s="85">
        <v>3589</v>
      </c>
    </row>
    <row r="54" spans="3:8">
      <c r="C54" s="64"/>
      <c r="D54" s="64"/>
      <c r="E54" s="83" t="s">
        <v>1487</v>
      </c>
      <c r="F54" s="84">
        <v>3333</v>
      </c>
      <c r="G54" s="9">
        <v>0</v>
      </c>
      <c r="H54" s="85">
        <v>3333</v>
      </c>
    </row>
    <row r="55" spans="3:8">
      <c r="C55" s="64"/>
      <c r="D55" s="64"/>
      <c r="E55" s="83" t="s">
        <v>1488</v>
      </c>
      <c r="F55" s="84">
        <v>2657</v>
      </c>
      <c r="G55" s="9">
        <v>0</v>
      </c>
      <c r="H55" s="85">
        <v>2657</v>
      </c>
    </row>
    <row r="56" spans="3:8">
      <c r="C56" s="64"/>
      <c r="D56" s="64"/>
      <c r="E56" s="83" t="s">
        <v>1489</v>
      </c>
      <c r="F56" s="84">
        <v>2485</v>
      </c>
      <c r="G56" s="9">
        <v>0</v>
      </c>
      <c r="H56" s="85">
        <v>2485</v>
      </c>
    </row>
    <row r="57" spans="3:8">
      <c r="C57" s="64"/>
      <c r="D57" s="64"/>
      <c r="E57" s="83" t="s">
        <v>1490</v>
      </c>
      <c r="F57" s="84">
        <v>2026</v>
      </c>
      <c r="G57" s="9">
        <v>0</v>
      </c>
      <c r="H57" s="85">
        <v>2026</v>
      </c>
    </row>
    <row r="58" spans="3:8">
      <c r="C58" s="64"/>
      <c r="D58" s="64"/>
      <c r="E58" s="83" t="s">
        <v>1491</v>
      </c>
      <c r="F58" s="84">
        <v>5347</v>
      </c>
      <c r="G58" s="9">
        <v>0</v>
      </c>
      <c r="H58" s="85">
        <v>5347</v>
      </c>
    </row>
    <row r="59" spans="3:8">
      <c r="C59" s="64"/>
      <c r="D59" s="64"/>
      <c r="E59" s="83" t="s">
        <v>1492</v>
      </c>
      <c r="F59" s="84">
        <v>1036</v>
      </c>
      <c r="G59" s="9">
        <v>0</v>
      </c>
      <c r="H59" s="85">
        <v>1036</v>
      </c>
    </row>
    <row r="60" spans="3:8">
      <c r="C60" s="64"/>
      <c r="D60" s="64"/>
      <c r="E60" s="83" t="s">
        <v>1493</v>
      </c>
      <c r="F60" s="84">
        <v>3400</v>
      </c>
      <c r="G60" s="9">
        <v>0</v>
      </c>
      <c r="H60" s="85">
        <v>3400</v>
      </c>
    </row>
    <row r="61" spans="3:8">
      <c r="C61" s="64"/>
      <c r="D61" s="64"/>
      <c r="E61" s="83" t="s">
        <v>1494</v>
      </c>
      <c r="F61" s="84">
        <v>4176</v>
      </c>
      <c r="G61" s="9">
        <v>0</v>
      </c>
      <c r="H61" s="85">
        <v>4176</v>
      </c>
    </row>
    <row r="62" spans="3:8">
      <c r="C62" s="64"/>
      <c r="D62" s="64"/>
      <c r="E62" s="83" t="s">
        <v>1495</v>
      </c>
      <c r="F62" s="84">
        <v>6707</v>
      </c>
      <c r="G62" s="9">
        <v>0</v>
      </c>
      <c r="H62" s="85">
        <v>6707</v>
      </c>
    </row>
    <row r="63" spans="3:8">
      <c r="C63" s="64"/>
      <c r="D63" s="64"/>
      <c r="E63" s="83" t="s">
        <v>1496</v>
      </c>
      <c r="F63" s="84">
        <v>5764</v>
      </c>
      <c r="G63" s="9">
        <v>0</v>
      </c>
      <c r="H63" s="85">
        <v>5764</v>
      </c>
    </row>
    <row r="64" spans="3:8">
      <c r="C64" s="64"/>
      <c r="D64" s="64"/>
      <c r="E64" s="83" t="s">
        <v>1497</v>
      </c>
      <c r="F64" s="84">
        <v>5077</v>
      </c>
      <c r="G64" s="9">
        <v>0</v>
      </c>
      <c r="H64" s="85">
        <v>5077</v>
      </c>
    </row>
    <row r="65" spans="3:8">
      <c r="C65" s="64"/>
      <c r="D65" s="64"/>
      <c r="E65" s="83" t="s">
        <v>1498</v>
      </c>
      <c r="F65" s="84">
        <v>3765</v>
      </c>
      <c r="G65" s="9">
        <v>0</v>
      </c>
      <c r="H65" s="85">
        <v>3765</v>
      </c>
    </row>
    <row r="66" spans="3:8">
      <c r="C66" s="64"/>
      <c r="D66" s="64"/>
      <c r="E66" s="83" t="s">
        <v>1499</v>
      </c>
      <c r="F66" s="84">
        <v>0</v>
      </c>
      <c r="G66" s="9">
        <v>10000</v>
      </c>
      <c r="H66" s="85">
        <v>-10000</v>
      </c>
    </row>
    <row r="67" spans="3:8">
      <c r="C67" s="64"/>
      <c r="D67" s="64"/>
      <c r="E67" s="83" t="s">
        <v>1500</v>
      </c>
      <c r="F67" s="84">
        <v>0</v>
      </c>
      <c r="G67" s="9">
        <v>10000</v>
      </c>
      <c r="H67" s="85">
        <v>-10000</v>
      </c>
    </row>
    <row r="68" spans="3:8">
      <c r="C68" s="64"/>
      <c r="D68" s="64"/>
      <c r="E68" s="83" t="s">
        <v>1501</v>
      </c>
      <c r="F68" s="84">
        <v>0</v>
      </c>
      <c r="G68" s="9">
        <v>10000</v>
      </c>
      <c r="H68" s="85">
        <v>-10000</v>
      </c>
    </row>
    <row r="69" spans="3:8">
      <c r="C69" s="64"/>
      <c r="D69" s="64"/>
      <c r="E69" s="83" t="s">
        <v>1502</v>
      </c>
      <c r="F69" s="84">
        <v>0</v>
      </c>
      <c r="G69" s="9">
        <v>10000</v>
      </c>
      <c r="H69" s="85">
        <v>-10000</v>
      </c>
    </row>
    <row r="70" spans="3:8">
      <c r="C70" s="64"/>
      <c r="D70" s="64"/>
      <c r="E70" s="83" t="s">
        <v>1503</v>
      </c>
      <c r="F70" s="84">
        <v>0</v>
      </c>
      <c r="G70" s="9">
        <v>10000</v>
      </c>
      <c r="H70" s="85">
        <v>-10000</v>
      </c>
    </row>
    <row r="71" spans="3:8">
      <c r="C71" s="64"/>
      <c r="D71" s="64"/>
      <c r="E71" s="83" t="s">
        <v>1504</v>
      </c>
      <c r="F71" s="84">
        <v>0</v>
      </c>
      <c r="G71" s="9">
        <v>10000</v>
      </c>
      <c r="H71" s="85">
        <v>-10000</v>
      </c>
    </row>
    <row r="72" spans="3:8">
      <c r="C72" s="64"/>
      <c r="D72" s="64"/>
      <c r="E72" s="83" t="s">
        <v>1505</v>
      </c>
      <c r="F72" s="84">
        <v>0</v>
      </c>
      <c r="G72" s="9">
        <v>10000</v>
      </c>
      <c r="H72" s="85">
        <v>-10000</v>
      </c>
    </row>
    <row r="73" spans="3:8">
      <c r="C73" s="64"/>
      <c r="D73" s="64"/>
      <c r="E73" s="83" t="s">
        <v>1506</v>
      </c>
      <c r="F73" s="84">
        <v>0</v>
      </c>
      <c r="G73" s="9">
        <v>10000</v>
      </c>
      <c r="H73" s="85">
        <v>-10000</v>
      </c>
    </row>
    <row r="74" spans="3:8">
      <c r="C74" s="64"/>
      <c r="D74" s="64"/>
      <c r="E74" s="83" t="s">
        <v>1507</v>
      </c>
      <c r="F74" s="84">
        <v>0</v>
      </c>
      <c r="G74" s="9">
        <v>5000</v>
      </c>
      <c r="H74" s="85">
        <v>-5000</v>
      </c>
    </row>
    <row r="75" spans="3:8">
      <c r="C75" s="64"/>
      <c r="D75" s="64"/>
      <c r="E75" s="83" t="s">
        <v>1508</v>
      </c>
      <c r="F75" s="84">
        <v>0</v>
      </c>
      <c r="G75" s="9">
        <v>5000</v>
      </c>
      <c r="H75" s="85">
        <v>-5000</v>
      </c>
    </row>
    <row r="76" spans="3:8">
      <c r="C76" s="64"/>
      <c r="D76" s="60" t="s">
        <v>282</v>
      </c>
      <c r="E76" s="60">
        <v>103247</v>
      </c>
      <c r="F76" s="80">
        <v>2844</v>
      </c>
      <c r="G76" s="81">
        <v>0</v>
      </c>
      <c r="H76" s="82">
        <v>2844</v>
      </c>
    </row>
    <row r="77" spans="3:8">
      <c r="C77" s="64"/>
      <c r="D77" s="64"/>
      <c r="E77" s="83">
        <v>103430</v>
      </c>
      <c r="F77" s="84">
        <v>6092.6</v>
      </c>
      <c r="G77" s="9">
        <v>0</v>
      </c>
      <c r="H77" s="85">
        <v>6092.6</v>
      </c>
    </row>
    <row r="78" spans="3:8">
      <c r="C78" s="64"/>
      <c r="D78" s="60" t="s">
        <v>1509</v>
      </c>
      <c r="E78" s="60" t="s">
        <v>1510</v>
      </c>
      <c r="F78" s="80">
        <v>5390</v>
      </c>
      <c r="G78" s="81">
        <v>0</v>
      </c>
      <c r="H78" s="82">
        <v>5390</v>
      </c>
    </row>
    <row r="79" spans="3:8">
      <c r="C79" s="64"/>
      <c r="D79" s="60" t="s">
        <v>358</v>
      </c>
      <c r="E79" s="60" t="s">
        <v>1511</v>
      </c>
      <c r="F79" s="80">
        <v>727</v>
      </c>
      <c r="G79" s="81">
        <v>0</v>
      </c>
      <c r="H79" s="82">
        <v>727</v>
      </c>
    </row>
    <row r="80" spans="3:8">
      <c r="C80" s="64"/>
      <c r="D80" s="64"/>
      <c r="E80" s="83" t="s">
        <v>1512</v>
      </c>
      <c r="F80" s="84">
        <v>1583</v>
      </c>
      <c r="G80" s="9">
        <v>0</v>
      </c>
      <c r="H80" s="85">
        <v>1583</v>
      </c>
    </row>
    <row r="81" spans="3:8">
      <c r="C81" s="86" t="s">
        <v>1513</v>
      </c>
      <c r="D81" s="86"/>
      <c r="E81" s="63"/>
      <c r="F81" s="80">
        <v>173079.5</v>
      </c>
      <c r="G81" s="81">
        <v>116221.85</v>
      </c>
      <c r="H81" s="82">
        <v>56857.65</v>
      </c>
    </row>
    <row r="82" spans="3:8">
      <c r="C82" s="60" t="s">
        <v>65</v>
      </c>
      <c r="D82" s="60" t="s">
        <v>225</v>
      </c>
      <c r="E82" s="60" t="s">
        <v>1514</v>
      </c>
      <c r="F82" s="80">
        <v>910.68</v>
      </c>
      <c r="G82" s="81">
        <v>0</v>
      </c>
      <c r="H82" s="82">
        <v>910.68</v>
      </c>
    </row>
    <row r="83" spans="3:8">
      <c r="C83" s="64"/>
      <c r="D83" s="64"/>
      <c r="E83" s="83" t="s">
        <v>1515</v>
      </c>
      <c r="F83" s="84">
        <v>946.68</v>
      </c>
      <c r="G83" s="9"/>
      <c r="H83" s="85">
        <v>946.68</v>
      </c>
    </row>
    <row r="84" spans="3:8">
      <c r="C84" s="86" t="s">
        <v>1516</v>
      </c>
      <c r="D84" s="86"/>
      <c r="E84" s="63"/>
      <c r="F84" s="80">
        <v>1857.36</v>
      </c>
      <c r="G84" s="81">
        <v>0</v>
      </c>
      <c r="H84" s="82">
        <v>1857.36</v>
      </c>
    </row>
    <row r="85" spans="3:8">
      <c r="C85" s="60" t="s">
        <v>37</v>
      </c>
      <c r="D85" s="60" t="s">
        <v>97</v>
      </c>
      <c r="E85" s="87" t="s">
        <v>1517</v>
      </c>
      <c r="F85" s="80">
        <v>3777</v>
      </c>
      <c r="G85" s="81">
        <v>0</v>
      </c>
      <c r="H85" s="82">
        <v>3777</v>
      </c>
    </row>
    <row r="86" spans="3:8">
      <c r="C86" s="64"/>
      <c r="D86" s="60" t="s">
        <v>98</v>
      </c>
      <c r="E86" s="87" t="s">
        <v>1518</v>
      </c>
      <c r="F86" s="80">
        <v>2122</v>
      </c>
      <c r="G86" s="81">
        <v>0</v>
      </c>
      <c r="H86" s="82">
        <v>2122</v>
      </c>
    </row>
    <row r="87" spans="3:8">
      <c r="C87" s="64"/>
      <c r="D87" s="64"/>
      <c r="E87" s="88" t="s">
        <v>1519</v>
      </c>
      <c r="F87" s="84">
        <v>2759.5</v>
      </c>
      <c r="G87" s="9">
        <v>0</v>
      </c>
      <c r="H87" s="85">
        <v>2759.5</v>
      </c>
    </row>
    <row r="88" spans="3:8">
      <c r="C88" s="64"/>
      <c r="D88" s="64"/>
      <c r="E88" s="88" t="s">
        <v>1520</v>
      </c>
      <c r="F88" s="84">
        <v>300</v>
      </c>
      <c r="G88" s="9">
        <v>0</v>
      </c>
      <c r="H88" s="85">
        <v>300</v>
      </c>
    </row>
    <row r="89" spans="3:8">
      <c r="C89" s="64"/>
      <c r="D89" s="60" t="s">
        <v>349</v>
      </c>
      <c r="E89" s="87" t="s">
        <v>1521</v>
      </c>
      <c r="F89" s="80">
        <v>2815</v>
      </c>
      <c r="G89" s="81">
        <v>0</v>
      </c>
      <c r="H89" s="82">
        <v>2815</v>
      </c>
    </row>
    <row r="90" spans="3:8">
      <c r="C90" s="64"/>
      <c r="D90" s="60" t="s">
        <v>740</v>
      </c>
      <c r="E90" s="87" t="s">
        <v>1522</v>
      </c>
      <c r="F90" s="80">
        <v>3159.5</v>
      </c>
      <c r="G90" s="81">
        <v>0</v>
      </c>
      <c r="H90" s="82">
        <v>3159.5</v>
      </c>
    </row>
    <row r="91" spans="3:8">
      <c r="C91" s="64"/>
      <c r="D91" s="60" t="s">
        <v>209</v>
      </c>
      <c r="E91" s="89" t="s">
        <v>1523</v>
      </c>
      <c r="F91" s="80">
        <v>1873.15</v>
      </c>
      <c r="G91" s="81">
        <v>0</v>
      </c>
      <c r="H91" s="82">
        <v>1873.15</v>
      </c>
    </row>
    <row r="92" spans="3:8">
      <c r="C92" s="86" t="s">
        <v>1524</v>
      </c>
      <c r="D92" s="86"/>
      <c r="E92" s="63"/>
      <c r="F92" s="80">
        <v>16806.15</v>
      </c>
      <c r="G92" s="81">
        <v>0</v>
      </c>
      <c r="H92" s="82">
        <v>16806.15</v>
      </c>
    </row>
    <row r="93" spans="3:8">
      <c r="C93" s="60" t="s">
        <v>1441</v>
      </c>
      <c r="D93" s="60" t="s">
        <v>167</v>
      </c>
      <c r="E93" s="60" t="s">
        <v>1525</v>
      </c>
      <c r="F93" s="80">
        <v>825.07</v>
      </c>
      <c r="G93" s="81">
        <v>0</v>
      </c>
      <c r="H93" s="82">
        <v>825.07</v>
      </c>
    </row>
    <row r="94" spans="3:8">
      <c r="C94" s="64"/>
      <c r="D94" s="64"/>
      <c r="E94" s="83" t="s">
        <v>1179</v>
      </c>
      <c r="F94" s="84">
        <v>-145.22</v>
      </c>
      <c r="G94" s="9">
        <v>0</v>
      </c>
      <c r="H94" s="85">
        <v>-145.22</v>
      </c>
    </row>
    <row r="95" spans="3:8">
      <c r="C95" s="86" t="s">
        <v>1526</v>
      </c>
      <c r="D95" s="86"/>
      <c r="E95" s="63"/>
      <c r="F95" s="80">
        <v>679.85</v>
      </c>
      <c r="G95" s="81">
        <v>0</v>
      </c>
      <c r="H95" s="82">
        <v>679.85</v>
      </c>
    </row>
    <row r="96" spans="3:8">
      <c r="C96" s="60" t="s">
        <v>59</v>
      </c>
      <c r="D96" s="60" t="s">
        <v>157</v>
      </c>
      <c r="E96" s="60" t="s">
        <v>1527</v>
      </c>
      <c r="F96" s="80">
        <v>2852.71</v>
      </c>
      <c r="G96" s="81">
        <v>0</v>
      </c>
      <c r="H96" s="82">
        <v>2852.71</v>
      </c>
    </row>
    <row r="97" spans="3:8">
      <c r="C97" s="64"/>
      <c r="D97" s="64"/>
      <c r="E97" s="83" t="s">
        <v>1194</v>
      </c>
      <c r="F97" s="84">
        <v>-1111.06</v>
      </c>
      <c r="G97" s="9">
        <v>0</v>
      </c>
      <c r="H97" s="85">
        <v>-1111.06</v>
      </c>
    </row>
    <row r="98" spans="3:8">
      <c r="C98" s="86" t="s">
        <v>1528</v>
      </c>
      <c r="D98" s="86"/>
      <c r="E98" s="63"/>
      <c r="F98" s="80">
        <v>1741.65</v>
      </c>
      <c r="G98" s="81">
        <v>0</v>
      </c>
      <c r="H98" s="82">
        <v>1741.65</v>
      </c>
    </row>
    <row r="99" spans="3:8">
      <c r="C99" s="60" t="s">
        <v>124</v>
      </c>
      <c r="D99" s="60" t="s">
        <v>256</v>
      </c>
      <c r="E99" s="60">
        <v>1419491</v>
      </c>
      <c r="F99" s="80">
        <v>3116.37</v>
      </c>
      <c r="G99" s="81">
        <v>0</v>
      </c>
      <c r="H99" s="82">
        <v>3116.37</v>
      </c>
    </row>
    <row r="100" spans="3:8">
      <c r="C100" s="64"/>
      <c r="D100" s="64"/>
      <c r="E100" s="83" t="s">
        <v>1529</v>
      </c>
      <c r="F100" s="84">
        <v>500</v>
      </c>
      <c r="G100" s="9">
        <v>0</v>
      </c>
      <c r="H100" s="85">
        <v>500</v>
      </c>
    </row>
    <row r="101" spans="3:8">
      <c r="C101" s="64"/>
      <c r="D101" s="60" t="s">
        <v>146</v>
      </c>
      <c r="E101" s="60" t="s">
        <v>1530</v>
      </c>
      <c r="F101" s="80">
        <v>12278.05</v>
      </c>
      <c r="G101" s="81">
        <v>0</v>
      </c>
      <c r="H101" s="82">
        <v>12278.05</v>
      </c>
    </row>
    <row r="102" spans="3:8">
      <c r="C102" s="64"/>
      <c r="D102" s="60" t="s">
        <v>213</v>
      </c>
      <c r="E102" s="60" t="s">
        <v>1531</v>
      </c>
      <c r="F102" s="80">
        <v>3499.48</v>
      </c>
      <c r="G102" s="81">
        <v>0</v>
      </c>
      <c r="H102" s="82">
        <v>3499.48</v>
      </c>
    </row>
    <row r="103" spans="3:8">
      <c r="C103" s="64"/>
      <c r="D103" s="60" t="s">
        <v>233</v>
      </c>
      <c r="E103" s="60" t="s">
        <v>1532</v>
      </c>
      <c r="F103" s="80">
        <v>1089.6</v>
      </c>
      <c r="G103" s="81">
        <v>0</v>
      </c>
      <c r="H103" s="82">
        <v>1089.6</v>
      </c>
    </row>
    <row r="104" spans="3:8">
      <c r="C104" s="86" t="s">
        <v>1533</v>
      </c>
      <c r="D104" s="86"/>
      <c r="E104" s="63"/>
      <c r="F104" s="80">
        <v>20483.5</v>
      </c>
      <c r="G104" s="81">
        <v>0</v>
      </c>
      <c r="H104" s="82">
        <v>20483.5</v>
      </c>
    </row>
    <row r="105" spans="3:8">
      <c r="C105" s="60" t="s">
        <v>19</v>
      </c>
      <c r="D105" s="60" t="s">
        <v>1534</v>
      </c>
      <c r="E105" s="60" t="s">
        <v>1535</v>
      </c>
      <c r="F105" s="80">
        <v>0</v>
      </c>
      <c r="G105" s="81">
        <v>0</v>
      </c>
      <c r="H105" s="82">
        <v>0</v>
      </c>
    </row>
    <row r="106" spans="3:8">
      <c r="C106" s="64"/>
      <c r="D106" s="60" t="s">
        <v>71</v>
      </c>
      <c r="E106" s="60" t="s">
        <v>1536</v>
      </c>
      <c r="F106" s="80">
        <v>11897.77</v>
      </c>
      <c r="G106" s="81">
        <v>0</v>
      </c>
      <c r="H106" s="82">
        <v>11897.77</v>
      </c>
    </row>
    <row r="107" spans="3:8">
      <c r="C107" s="64"/>
      <c r="D107" s="60" t="s">
        <v>1537</v>
      </c>
      <c r="E107" s="60" t="s">
        <v>994</v>
      </c>
      <c r="F107" s="80">
        <v>5435.52</v>
      </c>
      <c r="G107" s="81">
        <v>0</v>
      </c>
      <c r="H107" s="82">
        <v>5435.52</v>
      </c>
    </row>
    <row r="108" spans="3:8">
      <c r="C108" s="64"/>
      <c r="D108" s="64"/>
      <c r="E108" s="83" t="s">
        <v>1036</v>
      </c>
      <c r="F108" s="84">
        <v>3280.4</v>
      </c>
      <c r="G108" s="9">
        <v>0</v>
      </c>
      <c r="H108" s="85">
        <v>3280.4</v>
      </c>
    </row>
    <row r="109" spans="3:8">
      <c r="C109" s="64"/>
      <c r="D109" s="60" t="s">
        <v>33</v>
      </c>
      <c r="E109" s="60">
        <v>2686894</v>
      </c>
      <c r="F109" s="80">
        <v>632</v>
      </c>
      <c r="G109" s="81">
        <v>0</v>
      </c>
      <c r="H109" s="82">
        <v>632</v>
      </c>
    </row>
    <row r="110" spans="3:8">
      <c r="C110" s="64"/>
      <c r="D110" s="64"/>
      <c r="E110" s="83" t="s">
        <v>1538</v>
      </c>
      <c r="F110" s="84">
        <v>7495.12</v>
      </c>
      <c r="G110" s="9"/>
      <c r="H110" s="85">
        <v>7495.12</v>
      </c>
    </row>
    <row r="111" spans="3:8">
      <c r="C111" s="64"/>
      <c r="D111" s="64"/>
      <c r="E111" s="83" t="s">
        <v>1539</v>
      </c>
      <c r="F111" s="84">
        <v>5843.52</v>
      </c>
      <c r="G111" s="9"/>
      <c r="H111" s="85">
        <v>5843.52</v>
      </c>
    </row>
    <row r="112" spans="3:8">
      <c r="C112" s="64"/>
      <c r="D112" s="64"/>
      <c r="E112" s="83" t="s">
        <v>1540</v>
      </c>
      <c r="F112" s="84">
        <v>108</v>
      </c>
      <c r="G112" s="9"/>
      <c r="H112" s="85">
        <v>108</v>
      </c>
    </row>
    <row r="113" spans="3:8">
      <c r="C113" s="64"/>
      <c r="D113" s="64"/>
      <c r="E113" s="83" t="s">
        <v>1541</v>
      </c>
      <c r="F113" s="84">
        <v>2036.37</v>
      </c>
      <c r="G113" s="9"/>
      <c r="H113" s="85">
        <v>2036.37</v>
      </c>
    </row>
    <row r="114" spans="3:8">
      <c r="C114" s="64"/>
      <c r="D114" s="60" t="s">
        <v>56</v>
      </c>
      <c r="E114" s="60" t="s">
        <v>1542</v>
      </c>
      <c r="F114" s="80">
        <v>11944.33</v>
      </c>
      <c r="G114" s="81">
        <v>0</v>
      </c>
      <c r="H114" s="82">
        <v>11944.33</v>
      </c>
    </row>
    <row r="115" spans="3:8">
      <c r="C115" s="64"/>
      <c r="D115" s="60" t="s">
        <v>24</v>
      </c>
      <c r="E115" s="60" t="s">
        <v>1196</v>
      </c>
      <c r="F115" s="80">
        <v>14759.3</v>
      </c>
      <c r="G115" s="81">
        <v>0</v>
      </c>
      <c r="H115" s="82">
        <v>14759.3</v>
      </c>
    </row>
    <row r="116" spans="3:8">
      <c r="C116" s="64"/>
      <c r="D116" s="60" t="s">
        <v>255</v>
      </c>
      <c r="E116" s="60">
        <v>474236</v>
      </c>
      <c r="F116" s="80">
        <v>4183.26</v>
      </c>
      <c r="G116" s="81">
        <v>0</v>
      </c>
      <c r="H116" s="82">
        <v>4183.26</v>
      </c>
    </row>
    <row r="117" spans="3:8">
      <c r="C117" s="86" t="s">
        <v>1543</v>
      </c>
      <c r="D117" s="86"/>
      <c r="E117" s="63"/>
      <c r="F117" s="80">
        <v>67615.59</v>
      </c>
      <c r="G117" s="81">
        <v>0</v>
      </c>
      <c r="H117" s="82">
        <v>67615.59</v>
      </c>
    </row>
    <row r="118" spans="3:8">
      <c r="C118" s="60" t="s">
        <v>1060</v>
      </c>
      <c r="D118" s="60" t="s">
        <v>374</v>
      </c>
      <c r="E118" s="60" t="s">
        <v>1544</v>
      </c>
      <c r="F118" s="80">
        <v>135</v>
      </c>
      <c r="G118" s="81">
        <v>135</v>
      </c>
      <c r="H118" s="82">
        <v>0</v>
      </c>
    </row>
    <row r="119" spans="3:8">
      <c r="C119" s="64"/>
      <c r="D119" s="64"/>
      <c r="E119" s="83" t="s">
        <v>1545</v>
      </c>
      <c r="F119" s="84">
        <v>135</v>
      </c>
      <c r="G119" s="9">
        <v>135</v>
      </c>
      <c r="H119" s="85">
        <v>0</v>
      </c>
    </row>
    <row r="120" spans="3:8">
      <c r="C120" s="64"/>
      <c r="D120" s="64"/>
      <c r="E120" s="83" t="s">
        <v>1546</v>
      </c>
      <c r="F120" s="84">
        <v>270</v>
      </c>
      <c r="G120" s="9">
        <v>270</v>
      </c>
      <c r="H120" s="85">
        <v>0</v>
      </c>
    </row>
    <row r="121" spans="3:8">
      <c r="C121" s="64"/>
      <c r="D121" s="64"/>
      <c r="E121" s="83" t="s">
        <v>1547</v>
      </c>
      <c r="F121" s="84">
        <v>135</v>
      </c>
      <c r="G121" s="9">
        <v>135</v>
      </c>
      <c r="H121" s="85">
        <v>0</v>
      </c>
    </row>
    <row r="122" spans="3:8">
      <c r="C122" s="86" t="s">
        <v>1548</v>
      </c>
      <c r="D122" s="86"/>
      <c r="E122" s="63"/>
      <c r="F122" s="80">
        <v>675</v>
      </c>
      <c r="G122" s="81">
        <v>675</v>
      </c>
      <c r="H122" s="82">
        <v>0</v>
      </c>
    </row>
    <row r="123" spans="3:8">
      <c r="C123" s="60" t="s">
        <v>854</v>
      </c>
      <c r="D123" s="60" t="s">
        <v>1549</v>
      </c>
      <c r="E123" s="89">
        <v>1181816724</v>
      </c>
      <c r="F123" s="80">
        <v>141.42</v>
      </c>
      <c r="G123" s="81">
        <v>0</v>
      </c>
      <c r="H123" s="82">
        <v>141.42</v>
      </c>
    </row>
    <row r="124" spans="3:8">
      <c r="C124" s="64"/>
      <c r="D124" s="64"/>
      <c r="E124" s="90">
        <v>4009289601</v>
      </c>
      <c r="F124" s="84">
        <v>916.11</v>
      </c>
      <c r="G124" s="9">
        <v>0</v>
      </c>
      <c r="H124" s="85">
        <v>916.11</v>
      </c>
    </row>
    <row r="125" spans="3:8">
      <c r="C125" s="64"/>
      <c r="D125" s="64"/>
      <c r="E125" s="90" t="s">
        <v>1550</v>
      </c>
      <c r="F125" s="84">
        <v>1535.36</v>
      </c>
      <c r="G125" s="9">
        <v>0</v>
      </c>
      <c r="H125" s="85">
        <v>1535.36</v>
      </c>
    </row>
    <row r="126" spans="3:8">
      <c r="C126" s="86" t="s">
        <v>1551</v>
      </c>
      <c r="D126" s="86"/>
      <c r="E126" s="63"/>
      <c r="F126" s="80">
        <v>2592.89</v>
      </c>
      <c r="G126" s="81">
        <v>0</v>
      </c>
      <c r="H126" s="82">
        <v>2592.89</v>
      </c>
    </row>
    <row r="127" spans="3:8">
      <c r="C127" s="91" t="s">
        <v>1439</v>
      </c>
      <c r="D127" s="51"/>
      <c r="E127" s="52"/>
      <c r="F127" s="92">
        <v>285531.49</v>
      </c>
      <c r="G127" s="93">
        <v>116896.85</v>
      </c>
      <c r="H127" s="94">
        <v>168634.64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C2:H2"/>
  </mergeCells>
  <pageMargins left="0.75" right="0.75" top="1" bottom="1" header="0.5" footer="0.5"/>
  <pageSetup paperSize="1" scale="67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91"/>
  <sheetViews>
    <sheetView workbookViewId="0">
      <pane ySplit="6" topLeftCell="A7" activePane="bottomLeft" state="frozen"/>
      <selection/>
      <selection pane="bottomLeft" activeCell="F11" sqref="F11"/>
    </sheetView>
  </sheetViews>
  <sheetFormatPr defaultColWidth="9" defaultRowHeight="17.25" outlineLevelCol="7"/>
  <cols>
    <col min="1" max="2" width="9" style="56"/>
    <col min="3" max="3" width="12.875" style="56"/>
    <col min="4" max="4" width="15.875" style="57" customWidth="1"/>
    <col min="5" max="5" width="13.375" style="57"/>
    <col min="6" max="8" width="19.75" style="56"/>
    <col min="9" max="16384" width="9" style="56"/>
  </cols>
  <sheetData>
    <row r="2" ht="32" customHeight="1" spans="3:8">
      <c r="C2" s="58" t="s">
        <v>1552</v>
      </c>
      <c r="D2" s="58"/>
      <c r="E2" s="58"/>
      <c r="F2" s="58"/>
      <c r="G2" s="58"/>
      <c r="H2" s="58"/>
    </row>
    <row r="4" spans="3:4">
      <c r="C4" s="30" t="s">
        <v>11</v>
      </c>
      <c r="D4" s="59" t="s">
        <v>1449</v>
      </c>
    </row>
    <row r="6" spans="3:8">
      <c r="C6" s="33" t="s">
        <v>1</v>
      </c>
      <c r="D6" s="33" t="s">
        <v>8</v>
      </c>
      <c r="E6" s="33" t="s">
        <v>0</v>
      </c>
      <c r="F6" s="60" t="s">
        <v>1436</v>
      </c>
      <c r="G6" s="61" t="s">
        <v>1553</v>
      </c>
      <c r="H6" s="62" t="s">
        <v>1554</v>
      </c>
    </row>
    <row r="7" spans="3:8">
      <c r="C7" s="60" t="s">
        <v>110</v>
      </c>
      <c r="D7" s="63">
        <v>414</v>
      </c>
      <c r="E7" s="63" t="s">
        <v>374</v>
      </c>
      <c r="F7" s="60">
        <v>675</v>
      </c>
      <c r="G7" s="61">
        <v>0</v>
      </c>
      <c r="H7" s="62">
        <v>0</v>
      </c>
    </row>
    <row r="8" spans="3:8">
      <c r="C8" s="64"/>
      <c r="D8" s="65">
        <v>423</v>
      </c>
      <c r="E8" s="65" t="s">
        <v>374</v>
      </c>
      <c r="F8" s="64">
        <v>810</v>
      </c>
      <c r="G8" s="66">
        <v>0</v>
      </c>
      <c r="H8" s="67">
        <v>0</v>
      </c>
    </row>
    <row r="9" spans="3:8">
      <c r="C9" s="64"/>
      <c r="D9" s="65">
        <v>507</v>
      </c>
      <c r="E9" s="65" t="s">
        <v>374</v>
      </c>
      <c r="F9" s="64">
        <v>675</v>
      </c>
      <c r="G9" s="66">
        <v>0</v>
      </c>
      <c r="H9" s="67">
        <v>0</v>
      </c>
    </row>
    <row r="10" spans="3:8">
      <c r="C10" s="64"/>
      <c r="D10" s="65">
        <v>594</v>
      </c>
      <c r="E10" s="65" t="s">
        <v>395</v>
      </c>
      <c r="F10" s="64">
        <v>10000</v>
      </c>
      <c r="G10" s="66">
        <v>0</v>
      </c>
      <c r="H10" s="67">
        <v>0</v>
      </c>
    </row>
    <row r="11" spans="3:8">
      <c r="C11" s="64"/>
      <c r="D11" s="65">
        <v>632</v>
      </c>
      <c r="E11" s="65" t="s">
        <v>374</v>
      </c>
      <c r="F11" s="64">
        <v>4886.85</v>
      </c>
      <c r="G11" s="66">
        <v>0</v>
      </c>
      <c r="H11" s="67">
        <v>0</v>
      </c>
    </row>
    <row r="12" spans="3:8">
      <c r="C12" s="64"/>
      <c r="D12" s="65">
        <v>797</v>
      </c>
      <c r="E12" s="65" t="s">
        <v>374</v>
      </c>
      <c r="F12" s="64">
        <v>396</v>
      </c>
      <c r="G12" s="66">
        <v>0</v>
      </c>
      <c r="H12" s="67">
        <v>0</v>
      </c>
    </row>
    <row r="13" spans="3:8">
      <c r="C13" s="64"/>
      <c r="D13" s="65">
        <v>895</v>
      </c>
      <c r="E13" s="65" t="s">
        <v>395</v>
      </c>
      <c r="F13" s="64">
        <v>10000</v>
      </c>
      <c r="G13" s="66">
        <v>0</v>
      </c>
      <c r="H13" s="67">
        <v>0</v>
      </c>
    </row>
    <row r="14" spans="3:8">
      <c r="C14" s="64"/>
      <c r="D14" s="65">
        <v>924</v>
      </c>
      <c r="E14" s="65" t="s">
        <v>374</v>
      </c>
      <c r="F14" s="64">
        <v>6537</v>
      </c>
      <c r="G14" s="66">
        <v>0</v>
      </c>
      <c r="H14" s="67">
        <v>0</v>
      </c>
    </row>
    <row r="15" spans="3:8">
      <c r="C15" s="64"/>
      <c r="D15" s="65">
        <v>972</v>
      </c>
      <c r="E15" s="65" t="s">
        <v>374</v>
      </c>
      <c r="F15" s="64">
        <v>2796.5</v>
      </c>
      <c r="G15" s="66">
        <v>0</v>
      </c>
      <c r="H15" s="67">
        <v>0</v>
      </c>
    </row>
    <row r="16" spans="3:8">
      <c r="C16" s="64"/>
      <c r="D16" s="65">
        <v>982</v>
      </c>
      <c r="E16" s="65" t="s">
        <v>395</v>
      </c>
      <c r="F16" s="64">
        <v>10000</v>
      </c>
      <c r="G16" s="66">
        <v>0</v>
      </c>
      <c r="H16" s="67">
        <v>0</v>
      </c>
    </row>
    <row r="17" spans="3:8">
      <c r="C17" s="64"/>
      <c r="D17" s="65">
        <v>989</v>
      </c>
      <c r="E17" s="65" t="s">
        <v>395</v>
      </c>
      <c r="F17" s="64">
        <v>10000</v>
      </c>
      <c r="G17" s="66">
        <v>0</v>
      </c>
      <c r="H17" s="67">
        <v>0</v>
      </c>
    </row>
    <row r="18" spans="3:8">
      <c r="C18" s="64"/>
      <c r="D18" s="65">
        <v>1051</v>
      </c>
      <c r="E18" s="65" t="s">
        <v>374</v>
      </c>
      <c r="F18" s="64">
        <v>1729</v>
      </c>
      <c r="G18" s="66">
        <v>0</v>
      </c>
      <c r="H18" s="67">
        <v>0</v>
      </c>
    </row>
    <row r="19" spans="3:8">
      <c r="C19" s="64"/>
      <c r="D19" s="65">
        <v>1100</v>
      </c>
      <c r="E19" s="65" t="s">
        <v>374</v>
      </c>
      <c r="F19" s="64">
        <v>3164</v>
      </c>
      <c r="G19" s="66">
        <v>0</v>
      </c>
      <c r="H19" s="67">
        <v>0</v>
      </c>
    </row>
    <row r="20" spans="3:8">
      <c r="C20" s="64"/>
      <c r="D20" s="65">
        <v>1117</v>
      </c>
      <c r="E20" s="65" t="s">
        <v>374</v>
      </c>
      <c r="F20" s="64">
        <v>552</v>
      </c>
      <c r="G20" s="66">
        <v>0</v>
      </c>
      <c r="H20" s="67">
        <v>0</v>
      </c>
    </row>
    <row r="21" spans="3:8">
      <c r="C21" s="64"/>
      <c r="D21" s="65">
        <v>1146</v>
      </c>
      <c r="E21" s="65" t="s">
        <v>395</v>
      </c>
      <c r="F21" s="64">
        <v>10000</v>
      </c>
      <c r="G21" s="66">
        <v>0</v>
      </c>
      <c r="H21" s="67">
        <v>0</v>
      </c>
    </row>
    <row r="22" spans="3:8">
      <c r="C22" s="64"/>
      <c r="D22" s="65">
        <v>1164</v>
      </c>
      <c r="E22" s="65" t="s">
        <v>374</v>
      </c>
      <c r="F22" s="64">
        <v>688.5</v>
      </c>
      <c r="G22" s="66">
        <v>0</v>
      </c>
      <c r="H22" s="67">
        <v>0</v>
      </c>
    </row>
    <row r="23" spans="3:8">
      <c r="C23" s="64"/>
      <c r="D23" s="65">
        <v>998558</v>
      </c>
      <c r="E23" s="65" t="s">
        <v>374</v>
      </c>
      <c r="F23" s="64">
        <v>1100</v>
      </c>
      <c r="G23" s="66">
        <v>0</v>
      </c>
      <c r="H23" s="67">
        <v>0</v>
      </c>
    </row>
    <row r="24" spans="3:8">
      <c r="C24" s="64"/>
      <c r="D24" s="65" t="s">
        <v>501</v>
      </c>
      <c r="E24" s="65" t="s">
        <v>374</v>
      </c>
      <c r="F24" s="64">
        <v>650</v>
      </c>
      <c r="G24" s="66">
        <v>0</v>
      </c>
      <c r="H24" s="67">
        <v>0</v>
      </c>
    </row>
    <row r="25" spans="3:8">
      <c r="C25" s="64"/>
      <c r="D25" s="65" t="s">
        <v>375</v>
      </c>
      <c r="E25" s="65" t="s">
        <v>395</v>
      </c>
      <c r="F25" s="64">
        <v>30000</v>
      </c>
      <c r="G25" s="66">
        <v>0</v>
      </c>
      <c r="H25" s="67">
        <v>0</v>
      </c>
    </row>
    <row r="26" spans="3:8">
      <c r="C26" s="64"/>
      <c r="D26" s="65"/>
      <c r="E26" s="65" t="s">
        <v>374</v>
      </c>
      <c r="F26" s="64">
        <v>1562</v>
      </c>
      <c r="G26" s="66">
        <v>0</v>
      </c>
      <c r="H26" s="67">
        <v>0</v>
      </c>
    </row>
    <row r="27" spans="3:8">
      <c r="C27" s="60" t="s">
        <v>1513</v>
      </c>
      <c r="D27" s="68"/>
      <c r="E27" s="68"/>
      <c r="F27" s="60">
        <v>106221.85</v>
      </c>
      <c r="G27" s="61">
        <v>0</v>
      </c>
      <c r="H27" s="62">
        <v>0</v>
      </c>
    </row>
    <row r="28" spans="3:8">
      <c r="C28" s="60" t="s">
        <v>1060</v>
      </c>
      <c r="D28" s="63">
        <v>1149</v>
      </c>
      <c r="E28" s="63" t="s">
        <v>374</v>
      </c>
      <c r="F28" s="60">
        <v>675</v>
      </c>
      <c r="G28" s="61">
        <v>0</v>
      </c>
      <c r="H28" s="62">
        <v>0</v>
      </c>
    </row>
    <row r="29" spans="3:8">
      <c r="C29" s="60" t="s">
        <v>1548</v>
      </c>
      <c r="D29" s="68"/>
      <c r="E29" s="68"/>
      <c r="F29" s="60">
        <v>675</v>
      </c>
      <c r="G29" s="61">
        <v>0</v>
      </c>
      <c r="H29" s="62">
        <v>0</v>
      </c>
    </row>
    <row r="30" spans="3:8">
      <c r="C30" s="69" t="s">
        <v>1439</v>
      </c>
      <c r="D30" s="70"/>
      <c r="E30" s="70"/>
      <c r="F30" s="69">
        <v>106896.85</v>
      </c>
      <c r="G30" s="71">
        <v>0</v>
      </c>
      <c r="H30" s="72">
        <v>0</v>
      </c>
    </row>
    <row r="31" spans="3:6">
      <c r="C31"/>
      <c r="D31" s="73"/>
      <c r="E31" s="73"/>
      <c r="F31"/>
    </row>
    <row r="32" spans="3:6">
      <c r="C32"/>
      <c r="D32" s="73"/>
      <c r="E32" s="73"/>
      <c r="F32"/>
    </row>
    <row r="33" spans="3:6">
      <c r="C33"/>
      <c r="D33" s="73"/>
      <c r="E33" s="73"/>
      <c r="F33"/>
    </row>
    <row r="34" spans="3:6">
      <c r="C34"/>
      <c r="D34" s="73"/>
      <c r="E34" s="73"/>
      <c r="F34"/>
    </row>
    <row r="35" spans="3:6">
      <c r="C35"/>
      <c r="D35" s="73"/>
      <c r="E35" s="73"/>
      <c r="F35"/>
    </row>
    <row r="36" spans="3:6">
      <c r="C36"/>
      <c r="D36" s="73"/>
      <c r="E36" s="73"/>
      <c r="F36"/>
    </row>
    <row r="37" spans="3:6">
      <c r="C37"/>
      <c r="D37" s="73"/>
      <c r="E37" s="73"/>
      <c r="F37"/>
    </row>
    <row r="38" spans="3:6">
      <c r="C38"/>
      <c r="D38" s="73"/>
      <c r="E38" s="73"/>
      <c r="F38"/>
    </row>
    <row r="39" spans="3:6">
      <c r="C39"/>
      <c r="D39" s="73"/>
      <c r="E39" s="73"/>
      <c r="F39"/>
    </row>
    <row r="40" spans="3:6">
      <c r="C40"/>
      <c r="D40" s="73"/>
      <c r="E40" s="73"/>
      <c r="F40"/>
    </row>
    <row r="41" spans="3:6">
      <c r="C41"/>
      <c r="D41" s="73"/>
      <c r="E41" s="73"/>
      <c r="F41"/>
    </row>
    <row r="42" spans="3:6">
      <c r="C42"/>
      <c r="D42" s="73"/>
      <c r="E42" s="73"/>
      <c r="F42"/>
    </row>
    <row r="43" spans="3:6">
      <c r="C43"/>
      <c r="D43" s="73"/>
      <c r="E43" s="73"/>
      <c r="F43"/>
    </row>
    <row r="44" spans="3:6">
      <c r="C44"/>
      <c r="D44" s="73"/>
      <c r="E44" s="73"/>
      <c r="F44"/>
    </row>
    <row r="45" spans="3:6">
      <c r="C45"/>
      <c r="D45" s="73"/>
      <c r="E45" s="73"/>
      <c r="F45"/>
    </row>
    <row r="46" spans="3:6">
      <c r="C46"/>
      <c r="D46" s="73"/>
      <c r="E46" s="73"/>
      <c r="F46"/>
    </row>
    <row r="47" spans="3:6">
      <c r="C47"/>
      <c r="D47" s="73"/>
      <c r="E47" s="73"/>
      <c r="F47"/>
    </row>
    <row r="48" spans="3:6">
      <c r="C48"/>
      <c r="D48" s="73"/>
      <c r="E48" s="73"/>
      <c r="F48"/>
    </row>
    <row r="49" spans="3:6">
      <c r="C49" s="1"/>
      <c r="D49" s="8"/>
      <c r="E49" s="8"/>
      <c r="F49" s="1"/>
    </row>
    <row r="50" spans="3:6">
      <c r="C50" s="1"/>
      <c r="D50" s="8"/>
      <c r="E50" s="8"/>
      <c r="F50" s="1"/>
    </row>
    <row r="51" spans="3:6">
      <c r="C51" s="1"/>
      <c r="D51" s="8"/>
      <c r="E51" s="8"/>
      <c r="F51" s="1"/>
    </row>
    <row r="52" spans="3:6">
      <c r="C52" s="1"/>
      <c r="D52" s="8"/>
      <c r="E52" s="8"/>
      <c r="F52" s="1"/>
    </row>
    <row r="53" spans="3:6">
      <c r="C53" s="1"/>
      <c r="D53" s="8"/>
      <c r="E53" s="8"/>
      <c r="F53" s="1"/>
    </row>
    <row r="54" spans="3:6">
      <c r="C54" s="1"/>
      <c r="D54" s="8"/>
      <c r="E54" s="8"/>
      <c r="F54" s="1"/>
    </row>
    <row r="55" spans="3:6">
      <c r="C55" s="1"/>
      <c r="D55" s="8"/>
      <c r="E55" s="8"/>
      <c r="F55" s="1"/>
    </row>
    <row r="56" spans="3:6">
      <c r="C56" s="1"/>
      <c r="D56" s="8"/>
      <c r="E56" s="8"/>
      <c r="F56" s="1"/>
    </row>
    <row r="57" spans="3:6">
      <c r="C57" s="1"/>
      <c r="D57" s="8"/>
      <c r="E57" s="8"/>
      <c r="F57" s="1"/>
    </row>
    <row r="58" spans="3:6">
      <c r="C58" s="1"/>
      <c r="D58" s="8"/>
      <c r="E58" s="8"/>
      <c r="F58" s="1"/>
    </row>
    <row r="59" spans="3:6">
      <c r="C59" s="1"/>
      <c r="D59" s="8"/>
      <c r="E59" s="8"/>
      <c r="F59" s="1"/>
    </row>
    <row r="60" spans="3:6">
      <c r="C60" s="1"/>
      <c r="D60" s="8"/>
      <c r="E60" s="8"/>
      <c r="F60" s="1"/>
    </row>
    <row r="61" spans="3:6">
      <c r="C61" s="1"/>
      <c r="D61" s="8"/>
      <c r="E61" s="8"/>
      <c r="F61" s="1"/>
    </row>
    <row r="62" spans="3:6">
      <c r="C62" s="1"/>
      <c r="D62" s="8"/>
      <c r="E62" s="8"/>
      <c r="F62" s="1"/>
    </row>
    <row r="63" spans="3:6">
      <c r="C63" s="1"/>
      <c r="D63" s="8"/>
      <c r="E63" s="8"/>
      <c r="F63" s="1"/>
    </row>
    <row r="64" spans="3:6">
      <c r="C64" s="1"/>
      <c r="D64" s="8"/>
      <c r="E64" s="8"/>
      <c r="F64" s="1"/>
    </row>
    <row r="65" spans="3:6">
      <c r="C65" s="1"/>
      <c r="D65" s="8"/>
      <c r="E65" s="8"/>
      <c r="F65" s="1"/>
    </row>
    <row r="66" spans="3:6">
      <c r="C66" s="1"/>
      <c r="D66" s="8"/>
      <c r="E66" s="8"/>
      <c r="F66" s="1"/>
    </row>
    <row r="67" spans="3:6">
      <c r="C67" s="1"/>
      <c r="D67" s="8"/>
      <c r="E67" s="8"/>
      <c r="F67" s="1"/>
    </row>
    <row r="68" spans="3:6">
      <c r="C68" s="1"/>
      <c r="D68" s="8"/>
      <c r="E68" s="8"/>
      <c r="F68" s="1"/>
    </row>
    <row r="69" spans="3:6">
      <c r="C69" s="1"/>
      <c r="D69" s="8"/>
      <c r="E69" s="8"/>
      <c r="F69" s="1"/>
    </row>
    <row r="70" spans="3:6">
      <c r="C70" s="1"/>
      <c r="D70" s="8"/>
      <c r="E70" s="8"/>
      <c r="F70" s="1"/>
    </row>
    <row r="71" spans="3:6">
      <c r="C71" s="1"/>
      <c r="D71" s="8"/>
      <c r="E71" s="8"/>
      <c r="F71" s="1"/>
    </row>
    <row r="72" spans="3:6">
      <c r="C72" s="1"/>
      <c r="D72" s="8"/>
      <c r="E72" s="8"/>
      <c r="F72" s="1"/>
    </row>
    <row r="73" spans="3:6">
      <c r="C73" s="1"/>
      <c r="D73" s="8"/>
      <c r="E73" s="8"/>
      <c r="F73" s="1"/>
    </row>
    <row r="74" spans="3:6">
      <c r="C74" s="1"/>
      <c r="D74" s="8"/>
      <c r="E74" s="8"/>
      <c r="F74" s="1"/>
    </row>
    <row r="75" spans="3:6">
      <c r="C75" s="1"/>
      <c r="D75" s="8"/>
      <c r="E75" s="8"/>
      <c r="F75" s="1"/>
    </row>
    <row r="76" spans="3:6">
      <c r="C76" s="1"/>
      <c r="D76" s="8"/>
      <c r="E76" s="8"/>
      <c r="F76" s="1"/>
    </row>
    <row r="77" spans="3:6">
      <c r="C77" s="1"/>
      <c r="D77" s="8"/>
      <c r="E77" s="8"/>
      <c r="F77" s="1"/>
    </row>
    <row r="78" spans="3:6">
      <c r="C78" s="1"/>
      <c r="D78" s="8"/>
      <c r="E78" s="8"/>
      <c r="F78" s="1"/>
    </row>
    <row r="79" spans="3:6">
      <c r="C79" s="1"/>
      <c r="D79" s="8"/>
      <c r="E79" s="8"/>
      <c r="F79" s="1"/>
    </row>
    <row r="80" spans="3:6">
      <c r="C80" s="1"/>
      <c r="D80" s="8"/>
      <c r="E80" s="8"/>
      <c r="F80" s="1"/>
    </row>
    <row r="81" spans="3:6">
      <c r="C81" s="1"/>
      <c r="D81" s="8"/>
      <c r="E81" s="8"/>
      <c r="F81" s="1"/>
    </row>
    <row r="82" spans="3:6">
      <c r="C82" s="1"/>
      <c r="D82" s="8"/>
      <c r="E82" s="8"/>
      <c r="F82" s="1"/>
    </row>
    <row r="83" spans="3:5">
      <c r="C83" s="1"/>
      <c r="D83" s="8"/>
      <c r="E83" s="8"/>
    </row>
    <row r="84" spans="3:5">
      <c r="C84" s="1"/>
      <c r="D84" s="8"/>
      <c r="E84" s="8"/>
    </row>
    <row r="85" spans="3:5">
      <c r="C85" s="1"/>
      <c r="D85" s="8"/>
      <c r="E85" s="8"/>
    </row>
    <row r="86" spans="3:5">
      <c r="C86" s="1"/>
      <c r="D86" s="8"/>
      <c r="E86" s="8"/>
    </row>
    <row r="87" spans="3:5">
      <c r="C87" s="1"/>
      <c r="D87" s="8"/>
      <c r="E87" s="8"/>
    </row>
    <row r="88" spans="3:5">
      <c r="C88" s="1"/>
      <c r="D88" s="8"/>
      <c r="E88" s="8"/>
    </row>
    <row r="89" spans="3:5">
      <c r="C89" s="1"/>
      <c r="D89" s="8"/>
      <c r="E89" s="8"/>
    </row>
    <row r="90" spans="3:5">
      <c r="C90" s="1"/>
      <c r="D90" s="8"/>
      <c r="E90" s="8"/>
    </row>
    <row r="91" spans="3:5">
      <c r="C91" s="1"/>
      <c r="D91" s="8"/>
      <c r="E91" s="8"/>
    </row>
  </sheetData>
  <sheetProtection formatCells="0" formatColumns="0" formatRows="0" insertRows="0" insertColumns="0" insertHyperlinks="0" deleteColumns="0" deleteRows="0" sort="0" autoFilter="0" pivotTables="0"/>
  <mergeCells count="1">
    <mergeCell ref="C2:H2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123"/>
  <sheetViews>
    <sheetView workbookViewId="0">
      <pane ySplit="6" topLeftCell="A27" activePane="bottomLeft" state="frozen"/>
      <selection/>
      <selection pane="bottomLeft" activeCell="Q13" sqref="Q13"/>
    </sheetView>
  </sheetViews>
  <sheetFormatPr defaultColWidth="9" defaultRowHeight="20.25" outlineLevelCol="7"/>
  <cols>
    <col min="1" max="2" width="9" style="19"/>
    <col min="3" max="3" width="13" style="20" customWidth="1"/>
    <col min="4" max="4" width="18.625" style="19" customWidth="1"/>
    <col min="5" max="5" width="15.5083333333333" style="21"/>
    <col min="6" max="6" width="18.25" style="22"/>
    <col min="7" max="8" width="18.25" style="23"/>
    <col min="9" max="16384" width="9" style="19"/>
  </cols>
  <sheetData>
    <row r="2" ht="33" customHeight="1" spans="3:8">
      <c r="C2" s="24" t="s">
        <v>1555</v>
      </c>
      <c r="D2" s="25"/>
      <c r="E2" s="26"/>
      <c r="F2" s="27"/>
      <c r="G2" s="28"/>
      <c r="H2" s="28"/>
    </row>
    <row r="3" spans="3:4">
      <c r="C3" s="29"/>
      <c r="D3"/>
    </row>
    <row r="4" spans="3:4">
      <c r="C4" s="30" t="s">
        <v>0</v>
      </c>
      <c r="D4" s="30" t="s">
        <v>1449</v>
      </c>
    </row>
    <row r="6" spans="3:8">
      <c r="C6" s="31" t="s">
        <v>3</v>
      </c>
      <c r="D6" s="32" t="s">
        <v>2</v>
      </c>
      <c r="E6" s="33" t="s">
        <v>8</v>
      </c>
      <c r="F6" s="34" t="s">
        <v>1450</v>
      </c>
      <c r="G6" s="35" t="s">
        <v>1451</v>
      </c>
      <c r="H6" s="36" t="s">
        <v>1556</v>
      </c>
    </row>
    <row r="7" spans="3:8">
      <c r="C7" s="37">
        <v>45546</v>
      </c>
      <c r="D7" s="38" t="s">
        <v>1465</v>
      </c>
      <c r="E7" s="39" t="s">
        <v>375</v>
      </c>
      <c r="F7" s="40">
        <v>1562</v>
      </c>
      <c r="G7" s="41">
        <v>1562</v>
      </c>
      <c r="H7" s="42">
        <v>0</v>
      </c>
    </row>
    <row r="8" spans="3:8">
      <c r="C8" s="43">
        <v>45548</v>
      </c>
      <c r="D8" s="44" t="s">
        <v>396</v>
      </c>
      <c r="E8" s="45" t="s">
        <v>1438</v>
      </c>
      <c r="F8" s="46">
        <v>2600</v>
      </c>
      <c r="G8" s="47">
        <v>0</v>
      </c>
      <c r="H8" s="48">
        <v>2600</v>
      </c>
    </row>
    <row r="9" spans="3:8">
      <c r="C9" s="43"/>
      <c r="D9" s="44" t="s">
        <v>1480</v>
      </c>
      <c r="E9" s="45">
        <v>414</v>
      </c>
      <c r="F9" s="46">
        <v>675</v>
      </c>
      <c r="G9" s="47">
        <v>675</v>
      </c>
      <c r="H9" s="48">
        <v>0</v>
      </c>
    </row>
    <row r="10" spans="3:8">
      <c r="C10" s="43">
        <v>45551</v>
      </c>
      <c r="D10" s="44" t="s">
        <v>1507</v>
      </c>
      <c r="E10" s="45" t="s">
        <v>375</v>
      </c>
      <c r="F10" s="46">
        <v>0</v>
      </c>
      <c r="G10" s="47">
        <v>5000</v>
      </c>
      <c r="H10" s="48">
        <v>-5000</v>
      </c>
    </row>
    <row r="11" spans="3:8">
      <c r="C11" s="43">
        <v>45559</v>
      </c>
      <c r="D11" s="44" t="s">
        <v>446</v>
      </c>
      <c r="E11" s="45" t="s">
        <v>1438</v>
      </c>
      <c r="F11" s="46">
        <v>5507</v>
      </c>
      <c r="G11" s="47">
        <v>0</v>
      </c>
      <c r="H11" s="48">
        <v>5507</v>
      </c>
    </row>
    <row r="12" spans="3:8">
      <c r="C12" s="43">
        <v>45560</v>
      </c>
      <c r="D12" s="44" t="s">
        <v>1481</v>
      </c>
      <c r="E12" s="45">
        <v>423</v>
      </c>
      <c r="F12" s="46">
        <v>810</v>
      </c>
      <c r="G12" s="47">
        <v>810</v>
      </c>
      <c r="H12" s="48">
        <v>0</v>
      </c>
    </row>
    <row r="13" spans="3:8">
      <c r="C13" s="43">
        <v>45561</v>
      </c>
      <c r="D13" s="44" t="s">
        <v>1508</v>
      </c>
      <c r="E13" s="45" t="s">
        <v>375</v>
      </c>
      <c r="F13" s="46">
        <v>0</v>
      </c>
      <c r="G13" s="47">
        <v>5000</v>
      </c>
      <c r="H13" s="48">
        <v>-5000</v>
      </c>
    </row>
    <row r="14" spans="3:8">
      <c r="C14" s="43">
        <v>45567</v>
      </c>
      <c r="D14" s="44" t="s">
        <v>490</v>
      </c>
      <c r="E14" s="45" t="s">
        <v>1438</v>
      </c>
      <c r="F14" s="46">
        <v>1396</v>
      </c>
      <c r="G14" s="47">
        <v>0</v>
      </c>
      <c r="H14" s="48">
        <v>1396</v>
      </c>
    </row>
    <row r="15" spans="3:8">
      <c r="C15" s="43">
        <v>45569</v>
      </c>
      <c r="D15" s="44" t="s">
        <v>1466</v>
      </c>
      <c r="E15" s="45" t="s">
        <v>501</v>
      </c>
      <c r="F15" s="46">
        <v>650</v>
      </c>
      <c r="G15" s="47">
        <v>650</v>
      </c>
      <c r="H15" s="48">
        <v>0</v>
      </c>
    </row>
    <row r="16" spans="3:8">
      <c r="C16" s="43">
        <v>45582</v>
      </c>
      <c r="D16" s="44" t="s">
        <v>567</v>
      </c>
      <c r="E16" s="45" t="s">
        <v>1438</v>
      </c>
      <c r="F16" s="46">
        <v>2625</v>
      </c>
      <c r="G16" s="47">
        <v>0</v>
      </c>
      <c r="H16" s="48">
        <v>2625</v>
      </c>
    </row>
    <row r="17" spans="3:8">
      <c r="C17" s="43">
        <v>45589</v>
      </c>
      <c r="D17" s="44" t="s">
        <v>1482</v>
      </c>
      <c r="E17" s="45">
        <v>507</v>
      </c>
      <c r="F17" s="46">
        <v>675</v>
      </c>
      <c r="G17" s="47">
        <v>675</v>
      </c>
      <c r="H17" s="48">
        <v>0</v>
      </c>
    </row>
    <row r="18" spans="3:8">
      <c r="C18" s="43">
        <v>45590</v>
      </c>
      <c r="D18" s="44" t="s">
        <v>600</v>
      </c>
      <c r="E18" s="45" t="s">
        <v>1438</v>
      </c>
      <c r="F18" s="46">
        <v>2336</v>
      </c>
      <c r="G18" s="47">
        <v>0</v>
      </c>
      <c r="H18" s="48">
        <v>2336</v>
      </c>
    </row>
    <row r="19" spans="3:8">
      <c r="C19" s="43">
        <v>45595</v>
      </c>
      <c r="D19" s="44" t="s">
        <v>1500</v>
      </c>
      <c r="E19" s="49">
        <v>513</v>
      </c>
      <c r="F19" s="46">
        <v>0</v>
      </c>
      <c r="G19" s="47">
        <v>10000</v>
      </c>
      <c r="H19" s="48">
        <v>-10000</v>
      </c>
    </row>
    <row r="20" spans="3:8">
      <c r="C20" s="43">
        <v>45597</v>
      </c>
      <c r="D20" s="44" t="s">
        <v>632</v>
      </c>
      <c r="E20" s="45" t="s">
        <v>1438</v>
      </c>
      <c r="F20" s="46">
        <v>4227</v>
      </c>
      <c r="G20" s="47">
        <v>0</v>
      </c>
      <c r="H20" s="48">
        <v>4227</v>
      </c>
    </row>
    <row r="21" spans="3:8">
      <c r="C21" s="43">
        <v>45604</v>
      </c>
      <c r="D21" s="44" t="s">
        <v>658</v>
      </c>
      <c r="E21" s="45" t="s">
        <v>1438</v>
      </c>
      <c r="F21" s="46">
        <v>4222</v>
      </c>
      <c r="G21" s="47">
        <v>0</v>
      </c>
      <c r="H21" s="48">
        <v>4222</v>
      </c>
    </row>
    <row r="22" spans="3:8">
      <c r="C22" s="43">
        <v>45608</v>
      </c>
      <c r="D22" s="44" t="s">
        <v>1467</v>
      </c>
      <c r="E22" s="45">
        <v>632</v>
      </c>
      <c r="F22" s="46">
        <v>2663.85</v>
      </c>
      <c r="G22" s="47">
        <v>2663.85</v>
      </c>
      <c r="H22" s="48">
        <v>0</v>
      </c>
    </row>
    <row r="23" spans="3:8">
      <c r="C23" s="43">
        <v>45611</v>
      </c>
      <c r="D23" s="44" t="s">
        <v>1468</v>
      </c>
      <c r="E23" s="45">
        <v>632</v>
      </c>
      <c r="F23" s="46">
        <v>2223</v>
      </c>
      <c r="G23" s="47">
        <v>2223</v>
      </c>
      <c r="H23" s="48">
        <v>0</v>
      </c>
    </row>
    <row r="24" spans="3:8">
      <c r="C24" s="43">
        <v>45615</v>
      </c>
      <c r="D24" s="44" t="s">
        <v>712</v>
      </c>
      <c r="E24" s="45" t="s">
        <v>1438</v>
      </c>
      <c r="F24" s="46">
        <v>6032</v>
      </c>
      <c r="G24" s="47">
        <v>0</v>
      </c>
      <c r="H24" s="48">
        <v>6032</v>
      </c>
    </row>
    <row r="25" spans="3:8">
      <c r="C25" s="43">
        <v>45618</v>
      </c>
      <c r="D25" s="44" t="s">
        <v>1506</v>
      </c>
      <c r="E25" s="45" t="s">
        <v>375</v>
      </c>
      <c r="F25" s="46">
        <v>0</v>
      </c>
      <c r="G25" s="47">
        <v>10000</v>
      </c>
      <c r="H25" s="48">
        <v>-10000</v>
      </c>
    </row>
    <row r="26" spans="3:8">
      <c r="C26" s="43">
        <v>45622</v>
      </c>
      <c r="D26" s="44" t="s">
        <v>741</v>
      </c>
      <c r="E26" s="45" t="s">
        <v>1438</v>
      </c>
      <c r="F26" s="46">
        <v>1925</v>
      </c>
      <c r="G26" s="47">
        <v>0</v>
      </c>
      <c r="H26" s="48">
        <v>1925</v>
      </c>
    </row>
    <row r="27" spans="3:8">
      <c r="C27" s="43">
        <v>45628</v>
      </c>
      <c r="D27" s="44" t="s">
        <v>1469</v>
      </c>
      <c r="E27" s="45">
        <v>998558</v>
      </c>
      <c r="F27" s="46">
        <v>1100</v>
      </c>
      <c r="G27" s="47">
        <v>1100</v>
      </c>
      <c r="H27" s="48">
        <v>0</v>
      </c>
    </row>
    <row r="28" spans="3:8">
      <c r="C28" s="43">
        <v>45629</v>
      </c>
      <c r="D28" s="44" t="s">
        <v>1483</v>
      </c>
      <c r="E28" s="45" t="s">
        <v>1438</v>
      </c>
      <c r="F28" s="46">
        <v>4804</v>
      </c>
      <c r="G28" s="47">
        <v>0</v>
      </c>
      <c r="H28" s="48">
        <v>4804</v>
      </c>
    </row>
    <row r="29" spans="3:8">
      <c r="C29" s="43">
        <v>45636</v>
      </c>
      <c r="D29" s="44" t="s">
        <v>1505</v>
      </c>
      <c r="E29" s="45" t="s">
        <v>375</v>
      </c>
      <c r="F29" s="46">
        <v>0</v>
      </c>
      <c r="G29" s="47">
        <v>10000</v>
      </c>
      <c r="H29" s="48">
        <v>-10000</v>
      </c>
    </row>
    <row r="30" spans="3:8">
      <c r="C30" s="43">
        <v>45643</v>
      </c>
      <c r="D30" s="44" t="s">
        <v>1484</v>
      </c>
      <c r="E30" s="45" t="s">
        <v>1438</v>
      </c>
      <c r="F30" s="46">
        <v>2689</v>
      </c>
      <c r="G30" s="47">
        <v>0</v>
      </c>
      <c r="H30" s="48">
        <v>2689</v>
      </c>
    </row>
    <row r="31" spans="3:8">
      <c r="C31" s="43">
        <v>45650</v>
      </c>
      <c r="D31" s="44" t="s">
        <v>1485</v>
      </c>
      <c r="E31" s="45" t="s">
        <v>1438</v>
      </c>
      <c r="F31" s="46">
        <v>2579</v>
      </c>
      <c r="G31" s="47">
        <v>0</v>
      </c>
      <c r="H31" s="48">
        <v>2579</v>
      </c>
    </row>
    <row r="32" spans="3:8">
      <c r="C32" s="43">
        <v>45653</v>
      </c>
      <c r="D32" s="44" t="s">
        <v>1470</v>
      </c>
      <c r="E32" s="45">
        <v>797</v>
      </c>
      <c r="F32" s="46">
        <v>396</v>
      </c>
      <c r="G32" s="47">
        <v>396</v>
      </c>
      <c r="H32" s="48">
        <v>0</v>
      </c>
    </row>
    <row r="33" spans="3:8">
      <c r="C33" s="43"/>
      <c r="D33" s="44" t="s">
        <v>1501</v>
      </c>
      <c r="E33" s="45">
        <v>594</v>
      </c>
      <c r="F33" s="46">
        <v>0</v>
      </c>
      <c r="G33" s="47">
        <v>10000</v>
      </c>
      <c r="H33" s="48">
        <v>-10000</v>
      </c>
    </row>
    <row r="34" spans="3:8">
      <c r="C34" s="43">
        <v>45657</v>
      </c>
      <c r="D34" s="44" t="s">
        <v>1486</v>
      </c>
      <c r="E34" s="45" t="s">
        <v>1438</v>
      </c>
      <c r="F34" s="46">
        <v>3589</v>
      </c>
      <c r="G34" s="47">
        <v>0</v>
      </c>
      <c r="H34" s="48">
        <v>3589</v>
      </c>
    </row>
    <row r="35" spans="3:8">
      <c r="C35" s="43">
        <v>45671</v>
      </c>
      <c r="D35" s="44" t="s">
        <v>1487</v>
      </c>
      <c r="E35" s="45" t="s">
        <v>1438</v>
      </c>
      <c r="F35" s="46">
        <v>3333</v>
      </c>
      <c r="G35" s="47">
        <v>0</v>
      </c>
      <c r="H35" s="48">
        <v>3333</v>
      </c>
    </row>
    <row r="36" spans="3:8">
      <c r="C36" s="43">
        <v>45675</v>
      </c>
      <c r="D36" s="44" t="s">
        <v>1471</v>
      </c>
      <c r="E36" s="45">
        <v>924</v>
      </c>
      <c r="F36" s="46">
        <v>860</v>
      </c>
      <c r="G36" s="47">
        <v>860</v>
      </c>
      <c r="H36" s="48">
        <v>0</v>
      </c>
    </row>
    <row r="37" spans="3:8">
      <c r="C37" s="43">
        <v>45678</v>
      </c>
      <c r="D37" s="44" t="s">
        <v>1488</v>
      </c>
      <c r="E37" s="45" t="s">
        <v>1438</v>
      </c>
      <c r="F37" s="46">
        <v>2657</v>
      </c>
      <c r="G37" s="47">
        <v>0</v>
      </c>
      <c r="H37" s="48">
        <v>2657</v>
      </c>
    </row>
    <row r="38" spans="3:8">
      <c r="C38" s="43">
        <v>45686</v>
      </c>
      <c r="D38" s="44" t="s">
        <v>1472</v>
      </c>
      <c r="E38" s="45">
        <v>924</v>
      </c>
      <c r="F38" s="46">
        <v>5677</v>
      </c>
      <c r="G38" s="47">
        <v>5677</v>
      </c>
      <c r="H38" s="48">
        <v>0</v>
      </c>
    </row>
    <row r="39" spans="3:8">
      <c r="C39" s="43">
        <v>45692</v>
      </c>
      <c r="D39" s="44" t="s">
        <v>1489</v>
      </c>
      <c r="E39" s="45" t="s">
        <v>1438</v>
      </c>
      <c r="F39" s="46">
        <v>2485</v>
      </c>
      <c r="G39" s="47">
        <v>0</v>
      </c>
      <c r="H39" s="48">
        <v>2485</v>
      </c>
    </row>
    <row r="40" spans="3:8">
      <c r="C40" s="43">
        <v>45699</v>
      </c>
      <c r="D40" s="44" t="s">
        <v>1490</v>
      </c>
      <c r="E40" s="45" t="s">
        <v>1438</v>
      </c>
      <c r="F40" s="46">
        <v>2026</v>
      </c>
      <c r="G40" s="47">
        <v>0</v>
      </c>
      <c r="H40" s="48">
        <v>2026</v>
      </c>
    </row>
    <row r="41" spans="3:8">
      <c r="C41" s="43">
        <v>45700</v>
      </c>
      <c r="D41" s="44" t="s">
        <v>1473</v>
      </c>
      <c r="E41" s="45">
        <v>972</v>
      </c>
      <c r="F41" s="46">
        <v>1743</v>
      </c>
      <c r="G41" s="47">
        <v>1743</v>
      </c>
      <c r="H41" s="48">
        <v>0</v>
      </c>
    </row>
    <row r="42" spans="3:8">
      <c r="C42" s="43">
        <v>45701</v>
      </c>
      <c r="D42" s="44" t="s">
        <v>994</v>
      </c>
      <c r="E42" s="45" t="s">
        <v>1438</v>
      </c>
      <c r="F42" s="46">
        <v>5435.52</v>
      </c>
      <c r="G42" s="47">
        <v>0</v>
      </c>
      <c r="H42" s="48">
        <v>5435.52</v>
      </c>
    </row>
    <row r="43" spans="3:8">
      <c r="C43" s="43">
        <v>45707</v>
      </c>
      <c r="D43" s="44" t="s">
        <v>1474</v>
      </c>
      <c r="E43" s="45">
        <v>972</v>
      </c>
      <c r="F43" s="46">
        <v>1053.5</v>
      </c>
      <c r="G43" s="47">
        <v>1053.5</v>
      </c>
      <c r="H43" s="48">
        <v>0</v>
      </c>
    </row>
    <row r="44" spans="3:8">
      <c r="C44" s="43">
        <v>45709</v>
      </c>
      <c r="D44" s="44" t="s">
        <v>1491</v>
      </c>
      <c r="E44" s="45" t="s">
        <v>1438</v>
      </c>
      <c r="F44" s="46">
        <v>5347</v>
      </c>
      <c r="G44" s="47">
        <v>0</v>
      </c>
      <c r="H44" s="48">
        <v>5347</v>
      </c>
    </row>
    <row r="45" spans="3:8">
      <c r="C45" s="43">
        <v>45713</v>
      </c>
      <c r="D45" s="44" t="s">
        <v>1492</v>
      </c>
      <c r="E45" s="45" t="s">
        <v>1438</v>
      </c>
      <c r="F45" s="46">
        <v>1036</v>
      </c>
      <c r="G45" s="47">
        <v>0</v>
      </c>
      <c r="H45" s="48">
        <v>1036</v>
      </c>
    </row>
    <row r="46" spans="3:8">
      <c r="C46" s="43"/>
      <c r="D46" s="44" t="s">
        <v>1502</v>
      </c>
      <c r="E46" s="45">
        <v>895</v>
      </c>
      <c r="F46" s="46">
        <v>0</v>
      </c>
      <c r="G46" s="47">
        <v>10000</v>
      </c>
      <c r="H46" s="48">
        <v>-10000</v>
      </c>
    </row>
    <row r="47" spans="3:8">
      <c r="C47" s="43">
        <v>45715</v>
      </c>
      <c r="D47" s="44" t="s">
        <v>1493</v>
      </c>
      <c r="E47" s="45" t="s">
        <v>1438</v>
      </c>
      <c r="F47" s="46">
        <v>3400</v>
      </c>
      <c r="G47" s="47">
        <v>0</v>
      </c>
      <c r="H47" s="48">
        <v>3400</v>
      </c>
    </row>
    <row r="48" spans="3:8">
      <c r="C48" s="43">
        <v>45719</v>
      </c>
      <c r="D48" s="44" t="s">
        <v>1036</v>
      </c>
      <c r="E48" s="45" t="s">
        <v>1438</v>
      </c>
      <c r="F48" s="46">
        <v>3280.4</v>
      </c>
      <c r="G48" s="47">
        <v>0</v>
      </c>
      <c r="H48" s="48">
        <v>3280.4</v>
      </c>
    </row>
    <row r="49" spans="3:8">
      <c r="C49" s="43">
        <v>45721</v>
      </c>
      <c r="D49" s="44" t="s">
        <v>1475</v>
      </c>
      <c r="E49" s="45">
        <v>1051</v>
      </c>
      <c r="F49" s="46">
        <v>1729</v>
      </c>
      <c r="G49" s="47">
        <v>1729</v>
      </c>
      <c r="H49" s="48">
        <v>0</v>
      </c>
    </row>
    <row r="50" spans="3:8">
      <c r="C50" s="43">
        <v>45722</v>
      </c>
      <c r="D50" s="44" t="s">
        <v>1494</v>
      </c>
      <c r="E50" s="45" t="s">
        <v>1438</v>
      </c>
      <c r="F50" s="46">
        <v>4176</v>
      </c>
      <c r="G50" s="47">
        <v>0</v>
      </c>
      <c r="H50" s="48">
        <v>4176</v>
      </c>
    </row>
    <row r="51" spans="3:8">
      <c r="C51" s="43">
        <v>45727</v>
      </c>
      <c r="D51" s="44" t="s">
        <v>1503</v>
      </c>
      <c r="E51" s="45">
        <v>982</v>
      </c>
      <c r="F51" s="46">
        <v>0</v>
      </c>
      <c r="G51" s="47">
        <v>10000</v>
      </c>
      <c r="H51" s="48">
        <v>-10000</v>
      </c>
    </row>
    <row r="52" spans="3:8">
      <c r="C52" s="43">
        <v>45728</v>
      </c>
      <c r="D52" s="44" t="s">
        <v>1476</v>
      </c>
      <c r="E52" s="45">
        <v>1100</v>
      </c>
      <c r="F52" s="46">
        <v>320</v>
      </c>
      <c r="G52" s="47">
        <v>320</v>
      </c>
      <c r="H52" s="48">
        <v>0</v>
      </c>
    </row>
    <row r="53" spans="3:8">
      <c r="C53" s="43"/>
      <c r="D53" s="44" t="s">
        <v>1544</v>
      </c>
      <c r="E53" s="45">
        <v>1149</v>
      </c>
      <c r="F53" s="46">
        <v>135</v>
      </c>
      <c r="G53" s="47">
        <v>135</v>
      </c>
      <c r="H53" s="48">
        <v>0</v>
      </c>
    </row>
    <row r="54" spans="3:8">
      <c r="C54" s="43">
        <v>45735</v>
      </c>
      <c r="D54" s="44" t="s">
        <v>1477</v>
      </c>
      <c r="E54" s="45">
        <v>1100</v>
      </c>
      <c r="F54" s="46">
        <v>2844</v>
      </c>
      <c r="G54" s="47">
        <v>2844</v>
      </c>
      <c r="H54" s="48">
        <v>0</v>
      </c>
    </row>
    <row r="55" spans="3:8">
      <c r="C55" s="43">
        <v>45736</v>
      </c>
      <c r="D55" s="44" t="s">
        <v>1495</v>
      </c>
      <c r="E55" s="45" t="s">
        <v>1438</v>
      </c>
      <c r="F55" s="46">
        <v>6707</v>
      </c>
      <c r="G55" s="47">
        <v>0</v>
      </c>
      <c r="H55" s="48">
        <v>6707</v>
      </c>
    </row>
    <row r="56" spans="3:8">
      <c r="C56" s="43"/>
      <c r="D56" s="44" t="s">
        <v>1504</v>
      </c>
      <c r="E56" s="45">
        <v>989</v>
      </c>
      <c r="F56" s="46">
        <v>0</v>
      </c>
      <c r="G56" s="47">
        <v>10000</v>
      </c>
      <c r="H56" s="48">
        <v>-10000</v>
      </c>
    </row>
    <row r="57" spans="3:8">
      <c r="C57" s="43">
        <v>45742</v>
      </c>
      <c r="D57" s="44" t="s">
        <v>1478</v>
      </c>
      <c r="E57" s="45">
        <v>1117</v>
      </c>
      <c r="F57" s="46">
        <v>552</v>
      </c>
      <c r="G57" s="47">
        <v>552</v>
      </c>
      <c r="H57" s="48">
        <v>0</v>
      </c>
    </row>
    <row r="58" spans="3:8">
      <c r="C58" s="43"/>
      <c r="D58" s="44" t="s">
        <v>1545</v>
      </c>
      <c r="E58" s="45">
        <v>1149</v>
      </c>
      <c r="F58" s="46">
        <v>135</v>
      </c>
      <c r="G58" s="47">
        <v>135</v>
      </c>
      <c r="H58" s="48">
        <v>0</v>
      </c>
    </row>
    <row r="59" spans="3:8">
      <c r="C59" s="43">
        <v>45743</v>
      </c>
      <c r="D59" s="44" t="s">
        <v>1496</v>
      </c>
      <c r="E59" s="45" t="s">
        <v>1438</v>
      </c>
      <c r="F59" s="46">
        <v>5764</v>
      </c>
      <c r="G59" s="47">
        <v>0</v>
      </c>
      <c r="H59" s="48">
        <v>5764</v>
      </c>
    </row>
    <row r="60" spans="3:8">
      <c r="C60" s="43">
        <v>45749</v>
      </c>
      <c r="D60" s="44" t="s">
        <v>1546</v>
      </c>
      <c r="E60" s="45">
        <v>1149</v>
      </c>
      <c r="F60" s="46">
        <v>270</v>
      </c>
      <c r="G60" s="47">
        <v>270</v>
      </c>
      <c r="H60" s="48">
        <v>0</v>
      </c>
    </row>
    <row r="61" spans="3:8">
      <c r="C61" s="43">
        <v>45756</v>
      </c>
      <c r="D61" s="44" t="s">
        <v>1479</v>
      </c>
      <c r="E61" s="45">
        <v>1164</v>
      </c>
      <c r="F61" s="46">
        <v>688.5</v>
      </c>
      <c r="G61" s="47">
        <v>688.5</v>
      </c>
      <c r="H61" s="48">
        <v>0</v>
      </c>
    </row>
    <row r="62" spans="3:8">
      <c r="C62" s="43"/>
      <c r="D62" s="44" t="s">
        <v>1547</v>
      </c>
      <c r="E62" s="45">
        <v>1149</v>
      </c>
      <c r="F62" s="46">
        <v>135</v>
      </c>
      <c r="G62" s="47">
        <v>135</v>
      </c>
      <c r="H62" s="48">
        <v>0</v>
      </c>
    </row>
    <row r="63" spans="3:8">
      <c r="C63" s="43">
        <v>45757</v>
      </c>
      <c r="D63" s="44">
        <v>474236</v>
      </c>
      <c r="E63" s="45" t="s">
        <v>1438</v>
      </c>
      <c r="F63" s="46">
        <v>4183.26</v>
      </c>
      <c r="G63" s="47">
        <v>0</v>
      </c>
      <c r="H63" s="48">
        <v>4183.26</v>
      </c>
    </row>
    <row r="64" spans="3:8">
      <c r="C64" s="43"/>
      <c r="D64" s="44" t="s">
        <v>1497</v>
      </c>
      <c r="E64" s="45" t="s">
        <v>1438</v>
      </c>
      <c r="F64" s="46">
        <v>5077</v>
      </c>
      <c r="G64" s="47">
        <v>0</v>
      </c>
      <c r="H64" s="48">
        <v>5077</v>
      </c>
    </row>
    <row r="65" spans="3:8">
      <c r="C65" s="43">
        <v>45764</v>
      </c>
      <c r="D65" s="44">
        <v>103247</v>
      </c>
      <c r="E65" s="45" t="s">
        <v>1438</v>
      </c>
      <c r="F65" s="46">
        <v>2844</v>
      </c>
      <c r="G65" s="47">
        <v>0</v>
      </c>
      <c r="H65" s="48">
        <v>2844</v>
      </c>
    </row>
    <row r="66" spans="3:8">
      <c r="C66" s="43"/>
      <c r="D66" s="44" t="s">
        <v>1525</v>
      </c>
      <c r="E66" s="45" t="s">
        <v>1438</v>
      </c>
      <c r="F66" s="46">
        <v>825.07</v>
      </c>
      <c r="G66" s="47">
        <v>0</v>
      </c>
      <c r="H66" s="48">
        <v>825.07</v>
      </c>
    </row>
    <row r="67" spans="3:8">
      <c r="C67" s="43"/>
      <c r="D67" s="44" t="s">
        <v>1453</v>
      </c>
      <c r="E67" s="45" t="s">
        <v>1438</v>
      </c>
      <c r="F67" s="46">
        <v>4587.5</v>
      </c>
      <c r="G67" s="47">
        <v>0</v>
      </c>
      <c r="H67" s="48">
        <v>4587.5</v>
      </c>
    </row>
    <row r="68" spans="3:8">
      <c r="C68" s="43"/>
      <c r="D68" s="44" t="s">
        <v>1499</v>
      </c>
      <c r="E68" s="45">
        <v>1146</v>
      </c>
      <c r="F68" s="46">
        <v>0</v>
      </c>
      <c r="G68" s="47">
        <v>10000</v>
      </c>
      <c r="H68" s="48">
        <v>-10000</v>
      </c>
    </row>
    <row r="69" spans="3:8">
      <c r="C69" s="43"/>
      <c r="D69" s="44" t="s">
        <v>1179</v>
      </c>
      <c r="E69" s="45" t="s">
        <v>1438</v>
      </c>
      <c r="F69" s="46">
        <v>-145.22</v>
      </c>
      <c r="G69" s="47">
        <v>0</v>
      </c>
      <c r="H69" s="48">
        <v>-145.22</v>
      </c>
    </row>
    <row r="70" spans="3:8">
      <c r="C70" s="43">
        <v>45765</v>
      </c>
      <c r="D70" s="44" t="s">
        <v>1514</v>
      </c>
      <c r="E70" s="45" t="s">
        <v>1438</v>
      </c>
      <c r="F70" s="46">
        <v>910.68</v>
      </c>
      <c r="G70" s="47">
        <v>0</v>
      </c>
      <c r="H70" s="48">
        <v>910.68</v>
      </c>
    </row>
    <row r="71" spans="3:8">
      <c r="C71" s="43"/>
      <c r="D71" s="44" t="s">
        <v>1182</v>
      </c>
      <c r="E71" s="45" t="s">
        <v>1438</v>
      </c>
      <c r="F71" s="46">
        <v>-292</v>
      </c>
      <c r="G71" s="47">
        <v>0</v>
      </c>
      <c r="H71" s="48">
        <v>-292</v>
      </c>
    </row>
    <row r="72" spans="3:8">
      <c r="C72" s="43">
        <v>45766</v>
      </c>
      <c r="D72" s="44" t="s">
        <v>1454</v>
      </c>
      <c r="E72" s="45" t="s">
        <v>1438</v>
      </c>
      <c r="F72" s="46">
        <v>5003.5</v>
      </c>
      <c r="G72" s="47">
        <v>0</v>
      </c>
      <c r="H72" s="48">
        <v>5003.5</v>
      </c>
    </row>
    <row r="73" spans="3:8">
      <c r="C73" s="43"/>
      <c r="D73" s="44" t="s">
        <v>1185</v>
      </c>
      <c r="E73" s="45" t="s">
        <v>1438</v>
      </c>
      <c r="F73" s="46">
        <v>-280</v>
      </c>
      <c r="G73" s="47">
        <v>0</v>
      </c>
      <c r="H73" s="48">
        <v>-280</v>
      </c>
    </row>
    <row r="74" spans="3:8">
      <c r="C74" s="43">
        <v>45768</v>
      </c>
      <c r="D74" s="44">
        <v>2686894</v>
      </c>
      <c r="E74" s="45" t="s">
        <v>1438</v>
      </c>
      <c r="F74" s="46">
        <v>632</v>
      </c>
      <c r="G74" s="47">
        <v>0</v>
      </c>
      <c r="H74" s="48">
        <v>632</v>
      </c>
    </row>
    <row r="75" spans="3:8">
      <c r="C75" s="43"/>
      <c r="D75" s="44" t="s">
        <v>1459</v>
      </c>
      <c r="E75" s="45" t="s">
        <v>1438</v>
      </c>
      <c r="F75" s="46">
        <v>-165</v>
      </c>
      <c r="G75" s="47">
        <v>0</v>
      </c>
      <c r="H75" s="48">
        <v>-165</v>
      </c>
    </row>
    <row r="76" spans="3:8">
      <c r="C76" s="43">
        <v>45769</v>
      </c>
      <c r="D76" s="44">
        <v>1419491</v>
      </c>
      <c r="E76" s="45" t="s">
        <v>1438</v>
      </c>
      <c r="F76" s="46">
        <v>3116.37</v>
      </c>
      <c r="G76" s="47">
        <v>0</v>
      </c>
      <c r="H76" s="48">
        <v>3116.37</v>
      </c>
    </row>
    <row r="77" spans="3:8">
      <c r="C77" s="43"/>
      <c r="D77" s="44" t="s">
        <v>1511</v>
      </c>
      <c r="E77" s="45" t="s">
        <v>1438</v>
      </c>
      <c r="F77" s="46">
        <v>727</v>
      </c>
      <c r="G77" s="47">
        <v>0</v>
      </c>
      <c r="H77" s="48">
        <v>727</v>
      </c>
    </row>
    <row r="78" spans="3:8">
      <c r="C78" s="43"/>
      <c r="D78" s="44" t="s">
        <v>1535</v>
      </c>
      <c r="E78" s="45" t="s">
        <v>1438</v>
      </c>
      <c r="F78" s="46">
        <v>0</v>
      </c>
      <c r="G78" s="47">
        <v>0</v>
      </c>
      <c r="H78" s="48">
        <v>0</v>
      </c>
    </row>
    <row r="79" spans="3:8">
      <c r="C79" s="43"/>
      <c r="D79" s="44" t="s">
        <v>1529</v>
      </c>
      <c r="E79" s="45" t="s">
        <v>1438</v>
      </c>
      <c r="F79" s="46">
        <v>500</v>
      </c>
      <c r="G79" s="47">
        <v>0</v>
      </c>
      <c r="H79" s="48">
        <v>500</v>
      </c>
    </row>
    <row r="80" spans="3:8">
      <c r="C80" s="43"/>
      <c r="D80" s="44" t="s">
        <v>1462</v>
      </c>
      <c r="E80" s="45" t="s">
        <v>1438</v>
      </c>
      <c r="F80" s="46">
        <v>1970.75</v>
      </c>
      <c r="G80" s="47">
        <v>0</v>
      </c>
      <c r="H80" s="48">
        <v>1970.75</v>
      </c>
    </row>
    <row r="81" spans="3:8">
      <c r="C81" s="43"/>
      <c r="D81" s="44" t="s">
        <v>1532</v>
      </c>
      <c r="E81" s="45" t="s">
        <v>1438</v>
      </c>
      <c r="F81" s="46">
        <v>1089.6</v>
      </c>
      <c r="G81" s="47">
        <v>0</v>
      </c>
      <c r="H81" s="48">
        <v>1089.6</v>
      </c>
    </row>
    <row r="82" spans="3:8">
      <c r="C82" s="43"/>
      <c r="D82" s="44" t="s">
        <v>1457</v>
      </c>
      <c r="E82" s="45" t="s">
        <v>1438</v>
      </c>
      <c r="F82" s="46">
        <v>1732.45</v>
      </c>
      <c r="G82" s="47">
        <v>0</v>
      </c>
      <c r="H82" s="48">
        <v>1732.45</v>
      </c>
    </row>
    <row r="83" spans="3:8">
      <c r="C83" s="43"/>
      <c r="D83" s="44" t="s">
        <v>1550</v>
      </c>
      <c r="E83" s="45" t="s">
        <v>1438</v>
      </c>
      <c r="F83" s="46">
        <v>1535.36</v>
      </c>
      <c r="G83" s="47">
        <v>0</v>
      </c>
      <c r="H83" s="48">
        <v>1535.36</v>
      </c>
    </row>
    <row r="84" spans="3:8">
      <c r="C84" s="43"/>
      <c r="D84" s="44" t="s">
        <v>1527</v>
      </c>
      <c r="E84" s="45" t="s">
        <v>1438</v>
      </c>
      <c r="F84" s="46">
        <v>2852.71</v>
      </c>
      <c r="G84" s="47">
        <v>0</v>
      </c>
      <c r="H84" s="48">
        <v>2852.71</v>
      </c>
    </row>
    <row r="85" spans="3:8">
      <c r="C85" s="43"/>
      <c r="D85" s="44" t="s">
        <v>1464</v>
      </c>
      <c r="E85" s="45" t="s">
        <v>1438</v>
      </c>
      <c r="F85" s="46">
        <v>1360</v>
      </c>
      <c r="G85" s="47">
        <v>0</v>
      </c>
      <c r="H85" s="48">
        <v>1360</v>
      </c>
    </row>
    <row r="86" spans="3:8">
      <c r="C86" s="43"/>
      <c r="D86" s="44" t="s">
        <v>1455</v>
      </c>
      <c r="E86" s="45" t="s">
        <v>1438</v>
      </c>
      <c r="F86" s="46">
        <v>2976</v>
      </c>
      <c r="G86" s="47">
        <v>0</v>
      </c>
      <c r="H86" s="48">
        <v>2976</v>
      </c>
    </row>
    <row r="87" spans="3:8">
      <c r="C87" s="43"/>
      <c r="D87" s="44" t="s">
        <v>1188</v>
      </c>
      <c r="E87" s="45" t="s">
        <v>1438</v>
      </c>
      <c r="F87" s="46">
        <v>-322</v>
      </c>
      <c r="G87" s="47">
        <v>0</v>
      </c>
      <c r="H87" s="48">
        <v>-322</v>
      </c>
    </row>
    <row r="88" spans="3:8">
      <c r="C88" s="43">
        <v>45770</v>
      </c>
      <c r="D88" s="44" t="s">
        <v>1194</v>
      </c>
      <c r="E88" s="45" t="s">
        <v>1438</v>
      </c>
      <c r="F88" s="46">
        <v>-1111.06</v>
      </c>
      <c r="G88" s="47">
        <v>0</v>
      </c>
      <c r="H88" s="48">
        <v>-1111.06</v>
      </c>
    </row>
    <row r="89" spans="3:8">
      <c r="C89" s="43"/>
      <c r="D89" s="49" t="s">
        <v>1193</v>
      </c>
      <c r="E89" s="49" t="s">
        <v>1438</v>
      </c>
      <c r="F89" s="46">
        <v>1356</v>
      </c>
      <c r="G89" s="47"/>
      <c r="H89" s="48">
        <v>1356</v>
      </c>
    </row>
    <row r="90" spans="3:8">
      <c r="C90" s="43">
        <v>45771</v>
      </c>
      <c r="D90" s="44">
        <v>103430</v>
      </c>
      <c r="E90" s="45" t="s">
        <v>1438</v>
      </c>
      <c r="F90" s="46">
        <v>6092.6</v>
      </c>
      <c r="G90" s="47">
        <v>0</v>
      </c>
      <c r="H90" s="48">
        <v>6092.6</v>
      </c>
    </row>
    <row r="91" spans="3:8">
      <c r="C91" s="43"/>
      <c r="D91" s="44">
        <v>1181816724</v>
      </c>
      <c r="E91" s="45" t="s">
        <v>1438</v>
      </c>
      <c r="F91" s="46">
        <v>141.42</v>
      </c>
      <c r="G91" s="47">
        <v>0</v>
      </c>
      <c r="H91" s="48">
        <v>141.42</v>
      </c>
    </row>
    <row r="92" spans="3:8">
      <c r="C92" s="43"/>
      <c r="D92" s="44">
        <v>4009289601</v>
      </c>
      <c r="E92" s="45" t="s">
        <v>1438</v>
      </c>
      <c r="F92" s="46">
        <v>916.11</v>
      </c>
      <c r="G92" s="47">
        <v>0</v>
      </c>
      <c r="H92" s="48">
        <v>916.11</v>
      </c>
    </row>
    <row r="93" spans="3:8">
      <c r="C93" s="43"/>
      <c r="D93" s="44" t="s">
        <v>1542</v>
      </c>
      <c r="E93" s="45" t="s">
        <v>1438</v>
      </c>
      <c r="F93" s="46">
        <v>11944.33</v>
      </c>
      <c r="G93" s="47">
        <v>0</v>
      </c>
      <c r="H93" s="48">
        <v>11944.33</v>
      </c>
    </row>
    <row r="94" spans="3:8">
      <c r="C94" s="43"/>
      <c r="D94" s="44" t="s">
        <v>1517</v>
      </c>
      <c r="E94" s="45" t="s">
        <v>1438</v>
      </c>
      <c r="F94" s="46">
        <v>3777</v>
      </c>
      <c r="G94" s="47">
        <v>0</v>
      </c>
      <c r="H94" s="48">
        <v>3777</v>
      </c>
    </row>
    <row r="95" spans="3:8">
      <c r="C95" s="43"/>
      <c r="D95" s="44" t="s">
        <v>1512</v>
      </c>
      <c r="E95" s="45" t="s">
        <v>1438</v>
      </c>
      <c r="F95" s="46">
        <v>1583</v>
      </c>
      <c r="G95" s="47">
        <v>0</v>
      </c>
      <c r="H95" s="48">
        <v>1583</v>
      </c>
    </row>
    <row r="96" spans="3:8">
      <c r="C96" s="43"/>
      <c r="D96" s="44" t="s">
        <v>1518</v>
      </c>
      <c r="E96" s="45" t="s">
        <v>1438</v>
      </c>
      <c r="F96" s="46">
        <v>2122</v>
      </c>
      <c r="G96" s="47">
        <v>0</v>
      </c>
      <c r="H96" s="48">
        <v>2122</v>
      </c>
    </row>
    <row r="97" spans="3:8">
      <c r="C97" s="43"/>
      <c r="D97" s="44" t="s">
        <v>1519</v>
      </c>
      <c r="E97" s="45" t="s">
        <v>1438</v>
      </c>
      <c r="F97" s="46">
        <v>2759.5</v>
      </c>
      <c r="G97" s="47">
        <v>0</v>
      </c>
      <c r="H97" s="48">
        <v>2759.5</v>
      </c>
    </row>
    <row r="98" spans="3:8">
      <c r="C98" s="43"/>
      <c r="D98" s="44" t="s">
        <v>1520</v>
      </c>
      <c r="E98" s="45" t="s">
        <v>1438</v>
      </c>
      <c r="F98" s="46">
        <v>300</v>
      </c>
      <c r="G98" s="47">
        <v>0</v>
      </c>
      <c r="H98" s="48">
        <v>300</v>
      </c>
    </row>
    <row r="99" spans="3:8">
      <c r="C99" s="43"/>
      <c r="D99" s="44" t="s">
        <v>1463</v>
      </c>
      <c r="E99" s="45" t="s">
        <v>1438</v>
      </c>
      <c r="F99" s="46">
        <v>4652.72</v>
      </c>
      <c r="G99" s="47">
        <v>0</v>
      </c>
      <c r="H99" s="48">
        <v>4652.72</v>
      </c>
    </row>
    <row r="100" spans="3:8">
      <c r="C100" s="43"/>
      <c r="D100" s="44" t="s">
        <v>1498</v>
      </c>
      <c r="E100" s="45" t="s">
        <v>1438</v>
      </c>
      <c r="F100" s="46">
        <v>3765</v>
      </c>
      <c r="G100" s="47">
        <v>0</v>
      </c>
      <c r="H100" s="48">
        <v>3765</v>
      </c>
    </row>
    <row r="101" spans="3:8">
      <c r="C101" s="43"/>
      <c r="D101" s="44" t="s">
        <v>1196</v>
      </c>
      <c r="E101" s="45" t="s">
        <v>1438</v>
      </c>
      <c r="F101" s="46">
        <v>14759.3</v>
      </c>
      <c r="G101" s="47">
        <v>0</v>
      </c>
      <c r="H101" s="48">
        <v>14759.3</v>
      </c>
    </row>
    <row r="102" spans="3:8">
      <c r="C102" s="43"/>
      <c r="D102" s="44" t="s">
        <v>1461</v>
      </c>
      <c r="E102" s="45" t="s">
        <v>1438</v>
      </c>
      <c r="F102" s="46">
        <v>4428</v>
      </c>
      <c r="G102" s="47">
        <v>0</v>
      </c>
      <c r="H102" s="48">
        <v>4428</v>
      </c>
    </row>
    <row r="103" spans="3:8">
      <c r="C103" s="43"/>
      <c r="D103" s="44" t="s">
        <v>1531</v>
      </c>
      <c r="E103" s="45" t="s">
        <v>1438</v>
      </c>
      <c r="F103" s="46">
        <v>3499.48</v>
      </c>
      <c r="G103" s="47">
        <v>0</v>
      </c>
      <c r="H103" s="48">
        <v>3499.48</v>
      </c>
    </row>
    <row r="104" spans="3:8">
      <c r="C104" s="43"/>
      <c r="D104" s="44" t="s">
        <v>1521</v>
      </c>
      <c r="E104" s="45" t="s">
        <v>1438</v>
      </c>
      <c r="F104" s="46">
        <v>2815</v>
      </c>
      <c r="G104" s="47">
        <v>0</v>
      </c>
      <c r="H104" s="48">
        <v>2815</v>
      </c>
    </row>
    <row r="105" spans="3:8">
      <c r="C105" s="43"/>
      <c r="D105" s="44" t="s">
        <v>1523</v>
      </c>
      <c r="E105" s="45" t="s">
        <v>1438</v>
      </c>
      <c r="F105" s="46">
        <v>1873.15</v>
      </c>
      <c r="G105" s="47">
        <v>0</v>
      </c>
      <c r="H105" s="48">
        <v>1873.15</v>
      </c>
    </row>
    <row r="106" spans="3:8">
      <c r="C106" s="43"/>
      <c r="D106" s="44" t="s">
        <v>1195</v>
      </c>
      <c r="E106" s="45" t="s">
        <v>1438</v>
      </c>
      <c r="F106" s="46">
        <v>-412</v>
      </c>
      <c r="G106" s="47">
        <v>0</v>
      </c>
      <c r="H106" s="48">
        <v>-412</v>
      </c>
    </row>
    <row r="107" spans="3:8">
      <c r="C107" s="43"/>
      <c r="D107" s="44" t="s">
        <v>1510</v>
      </c>
      <c r="E107" s="45" t="s">
        <v>1438</v>
      </c>
      <c r="F107" s="46">
        <v>5390</v>
      </c>
      <c r="G107" s="47">
        <v>0</v>
      </c>
      <c r="H107" s="48">
        <v>5390</v>
      </c>
    </row>
    <row r="108" spans="3:8">
      <c r="C108" s="43">
        <v>45772</v>
      </c>
      <c r="D108" s="44" t="s">
        <v>1460</v>
      </c>
      <c r="E108" s="45" t="s">
        <v>1438</v>
      </c>
      <c r="F108" s="46">
        <v>3528.13</v>
      </c>
      <c r="G108" s="47">
        <v>0</v>
      </c>
      <c r="H108" s="48">
        <v>3528.13</v>
      </c>
    </row>
    <row r="109" spans="3:8">
      <c r="C109" s="43"/>
      <c r="D109" s="44" t="s">
        <v>1458</v>
      </c>
      <c r="E109" s="45" t="s">
        <v>1438</v>
      </c>
      <c r="F109" s="46">
        <v>2259</v>
      </c>
      <c r="G109" s="47">
        <v>0</v>
      </c>
      <c r="H109" s="48">
        <v>2259</v>
      </c>
    </row>
    <row r="110" spans="3:8">
      <c r="C110" s="43"/>
      <c r="D110" s="44" t="s">
        <v>1530</v>
      </c>
      <c r="E110" s="45" t="s">
        <v>1438</v>
      </c>
      <c r="F110" s="46">
        <v>12278.05</v>
      </c>
      <c r="G110" s="47">
        <v>0</v>
      </c>
      <c r="H110" s="48">
        <v>12278.05</v>
      </c>
    </row>
    <row r="111" spans="3:8">
      <c r="C111" s="43"/>
      <c r="D111" s="44" t="s">
        <v>1536</v>
      </c>
      <c r="E111" s="45" t="s">
        <v>1438</v>
      </c>
      <c r="F111" s="46">
        <v>11897.77</v>
      </c>
      <c r="G111" s="47">
        <v>0</v>
      </c>
      <c r="H111" s="48">
        <v>11897.77</v>
      </c>
    </row>
    <row r="112" spans="3:8">
      <c r="C112" s="43"/>
      <c r="D112" s="49" t="s">
        <v>1515</v>
      </c>
      <c r="E112" s="49" t="s">
        <v>1438</v>
      </c>
      <c r="F112" s="46">
        <v>946.68</v>
      </c>
      <c r="G112" s="47"/>
      <c r="H112" s="48">
        <v>946.68</v>
      </c>
    </row>
    <row r="113" spans="3:8">
      <c r="C113" s="43">
        <v>45773</v>
      </c>
      <c r="D113" s="49" t="s">
        <v>1456</v>
      </c>
      <c r="E113" s="49" t="s">
        <v>1438</v>
      </c>
      <c r="F113" s="46">
        <v>8890</v>
      </c>
      <c r="G113" s="47"/>
      <c r="H113" s="48">
        <v>8890</v>
      </c>
    </row>
    <row r="114" spans="3:8">
      <c r="C114" s="43">
        <v>45775</v>
      </c>
      <c r="D114" s="44" t="s">
        <v>1522</v>
      </c>
      <c r="E114" s="45" t="s">
        <v>1438</v>
      </c>
      <c r="F114" s="46">
        <v>3159.5</v>
      </c>
      <c r="G114" s="47">
        <v>0</v>
      </c>
      <c r="H114" s="48">
        <v>3159.5</v>
      </c>
    </row>
    <row r="115" spans="3:8">
      <c r="C115" s="43"/>
      <c r="D115" s="49" t="s">
        <v>1204</v>
      </c>
      <c r="E115" s="49" t="s">
        <v>1438</v>
      </c>
      <c r="F115" s="46">
        <v>-180.4</v>
      </c>
      <c r="G115" s="47">
        <v>0</v>
      </c>
      <c r="H115" s="48">
        <v>-180.4</v>
      </c>
    </row>
    <row r="116" spans="3:8">
      <c r="C116" s="43"/>
      <c r="D116" s="49" t="s">
        <v>1538</v>
      </c>
      <c r="E116" s="49" t="s">
        <v>1438</v>
      </c>
      <c r="F116" s="46">
        <v>7495.12</v>
      </c>
      <c r="G116" s="47"/>
      <c r="H116" s="48">
        <v>7495.12</v>
      </c>
    </row>
    <row r="117" spans="3:8">
      <c r="C117" s="43"/>
      <c r="D117" s="49" t="s">
        <v>1539</v>
      </c>
      <c r="E117" s="49" t="s">
        <v>1438</v>
      </c>
      <c r="F117" s="46">
        <v>5843.52</v>
      </c>
      <c r="G117" s="47"/>
      <c r="H117" s="48">
        <v>5843.52</v>
      </c>
    </row>
    <row r="118" spans="3:8">
      <c r="C118" s="43"/>
      <c r="D118" s="49" t="s">
        <v>1540</v>
      </c>
      <c r="E118" s="49" t="s">
        <v>1438</v>
      </c>
      <c r="F118" s="46">
        <v>108</v>
      </c>
      <c r="G118" s="47"/>
      <c r="H118" s="48">
        <v>108</v>
      </c>
    </row>
    <row r="119" spans="3:8">
      <c r="C119" s="43"/>
      <c r="D119" s="49" t="s">
        <v>1541</v>
      </c>
      <c r="E119" s="49" t="s">
        <v>1438</v>
      </c>
      <c r="F119" s="46">
        <v>2036.37</v>
      </c>
      <c r="G119" s="47"/>
      <c r="H119" s="48">
        <v>2036.37</v>
      </c>
    </row>
    <row r="120" spans="3:8">
      <c r="C120" s="43"/>
      <c r="D120" s="49" t="s">
        <v>1557</v>
      </c>
      <c r="E120" s="49" t="s">
        <v>1438</v>
      </c>
      <c r="F120" s="46">
        <v>2069.55</v>
      </c>
      <c r="G120" s="47"/>
      <c r="H120" s="48">
        <v>2069.55</v>
      </c>
    </row>
    <row r="121" spans="3:8">
      <c r="C121" s="43">
        <v>45776</v>
      </c>
      <c r="D121" s="49" t="s">
        <v>1558</v>
      </c>
      <c r="E121" s="49" t="s">
        <v>1438</v>
      </c>
      <c r="F121" s="46">
        <v>5884.17</v>
      </c>
      <c r="G121" s="47"/>
      <c r="H121" s="48">
        <v>5884.17</v>
      </c>
    </row>
    <row r="122" spans="3:8">
      <c r="C122" s="43" t="s">
        <v>1438</v>
      </c>
      <c r="D122" s="44" t="s">
        <v>1438</v>
      </c>
      <c r="E122" s="45" t="s">
        <v>1438</v>
      </c>
      <c r="F122" s="46"/>
      <c r="G122" s="47"/>
      <c r="H122" s="48">
        <v>0</v>
      </c>
    </row>
    <row r="123" spans="3:8">
      <c r="C123" s="50" t="s">
        <v>1439</v>
      </c>
      <c r="D123" s="51"/>
      <c r="E123" s="52"/>
      <c r="F123" s="53">
        <v>294660.81</v>
      </c>
      <c r="G123" s="54">
        <v>116896.85</v>
      </c>
      <c r="H123" s="55">
        <v>177763.96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C2:H2"/>
  </mergeCells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X32" sqref="X32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1"/>
  <sheetViews>
    <sheetView workbookViewId="0">
      <pane ySplit="1" topLeftCell="A2" activePane="bottomLeft" state="frozen"/>
      <selection/>
      <selection pane="bottomLeft" activeCell="H1022" sqref="H1022"/>
    </sheetView>
  </sheetViews>
  <sheetFormatPr defaultColWidth="9" defaultRowHeight="16.5"/>
  <cols>
    <col min="1" max="1" width="57.25" style="1" customWidth="1"/>
    <col min="2" max="2" width="28.375" style="6" customWidth="1"/>
    <col min="3" max="3" width="19.375" style="7" customWidth="1"/>
    <col min="4" max="4" width="16.375" style="8" customWidth="1"/>
    <col min="5" max="5" width="14" style="7" customWidth="1"/>
    <col min="6" max="6" width="9" style="1"/>
    <col min="7" max="7" width="9.375" style="9"/>
    <col min="8" max="8" width="15.375" style="7" customWidth="1"/>
    <col min="9" max="9" width="21.625" style="1" customWidth="1"/>
    <col min="10" max="10" width="17.75" style="1" customWidth="1"/>
    <col min="11" max="11" width="20.375" style="1" customWidth="1"/>
    <col min="12" max="16384" width="9" style="1"/>
  </cols>
  <sheetData>
    <row r="1" ht="33" spans="1:10">
      <c r="A1" s="2" t="s">
        <v>1559</v>
      </c>
      <c r="B1" s="10" t="s">
        <v>2</v>
      </c>
      <c r="C1" s="11" t="s">
        <v>3</v>
      </c>
      <c r="D1" s="2" t="s">
        <v>1560</v>
      </c>
      <c r="E1" s="11" t="s">
        <v>1561</v>
      </c>
      <c r="F1" s="2" t="s">
        <v>1562</v>
      </c>
      <c r="G1" s="12" t="s">
        <v>1563</v>
      </c>
      <c r="H1" s="11" t="s">
        <v>1564</v>
      </c>
      <c r="I1" s="13" t="s">
        <v>1565</v>
      </c>
      <c r="J1" s="14" t="s">
        <v>1566</v>
      </c>
    </row>
    <row r="2" spans="1:10">
      <c r="A2" s="1" t="s">
        <v>1567</v>
      </c>
      <c r="B2" s="6" t="s">
        <v>1568</v>
      </c>
      <c r="C2" s="7" t="s">
        <v>1094</v>
      </c>
      <c r="D2" s="1"/>
      <c r="E2" s="7">
        <v>45530</v>
      </c>
      <c r="F2" s="1">
        <v>2</v>
      </c>
      <c r="G2" s="9">
        <v>15630.54</v>
      </c>
      <c r="H2" s="7">
        <v>45536</v>
      </c>
      <c r="J2" s="1" t="str">
        <f t="shared" ref="J2:J65" si="0">I2&amp;"-"&amp;G2</f>
        <v>-15630.54</v>
      </c>
    </row>
    <row r="3" spans="1:10">
      <c r="A3" s="1" t="s">
        <v>1569</v>
      </c>
      <c r="B3" s="6" t="s">
        <v>1570</v>
      </c>
      <c r="D3" s="1" t="s">
        <v>1571</v>
      </c>
      <c r="E3" s="7">
        <v>45530</v>
      </c>
      <c r="F3" s="1">
        <v>2</v>
      </c>
      <c r="G3" s="9">
        <v>400</v>
      </c>
      <c r="H3" s="7">
        <v>45536</v>
      </c>
      <c r="I3" s="1">
        <f t="shared" ref="I3:I15" si="1">IF(LEFT(D3,5)="Chequ",_xlfn.TEXTAFTER(D3,"- ")*1,D3)</f>
        <v>210</v>
      </c>
      <c r="J3" s="1" t="str">
        <f t="shared" si="0"/>
        <v>210-400</v>
      </c>
    </row>
    <row r="4" spans="1:10">
      <c r="A4" s="1" t="s">
        <v>1572</v>
      </c>
      <c r="B4" s="6">
        <v>139230</v>
      </c>
      <c r="C4" s="7">
        <v>45497</v>
      </c>
      <c r="D4" s="1" t="s">
        <v>1573</v>
      </c>
      <c r="E4" s="7">
        <v>45530</v>
      </c>
      <c r="F4" s="1">
        <v>2</v>
      </c>
      <c r="G4" s="9">
        <v>4839.29</v>
      </c>
      <c r="H4" s="7">
        <v>45536</v>
      </c>
      <c r="I4" s="1">
        <f t="shared" si="1"/>
        <v>235</v>
      </c>
      <c r="J4" s="1" t="str">
        <f t="shared" si="0"/>
        <v>235-4839.29</v>
      </c>
    </row>
    <row r="5" spans="1:10">
      <c r="A5" s="1" t="s">
        <v>1574</v>
      </c>
      <c r="B5" s="6" t="s">
        <v>1094</v>
      </c>
      <c r="D5" s="1"/>
      <c r="E5" s="7">
        <v>45531</v>
      </c>
      <c r="F5" s="1">
        <v>2</v>
      </c>
      <c r="G5" s="9">
        <v>3305.53</v>
      </c>
      <c r="H5" s="7">
        <v>45536</v>
      </c>
      <c r="J5" s="1" t="str">
        <f t="shared" si="0"/>
        <v>-3305.53</v>
      </c>
    </row>
    <row r="6" spans="1:10">
      <c r="A6" s="1" t="s">
        <v>1575</v>
      </c>
      <c r="B6" s="6" t="s">
        <v>1576</v>
      </c>
      <c r="C6" s="7">
        <v>45523</v>
      </c>
      <c r="D6" s="1" t="s">
        <v>1577</v>
      </c>
      <c r="E6" s="7">
        <v>45531</v>
      </c>
      <c r="F6" s="1">
        <v>2</v>
      </c>
      <c r="G6" s="9">
        <v>4247</v>
      </c>
      <c r="H6" s="7">
        <v>45536</v>
      </c>
      <c r="I6" s="1">
        <f t="shared" si="1"/>
        <v>252</v>
      </c>
      <c r="J6" s="1" t="str">
        <f t="shared" si="0"/>
        <v>252-4247</v>
      </c>
    </row>
    <row r="7" spans="1:10">
      <c r="A7" s="1" t="s">
        <v>1575</v>
      </c>
      <c r="B7" s="6" t="s">
        <v>1578</v>
      </c>
      <c r="C7" s="7">
        <v>45526</v>
      </c>
      <c r="D7" s="1" t="s">
        <v>1579</v>
      </c>
      <c r="E7" s="7">
        <v>45531</v>
      </c>
      <c r="F7" s="1">
        <v>2</v>
      </c>
      <c r="G7" s="9">
        <v>5563</v>
      </c>
      <c r="H7" s="7">
        <v>45536</v>
      </c>
      <c r="I7" s="1">
        <f t="shared" si="1"/>
        <v>253</v>
      </c>
      <c r="J7" s="1" t="str">
        <f t="shared" si="0"/>
        <v>253-5563</v>
      </c>
    </row>
    <row r="8" spans="1:10">
      <c r="A8" s="1" t="s">
        <v>1580</v>
      </c>
      <c r="B8" s="6">
        <v>1260765</v>
      </c>
      <c r="C8" s="7">
        <v>45477</v>
      </c>
      <c r="D8" s="1" t="s">
        <v>1581</v>
      </c>
      <c r="E8" s="7">
        <v>45531</v>
      </c>
      <c r="F8" s="1">
        <v>2</v>
      </c>
      <c r="G8" s="9">
        <v>5753.85</v>
      </c>
      <c r="H8" s="7">
        <v>45536</v>
      </c>
      <c r="I8" s="1">
        <f t="shared" si="1"/>
        <v>238</v>
      </c>
      <c r="J8" s="1" t="str">
        <f t="shared" si="0"/>
        <v>238-5753.85</v>
      </c>
    </row>
    <row r="9" spans="1:10">
      <c r="A9" s="1" t="s">
        <v>1582</v>
      </c>
      <c r="B9" s="6">
        <v>2315872</v>
      </c>
      <c r="C9" s="7">
        <v>45481</v>
      </c>
      <c r="D9" s="1" t="s">
        <v>1583</v>
      </c>
      <c r="E9" s="7">
        <v>45531</v>
      </c>
      <c r="F9" s="1">
        <v>2</v>
      </c>
      <c r="G9" s="9">
        <v>6372.58</v>
      </c>
      <c r="H9" s="7">
        <v>45536</v>
      </c>
      <c r="I9" s="1">
        <f t="shared" si="1"/>
        <v>220</v>
      </c>
      <c r="J9" s="1" t="str">
        <f t="shared" si="0"/>
        <v>220-6372.58</v>
      </c>
    </row>
    <row r="10" spans="1:10">
      <c r="A10" s="1" t="s">
        <v>1584</v>
      </c>
      <c r="B10" s="6">
        <v>45010</v>
      </c>
      <c r="C10" s="7">
        <v>45484</v>
      </c>
      <c r="D10" s="1" t="s">
        <v>1585</v>
      </c>
      <c r="E10" s="7">
        <v>45531</v>
      </c>
      <c r="F10" s="1">
        <v>2</v>
      </c>
      <c r="G10" s="9">
        <v>7827.42</v>
      </c>
      <c r="H10" s="7">
        <v>45536</v>
      </c>
      <c r="I10" s="1">
        <f t="shared" si="1"/>
        <v>237</v>
      </c>
      <c r="J10" s="1" t="str">
        <f t="shared" si="0"/>
        <v>237-7827.42</v>
      </c>
    </row>
    <row r="11" spans="1:10">
      <c r="A11" s="1" t="s">
        <v>38</v>
      </c>
      <c r="B11" s="6" t="s">
        <v>39</v>
      </c>
      <c r="C11" s="7">
        <v>45464</v>
      </c>
      <c r="D11" s="1" t="s">
        <v>1586</v>
      </c>
      <c r="E11" s="7">
        <v>45531</v>
      </c>
      <c r="F11" s="1">
        <v>2</v>
      </c>
      <c r="G11" s="9">
        <v>7889.37</v>
      </c>
      <c r="H11" s="7">
        <v>45536</v>
      </c>
      <c r="I11" s="1">
        <f t="shared" si="1"/>
        <v>243</v>
      </c>
      <c r="J11" s="1" t="str">
        <f t="shared" si="0"/>
        <v>243-7889.37</v>
      </c>
    </row>
    <row r="12" spans="1:10">
      <c r="A12" s="1" t="s">
        <v>1587</v>
      </c>
      <c r="B12" s="6">
        <v>53049208</v>
      </c>
      <c r="C12" s="7">
        <v>45512</v>
      </c>
      <c r="D12" s="1" t="s">
        <v>1588</v>
      </c>
      <c r="E12" s="7">
        <v>45531</v>
      </c>
      <c r="F12" s="1">
        <v>2</v>
      </c>
      <c r="G12" s="9">
        <v>12671.93</v>
      </c>
      <c r="H12" s="7">
        <v>45536</v>
      </c>
      <c r="I12" s="1">
        <f t="shared" si="1"/>
        <v>227</v>
      </c>
      <c r="J12" s="1" t="str">
        <f t="shared" si="0"/>
        <v>227-12671.93</v>
      </c>
    </row>
    <row r="13" spans="1:10">
      <c r="A13" s="1" t="s">
        <v>1589</v>
      </c>
      <c r="B13" s="6" t="s">
        <v>1590</v>
      </c>
      <c r="D13" s="1" t="s">
        <v>1591</v>
      </c>
      <c r="E13" s="7">
        <v>45531</v>
      </c>
      <c r="F13" s="1">
        <v>2</v>
      </c>
      <c r="G13" s="9">
        <v>18844.94</v>
      </c>
      <c r="H13" s="7">
        <v>45536</v>
      </c>
      <c r="I13" s="1">
        <f t="shared" si="1"/>
        <v>224</v>
      </c>
      <c r="J13" s="1" t="str">
        <f t="shared" si="0"/>
        <v>224-18844.94</v>
      </c>
    </row>
    <row r="14" spans="1:10">
      <c r="A14" s="1" t="s">
        <v>21</v>
      </c>
      <c r="B14" s="6">
        <v>40967</v>
      </c>
      <c r="C14" s="7">
        <v>45397</v>
      </c>
      <c r="D14" s="1" t="s">
        <v>1592</v>
      </c>
      <c r="E14" s="7">
        <v>45531</v>
      </c>
      <c r="F14" s="1">
        <v>2</v>
      </c>
      <c r="G14" s="9">
        <v>31502.37</v>
      </c>
      <c r="H14" s="7">
        <v>45536</v>
      </c>
      <c r="I14" s="1">
        <f t="shared" si="1"/>
        <v>242</v>
      </c>
      <c r="J14" s="1" t="str">
        <f t="shared" si="0"/>
        <v>242-31502.37</v>
      </c>
    </row>
    <row r="15" spans="1:10">
      <c r="A15" s="1" t="s">
        <v>1593</v>
      </c>
      <c r="B15" s="6" t="s">
        <v>1594</v>
      </c>
      <c r="C15" s="7">
        <v>45469</v>
      </c>
      <c r="D15" s="1" t="s">
        <v>1595</v>
      </c>
      <c r="E15" s="7">
        <v>45531</v>
      </c>
      <c r="F15" s="1">
        <v>2</v>
      </c>
      <c r="G15" s="9">
        <v>32507.15</v>
      </c>
      <c r="H15" s="7">
        <v>45536</v>
      </c>
      <c r="I15" s="1">
        <f t="shared" si="1"/>
        <v>244</v>
      </c>
      <c r="J15" s="1" t="str">
        <f t="shared" si="0"/>
        <v>244-32507.15</v>
      </c>
    </row>
    <row r="16" spans="1:10">
      <c r="A16" s="1" t="s">
        <v>1596</v>
      </c>
      <c r="B16" s="6">
        <v>4007447300</v>
      </c>
      <c r="C16" s="7">
        <v>45512</v>
      </c>
      <c r="D16" s="1"/>
      <c r="E16" s="7">
        <v>45532</v>
      </c>
      <c r="F16" s="1">
        <v>2</v>
      </c>
      <c r="G16" s="9">
        <v>3351.98</v>
      </c>
      <c r="H16" s="7">
        <v>45536</v>
      </c>
      <c r="J16" s="1" t="str">
        <f t="shared" si="0"/>
        <v>-3351.98</v>
      </c>
    </row>
    <row r="17" spans="1:10">
      <c r="A17" s="1" t="s">
        <v>1597</v>
      </c>
      <c r="B17" s="6" t="s">
        <v>1598</v>
      </c>
      <c r="C17" s="7">
        <v>45523</v>
      </c>
      <c r="D17" s="1" t="s">
        <v>1599</v>
      </c>
      <c r="E17" s="7">
        <v>45532</v>
      </c>
      <c r="F17" s="1">
        <v>2</v>
      </c>
      <c r="G17" s="9">
        <v>3748.5</v>
      </c>
      <c r="H17" s="7">
        <v>45536</v>
      </c>
      <c r="I17" s="1">
        <f t="shared" ref="I17:I20" si="2">IF(LEFT(D17,5)="Chequ",_xlfn.TEXTAFTER(D17,"- ")*1,D17)</f>
        <v>248</v>
      </c>
      <c r="J17" s="1" t="str">
        <f t="shared" si="0"/>
        <v>248-3748.5</v>
      </c>
    </row>
    <row r="18" spans="1:10">
      <c r="A18" s="1" t="s">
        <v>1600</v>
      </c>
      <c r="B18" s="6">
        <v>46930</v>
      </c>
      <c r="C18" s="7">
        <v>45511</v>
      </c>
      <c r="D18" s="1" t="s">
        <v>1601</v>
      </c>
      <c r="E18" s="7">
        <v>45532</v>
      </c>
      <c r="F18" s="1">
        <v>2</v>
      </c>
      <c r="G18" s="9">
        <v>5639.25</v>
      </c>
      <c r="H18" s="7">
        <v>45536</v>
      </c>
      <c r="I18" s="1">
        <f t="shared" si="2"/>
        <v>246</v>
      </c>
      <c r="J18" s="1" t="str">
        <f t="shared" si="0"/>
        <v>246-5639.25</v>
      </c>
    </row>
    <row r="19" spans="1:10">
      <c r="A19" s="1" t="s">
        <v>1602</v>
      </c>
      <c r="B19" s="6" t="s">
        <v>1603</v>
      </c>
      <c r="C19" s="7">
        <v>45482</v>
      </c>
      <c r="D19" s="1" t="s">
        <v>1604</v>
      </c>
      <c r="E19" s="7">
        <v>45532</v>
      </c>
      <c r="F19" s="1">
        <v>2</v>
      </c>
      <c r="G19" s="9">
        <v>9520.89</v>
      </c>
      <c r="H19" s="7">
        <v>45536</v>
      </c>
      <c r="I19" s="1">
        <f t="shared" si="2"/>
        <v>229</v>
      </c>
      <c r="J19" s="1" t="str">
        <f t="shared" si="0"/>
        <v>229-9520.89</v>
      </c>
    </row>
    <row r="20" spans="1:10">
      <c r="A20" s="1" t="s">
        <v>1605</v>
      </c>
      <c r="B20" s="6">
        <v>461804</v>
      </c>
      <c r="C20" s="7">
        <v>45518</v>
      </c>
      <c r="D20" s="1" t="s">
        <v>1606</v>
      </c>
      <c r="E20" s="7">
        <v>45532</v>
      </c>
      <c r="F20" s="1">
        <v>2</v>
      </c>
      <c r="G20" s="9">
        <v>14590.2</v>
      </c>
      <c r="H20" s="7">
        <v>45536</v>
      </c>
      <c r="I20" s="1">
        <f t="shared" si="2"/>
        <v>270</v>
      </c>
      <c r="J20" s="1" t="str">
        <f t="shared" si="0"/>
        <v>270-14590.2</v>
      </c>
    </row>
    <row r="21" spans="1:10">
      <c r="A21" s="1" t="s">
        <v>1607</v>
      </c>
      <c r="D21" s="1"/>
      <c r="E21" s="7">
        <v>45533</v>
      </c>
      <c r="F21" s="1">
        <v>2</v>
      </c>
      <c r="G21" s="9">
        <v>9.78</v>
      </c>
      <c r="H21" s="7">
        <v>45536</v>
      </c>
      <c r="J21" s="1" t="str">
        <f t="shared" si="0"/>
        <v>-9.78</v>
      </c>
    </row>
    <row r="22" spans="1:10">
      <c r="A22" s="1" t="s">
        <v>1608</v>
      </c>
      <c r="B22" s="6">
        <v>5539</v>
      </c>
      <c r="D22" s="1" t="s">
        <v>1609</v>
      </c>
      <c r="E22" s="7">
        <v>45533</v>
      </c>
      <c r="F22" s="1">
        <v>2</v>
      </c>
      <c r="G22" s="9">
        <v>389.07</v>
      </c>
      <c r="H22" s="7">
        <v>45536</v>
      </c>
      <c r="I22" s="1">
        <f t="shared" ref="I22:I28" si="3">IF(LEFT(D22,5)="Chequ",_xlfn.TEXTAFTER(D22,"- ")*1,D22)</f>
        <v>234</v>
      </c>
      <c r="J22" s="1" t="str">
        <f t="shared" si="0"/>
        <v>234-389.07</v>
      </c>
    </row>
    <row r="23" spans="1:10">
      <c r="A23" s="1" t="s">
        <v>1610</v>
      </c>
      <c r="B23" s="6" t="s">
        <v>1611</v>
      </c>
      <c r="C23" s="7">
        <v>45517</v>
      </c>
      <c r="D23" s="1" t="s">
        <v>1612</v>
      </c>
      <c r="E23" s="7">
        <v>45533</v>
      </c>
      <c r="F23" s="1">
        <v>2</v>
      </c>
      <c r="G23" s="9">
        <v>2511.65</v>
      </c>
      <c r="H23" s="7">
        <v>45536</v>
      </c>
      <c r="I23" s="1">
        <f t="shared" si="3"/>
        <v>251</v>
      </c>
      <c r="J23" s="1" t="str">
        <f t="shared" si="0"/>
        <v>251-2511.65</v>
      </c>
    </row>
    <row r="24" spans="1:10">
      <c r="A24" s="1" t="s">
        <v>1613</v>
      </c>
      <c r="B24" s="6">
        <v>398109</v>
      </c>
      <c r="C24" s="7">
        <v>45512</v>
      </c>
      <c r="D24" s="1" t="s">
        <v>1614</v>
      </c>
      <c r="E24" s="7">
        <v>45533</v>
      </c>
      <c r="F24" s="1">
        <v>2</v>
      </c>
      <c r="G24" s="9">
        <v>2888.45</v>
      </c>
      <c r="H24" s="7">
        <v>45536</v>
      </c>
      <c r="I24" s="1">
        <f t="shared" si="3"/>
        <v>261</v>
      </c>
      <c r="J24" s="1" t="str">
        <f t="shared" si="0"/>
        <v>261-2888.45</v>
      </c>
    </row>
    <row r="25" spans="1:10">
      <c r="A25" s="1" t="s">
        <v>1615</v>
      </c>
      <c r="B25" s="6">
        <v>72310</v>
      </c>
      <c r="C25" s="7">
        <v>45481</v>
      </c>
      <c r="D25" s="1" t="s">
        <v>1616</v>
      </c>
      <c r="E25" s="7">
        <v>45533</v>
      </c>
      <c r="F25" s="1">
        <v>2</v>
      </c>
      <c r="G25" s="9">
        <v>5123.94</v>
      </c>
      <c r="H25" s="7">
        <v>45536</v>
      </c>
      <c r="I25" s="1">
        <f t="shared" si="3"/>
        <v>239</v>
      </c>
      <c r="J25" s="1" t="str">
        <f t="shared" si="0"/>
        <v>239-5123.94</v>
      </c>
    </row>
    <row r="26" spans="1:10">
      <c r="A26" s="1" t="s">
        <v>33</v>
      </c>
      <c r="B26" s="6" t="s">
        <v>1617</v>
      </c>
      <c r="C26" s="7">
        <v>45511</v>
      </c>
      <c r="D26" s="1" t="s">
        <v>1618</v>
      </c>
      <c r="E26" s="7">
        <v>45533</v>
      </c>
      <c r="F26" s="1">
        <v>2</v>
      </c>
      <c r="G26" s="9">
        <v>6110.39</v>
      </c>
      <c r="H26" s="7">
        <v>45536</v>
      </c>
      <c r="I26" s="1">
        <f t="shared" si="3"/>
        <v>258</v>
      </c>
      <c r="J26" s="1" t="str">
        <f t="shared" si="0"/>
        <v>258-6110.39</v>
      </c>
    </row>
    <row r="27" spans="1:10">
      <c r="A27" s="1" t="s">
        <v>1619</v>
      </c>
      <c r="B27" s="6" t="s">
        <v>1620</v>
      </c>
      <c r="C27" s="7">
        <v>45519</v>
      </c>
      <c r="D27" s="1" t="s">
        <v>1621</v>
      </c>
      <c r="E27" s="7">
        <v>45533</v>
      </c>
      <c r="F27" s="1">
        <v>2</v>
      </c>
      <c r="G27" s="9">
        <v>8854.65</v>
      </c>
      <c r="H27" s="7">
        <v>45536</v>
      </c>
      <c r="I27" s="1">
        <f t="shared" si="3"/>
        <v>256</v>
      </c>
      <c r="J27" s="1" t="str">
        <f t="shared" si="0"/>
        <v>256-8854.65</v>
      </c>
    </row>
    <row r="28" spans="1:10">
      <c r="A28" s="1" t="s">
        <v>1622</v>
      </c>
      <c r="B28" s="6">
        <v>70727</v>
      </c>
      <c r="C28" s="7">
        <v>45502</v>
      </c>
      <c r="D28" s="1" t="s">
        <v>1623</v>
      </c>
      <c r="E28" s="7">
        <v>45533</v>
      </c>
      <c r="F28" s="1">
        <v>2</v>
      </c>
      <c r="G28" s="9">
        <v>11692.9</v>
      </c>
      <c r="H28" s="7">
        <v>45536</v>
      </c>
      <c r="I28" s="1">
        <f t="shared" si="3"/>
        <v>196</v>
      </c>
      <c r="J28" s="1" t="str">
        <f t="shared" si="0"/>
        <v>196-11692.9</v>
      </c>
    </row>
    <row r="29" spans="1:10">
      <c r="A29" s="1" t="s">
        <v>1624</v>
      </c>
      <c r="B29" s="6">
        <v>1000974136</v>
      </c>
      <c r="C29" s="7">
        <v>45533</v>
      </c>
      <c r="D29" s="1"/>
      <c r="E29" s="7">
        <v>45534</v>
      </c>
      <c r="F29" s="1">
        <v>2</v>
      </c>
      <c r="G29" s="9">
        <v>6336.78</v>
      </c>
      <c r="H29" s="7">
        <v>45536</v>
      </c>
      <c r="J29" s="1" t="str">
        <f t="shared" si="0"/>
        <v>-6336.78</v>
      </c>
    </row>
    <row r="30" spans="1:10">
      <c r="A30" s="1" t="s">
        <v>1625</v>
      </c>
      <c r="B30" s="6">
        <v>66168872</v>
      </c>
      <c r="C30" s="7">
        <v>45532</v>
      </c>
      <c r="D30" s="1"/>
      <c r="E30" s="7">
        <v>45534</v>
      </c>
      <c r="F30" s="1">
        <v>2</v>
      </c>
      <c r="G30" s="9">
        <v>128.21</v>
      </c>
      <c r="H30" s="7">
        <v>45536</v>
      </c>
      <c r="J30" s="1" t="str">
        <f t="shared" si="0"/>
        <v>-128.21</v>
      </c>
    </row>
    <row r="31" spans="1:10">
      <c r="A31" s="1" t="s">
        <v>1626</v>
      </c>
      <c r="B31" s="246" t="s">
        <v>308</v>
      </c>
      <c r="C31" s="7">
        <v>45513</v>
      </c>
      <c r="D31" s="1"/>
      <c r="E31" s="7">
        <v>45534</v>
      </c>
      <c r="F31" s="1">
        <v>2</v>
      </c>
      <c r="G31" s="9">
        <v>3551.03</v>
      </c>
      <c r="H31" s="7">
        <v>45536</v>
      </c>
      <c r="J31" s="1" t="str">
        <f t="shared" si="0"/>
        <v>-3551.03</v>
      </c>
    </row>
    <row r="32" spans="1:10">
      <c r="A32" s="1" t="s">
        <v>605</v>
      </c>
      <c r="B32" s="6" t="s">
        <v>1627</v>
      </c>
      <c r="C32" s="7">
        <v>45481</v>
      </c>
      <c r="D32" s="1" t="s">
        <v>1628</v>
      </c>
      <c r="E32" s="7">
        <v>45534</v>
      </c>
      <c r="F32" s="1">
        <v>2</v>
      </c>
      <c r="G32" s="9">
        <v>977</v>
      </c>
      <c r="H32" s="7">
        <v>45536</v>
      </c>
      <c r="I32" s="1">
        <f t="shared" ref="I32:I44" si="4">IF(LEFT(D32,5)="Chequ",_xlfn.TEXTAFTER(D32,"- ")*1,D32)</f>
        <v>259</v>
      </c>
      <c r="J32" s="1" t="str">
        <f t="shared" si="0"/>
        <v>259-977</v>
      </c>
    </row>
    <row r="33" spans="1:10">
      <c r="A33" s="1" t="s">
        <v>605</v>
      </c>
      <c r="B33" s="6" t="s">
        <v>1629</v>
      </c>
      <c r="C33" s="7">
        <v>45481</v>
      </c>
      <c r="D33" s="1" t="s">
        <v>1630</v>
      </c>
      <c r="E33" s="7">
        <v>45534</v>
      </c>
      <c r="F33" s="1">
        <v>2</v>
      </c>
      <c r="G33" s="9">
        <v>1992.4</v>
      </c>
      <c r="H33" s="7">
        <v>45536</v>
      </c>
      <c r="I33" s="1">
        <f t="shared" si="4"/>
        <v>245</v>
      </c>
      <c r="J33" s="1" t="str">
        <f t="shared" si="0"/>
        <v>245-1992.4</v>
      </c>
    </row>
    <row r="34" spans="1:10">
      <c r="A34" s="1" t="s">
        <v>1631</v>
      </c>
      <c r="B34" s="6" t="s">
        <v>1632</v>
      </c>
      <c r="C34" s="7">
        <v>45429</v>
      </c>
      <c r="D34" s="1" t="s">
        <v>1633</v>
      </c>
      <c r="E34" s="7">
        <v>45534</v>
      </c>
      <c r="F34" s="1">
        <v>2</v>
      </c>
      <c r="G34" s="9">
        <v>6285.78</v>
      </c>
      <c r="H34" s="7">
        <v>45536</v>
      </c>
      <c r="I34" s="1">
        <f t="shared" si="4"/>
        <v>108</v>
      </c>
      <c r="J34" s="1" t="str">
        <f t="shared" si="0"/>
        <v>108-6285.78</v>
      </c>
    </row>
    <row r="35" spans="1:10">
      <c r="A35" s="1" t="s">
        <v>1634</v>
      </c>
      <c r="B35" s="6" t="s">
        <v>1635</v>
      </c>
      <c r="C35" s="7">
        <v>45511</v>
      </c>
      <c r="D35" s="1" t="s">
        <v>1636</v>
      </c>
      <c r="E35" s="7">
        <v>45534</v>
      </c>
      <c r="F35" s="1">
        <v>2</v>
      </c>
      <c r="G35" s="9">
        <v>6574.2</v>
      </c>
      <c r="H35" s="7">
        <v>45536</v>
      </c>
      <c r="I35" s="1">
        <f t="shared" si="4"/>
        <v>264</v>
      </c>
      <c r="J35" s="1" t="str">
        <f t="shared" si="0"/>
        <v>264-6574.2</v>
      </c>
    </row>
    <row r="36" spans="1:10">
      <c r="A36" s="1" t="s">
        <v>1637</v>
      </c>
      <c r="B36" s="6" t="s">
        <v>112</v>
      </c>
      <c r="C36" s="7">
        <v>45489</v>
      </c>
      <c r="D36" s="1" t="s">
        <v>1638</v>
      </c>
      <c r="E36" s="7">
        <v>45534</v>
      </c>
      <c r="F36" s="1">
        <v>2</v>
      </c>
      <c r="G36" s="9">
        <v>7104.44</v>
      </c>
      <c r="H36" s="7">
        <v>45536</v>
      </c>
      <c r="I36" s="1">
        <f t="shared" si="4"/>
        <v>225</v>
      </c>
      <c r="J36" s="1" t="str">
        <f t="shared" si="0"/>
        <v>225-7104.44</v>
      </c>
    </row>
    <row r="37" spans="1:10">
      <c r="A37" s="1" t="s">
        <v>1639</v>
      </c>
      <c r="B37" s="6" t="s">
        <v>1640</v>
      </c>
      <c r="C37" s="7">
        <v>45518</v>
      </c>
      <c r="D37" s="1" t="s">
        <v>1641</v>
      </c>
      <c r="E37" s="7">
        <v>45534</v>
      </c>
      <c r="F37" s="1">
        <v>2</v>
      </c>
      <c r="G37" s="9">
        <v>25412.88</v>
      </c>
      <c r="H37" s="7">
        <v>45536</v>
      </c>
      <c r="I37" s="1">
        <f t="shared" si="4"/>
        <v>249</v>
      </c>
      <c r="J37" s="1" t="str">
        <f t="shared" si="0"/>
        <v>249-25412.88</v>
      </c>
    </row>
    <row r="38" spans="1:10">
      <c r="A38" s="1" t="s">
        <v>1642</v>
      </c>
      <c r="B38" s="6">
        <v>63</v>
      </c>
      <c r="C38" s="7">
        <v>45504</v>
      </c>
      <c r="D38" s="1" t="s">
        <v>1643</v>
      </c>
      <c r="E38" s="7">
        <v>45538</v>
      </c>
      <c r="F38" s="1">
        <v>2</v>
      </c>
      <c r="G38" s="9">
        <v>352</v>
      </c>
      <c r="H38" s="7">
        <v>45536</v>
      </c>
      <c r="I38" s="1">
        <f t="shared" si="4"/>
        <v>288</v>
      </c>
      <c r="J38" s="1" t="str">
        <f t="shared" si="0"/>
        <v>288-352</v>
      </c>
    </row>
    <row r="39" spans="1:10">
      <c r="A39" s="1" t="s">
        <v>1644</v>
      </c>
      <c r="B39" s="6">
        <v>345</v>
      </c>
      <c r="C39" s="7">
        <v>45510</v>
      </c>
      <c r="D39" s="1" t="s">
        <v>1645</v>
      </c>
      <c r="E39" s="7">
        <v>45538</v>
      </c>
      <c r="F39" s="1">
        <v>2</v>
      </c>
      <c r="G39" s="9">
        <v>840</v>
      </c>
      <c r="H39" s="7">
        <v>45536</v>
      </c>
      <c r="I39" s="1">
        <f t="shared" si="4"/>
        <v>230</v>
      </c>
      <c r="J39" s="1" t="str">
        <f t="shared" si="0"/>
        <v>230-840</v>
      </c>
    </row>
    <row r="40" spans="1:10">
      <c r="A40" s="1" t="s">
        <v>1575</v>
      </c>
      <c r="B40" s="6" t="s">
        <v>1646</v>
      </c>
      <c r="C40" s="7">
        <v>45530</v>
      </c>
      <c r="D40" s="1" t="s">
        <v>1647</v>
      </c>
      <c r="E40" s="7">
        <v>45538</v>
      </c>
      <c r="F40" s="1">
        <v>2</v>
      </c>
      <c r="G40" s="9">
        <v>3427</v>
      </c>
      <c r="H40" s="7">
        <v>45536</v>
      </c>
      <c r="I40" s="1">
        <f t="shared" si="4"/>
        <v>271</v>
      </c>
      <c r="J40" s="1" t="str">
        <f t="shared" si="0"/>
        <v>271-3427</v>
      </c>
    </row>
    <row r="41" spans="1:10">
      <c r="A41" s="1" t="s">
        <v>1575</v>
      </c>
      <c r="B41" s="6">
        <v>6093086</v>
      </c>
      <c r="C41" s="7">
        <v>45531</v>
      </c>
      <c r="D41" s="1" t="s">
        <v>1648</v>
      </c>
      <c r="E41" s="7">
        <v>45538</v>
      </c>
      <c r="F41" s="1">
        <v>2</v>
      </c>
      <c r="G41" s="9">
        <v>4204</v>
      </c>
      <c r="H41" s="7">
        <v>45536</v>
      </c>
      <c r="I41" s="1">
        <f t="shared" si="4"/>
        <v>137</v>
      </c>
      <c r="J41" s="1" t="str">
        <f t="shared" si="0"/>
        <v>137-4204</v>
      </c>
    </row>
    <row r="42" spans="1:10">
      <c r="A42" s="1" t="s">
        <v>1649</v>
      </c>
      <c r="B42" s="6" t="s">
        <v>1650</v>
      </c>
      <c r="C42" s="7">
        <v>45481</v>
      </c>
      <c r="D42" s="1" t="s">
        <v>1651</v>
      </c>
      <c r="E42" s="7">
        <v>45538</v>
      </c>
      <c r="F42" s="1">
        <v>2</v>
      </c>
      <c r="G42" s="9">
        <v>6859.5</v>
      </c>
      <c r="H42" s="7">
        <v>45536</v>
      </c>
      <c r="I42" s="1">
        <f t="shared" si="4"/>
        <v>263</v>
      </c>
      <c r="J42" s="1" t="str">
        <f t="shared" si="0"/>
        <v>263-6859.5</v>
      </c>
    </row>
    <row r="43" spans="1:10">
      <c r="A43" s="1" t="s">
        <v>1652</v>
      </c>
      <c r="B43" s="6" t="s">
        <v>1653</v>
      </c>
      <c r="C43" s="7">
        <v>45502</v>
      </c>
      <c r="D43" s="1" t="s">
        <v>1654</v>
      </c>
      <c r="E43" s="7">
        <v>45538</v>
      </c>
      <c r="F43" s="1">
        <v>2</v>
      </c>
      <c r="G43" s="9">
        <v>12861.8</v>
      </c>
      <c r="H43" s="7">
        <v>45536</v>
      </c>
      <c r="I43" s="1">
        <f t="shared" si="4"/>
        <v>269</v>
      </c>
      <c r="J43" s="1" t="str">
        <f t="shared" si="0"/>
        <v>269-12861.8</v>
      </c>
    </row>
    <row r="44" spans="1:10">
      <c r="A44" s="1" t="s">
        <v>1655</v>
      </c>
      <c r="B44" s="6" t="s">
        <v>198</v>
      </c>
      <c r="C44" s="7">
        <v>45510</v>
      </c>
      <c r="D44" s="1" t="s">
        <v>1656</v>
      </c>
      <c r="E44" s="7">
        <v>45538</v>
      </c>
      <c r="F44" s="1">
        <v>2</v>
      </c>
      <c r="G44" s="9">
        <v>38401.07</v>
      </c>
      <c r="H44" s="7">
        <v>45536</v>
      </c>
      <c r="I44" s="1">
        <f t="shared" si="4"/>
        <v>281</v>
      </c>
      <c r="J44" s="1" t="str">
        <f t="shared" si="0"/>
        <v>281-38401.07</v>
      </c>
    </row>
    <row r="45" spans="1:10">
      <c r="A45" s="1" t="s">
        <v>1657</v>
      </c>
      <c r="B45" s="6" t="s">
        <v>525</v>
      </c>
      <c r="C45" s="7">
        <v>45539</v>
      </c>
      <c r="D45" s="1"/>
      <c r="E45" s="7">
        <v>45539</v>
      </c>
      <c r="F45" s="1">
        <v>2</v>
      </c>
      <c r="G45" s="9">
        <v>9443</v>
      </c>
      <c r="H45" s="7">
        <v>45536</v>
      </c>
      <c r="J45" s="1" t="str">
        <f t="shared" si="0"/>
        <v>-9443</v>
      </c>
    </row>
    <row r="46" spans="1:10">
      <c r="A46" s="1" t="s">
        <v>1596</v>
      </c>
      <c r="B46" s="6">
        <v>4007506726</v>
      </c>
      <c r="C46" s="7">
        <v>45527</v>
      </c>
      <c r="D46" s="1"/>
      <c r="E46" s="7">
        <v>45539</v>
      </c>
      <c r="F46" s="1">
        <v>2</v>
      </c>
      <c r="G46" s="9">
        <v>2439.81</v>
      </c>
      <c r="H46" s="7">
        <v>45536</v>
      </c>
      <c r="J46" s="1" t="str">
        <f t="shared" si="0"/>
        <v>-2439.81</v>
      </c>
    </row>
    <row r="47" spans="1:10">
      <c r="A47" s="1" t="s">
        <v>1658</v>
      </c>
      <c r="B47" s="6" t="s">
        <v>1659</v>
      </c>
      <c r="C47" s="7">
        <v>45502</v>
      </c>
      <c r="D47" s="1" t="s">
        <v>1660</v>
      </c>
      <c r="E47" s="7">
        <v>45539</v>
      </c>
      <c r="F47" s="1">
        <v>2</v>
      </c>
      <c r="G47" s="9">
        <v>3507</v>
      </c>
      <c r="H47" s="7">
        <v>45536</v>
      </c>
      <c r="I47" s="1">
        <f t="shared" ref="I47:I51" si="5">IF(LEFT(D47,5)="Chequ",_xlfn.TEXTAFTER(D47,"- ")*1,D47)</f>
        <v>255</v>
      </c>
      <c r="J47" s="1" t="str">
        <f t="shared" si="0"/>
        <v>255-3507</v>
      </c>
    </row>
    <row r="48" spans="1:10">
      <c r="A48" s="1" t="s">
        <v>1575</v>
      </c>
      <c r="B48" s="6" t="s">
        <v>1661</v>
      </c>
      <c r="C48" s="7">
        <v>45533</v>
      </c>
      <c r="D48" s="1" t="s">
        <v>1662</v>
      </c>
      <c r="E48" s="7">
        <v>45539</v>
      </c>
      <c r="F48" s="1">
        <v>2</v>
      </c>
      <c r="G48" s="9">
        <v>4396</v>
      </c>
      <c r="H48" s="7">
        <v>45536</v>
      </c>
      <c r="I48" s="1">
        <f t="shared" si="5"/>
        <v>138</v>
      </c>
      <c r="J48" s="1" t="str">
        <f t="shared" si="0"/>
        <v>138-4396</v>
      </c>
    </row>
    <row r="49" spans="1:10">
      <c r="A49" s="1" t="s">
        <v>1663</v>
      </c>
      <c r="B49" s="6" t="s">
        <v>1664</v>
      </c>
      <c r="C49" s="7">
        <v>45538</v>
      </c>
      <c r="D49" s="1" t="s">
        <v>1665</v>
      </c>
      <c r="E49" s="7">
        <v>45539</v>
      </c>
      <c r="F49" s="1">
        <v>2</v>
      </c>
      <c r="G49" s="9">
        <v>5027</v>
      </c>
      <c r="H49" s="7">
        <v>45536</v>
      </c>
      <c r="I49" s="1">
        <f t="shared" si="5"/>
        <v>289</v>
      </c>
      <c r="J49" s="1" t="str">
        <f t="shared" si="0"/>
        <v>289-5027</v>
      </c>
    </row>
    <row r="50" spans="1:10">
      <c r="A50" s="1" t="s">
        <v>1666</v>
      </c>
      <c r="B50" s="6">
        <v>1000974136</v>
      </c>
      <c r="C50" s="7">
        <v>45533</v>
      </c>
      <c r="D50" s="1" t="s">
        <v>1667</v>
      </c>
      <c r="E50" s="7">
        <v>45539</v>
      </c>
      <c r="F50" s="1">
        <v>2</v>
      </c>
      <c r="G50" s="9">
        <v>6336.78</v>
      </c>
      <c r="H50" s="7">
        <v>45536</v>
      </c>
      <c r="I50" s="1">
        <f t="shared" si="5"/>
        <v>284</v>
      </c>
      <c r="J50" s="1" t="str">
        <f t="shared" si="0"/>
        <v>284-6336.78</v>
      </c>
    </row>
    <row r="51" spans="1:10">
      <c r="A51" s="1" t="s">
        <v>1668</v>
      </c>
      <c r="B51" s="6">
        <v>335664</v>
      </c>
      <c r="C51" s="7">
        <v>45472</v>
      </c>
      <c r="D51" s="1" t="s">
        <v>1669</v>
      </c>
      <c r="E51" s="7">
        <v>45539</v>
      </c>
      <c r="F51" s="1">
        <v>2</v>
      </c>
      <c r="G51" s="9">
        <v>13174.23</v>
      </c>
      <c r="H51" s="7">
        <v>45536</v>
      </c>
      <c r="I51" s="1">
        <f t="shared" si="5"/>
        <v>236</v>
      </c>
      <c r="J51" s="1" t="str">
        <f t="shared" si="0"/>
        <v>236-13174.23</v>
      </c>
    </row>
    <row r="52" spans="1:10">
      <c r="A52" s="1" t="s">
        <v>1607</v>
      </c>
      <c r="D52" s="1"/>
      <c r="E52" s="7">
        <v>45540</v>
      </c>
      <c r="F52" s="1">
        <v>2</v>
      </c>
      <c r="G52" s="9">
        <v>9.78</v>
      </c>
      <c r="H52" s="7">
        <v>45536</v>
      </c>
      <c r="J52" s="1" t="str">
        <f t="shared" si="0"/>
        <v>-9.78</v>
      </c>
    </row>
    <row r="53" spans="1:10">
      <c r="A53" s="1" t="s">
        <v>1670</v>
      </c>
      <c r="B53" s="6">
        <v>2641</v>
      </c>
      <c r="C53" s="7">
        <v>45510</v>
      </c>
      <c r="D53" s="1" t="s">
        <v>1671</v>
      </c>
      <c r="E53" s="7">
        <v>45540</v>
      </c>
      <c r="F53" s="1">
        <v>2</v>
      </c>
      <c r="G53" s="9">
        <v>1399</v>
      </c>
      <c r="H53" s="7">
        <v>45536</v>
      </c>
      <c r="I53" s="1">
        <f t="shared" ref="I53:I60" si="6">IF(LEFT(D53,5)="Chequ",_xlfn.TEXTAFTER(D53,"- ")*1,D53)</f>
        <v>268</v>
      </c>
      <c r="J53" s="1" t="str">
        <f t="shared" si="0"/>
        <v>268-1399</v>
      </c>
    </row>
    <row r="54" spans="1:10">
      <c r="A54" s="1" t="s">
        <v>1672</v>
      </c>
      <c r="B54" s="6" t="s">
        <v>1094</v>
      </c>
      <c r="D54" s="1"/>
      <c r="E54" s="7">
        <v>45541</v>
      </c>
      <c r="F54" s="1">
        <v>2</v>
      </c>
      <c r="G54" s="9">
        <v>3000</v>
      </c>
      <c r="H54" s="7">
        <v>45536</v>
      </c>
      <c r="J54" s="1" t="str">
        <f t="shared" si="0"/>
        <v>-3000</v>
      </c>
    </row>
    <row r="55" spans="1:10">
      <c r="A55" s="1" t="s">
        <v>1610</v>
      </c>
      <c r="B55" s="6">
        <v>268920</v>
      </c>
      <c r="C55" s="7">
        <v>45531</v>
      </c>
      <c r="D55" s="1" t="s">
        <v>1673</v>
      </c>
      <c r="E55" s="7">
        <v>45541</v>
      </c>
      <c r="F55" s="1">
        <v>2</v>
      </c>
      <c r="G55" s="9">
        <v>1255.35</v>
      </c>
      <c r="H55" s="7">
        <v>45536</v>
      </c>
      <c r="I55" s="1">
        <f t="shared" si="6"/>
        <v>272</v>
      </c>
      <c r="J55" s="1" t="str">
        <f t="shared" si="0"/>
        <v>272-1255.35</v>
      </c>
    </row>
    <row r="56" spans="1:10">
      <c r="A56" s="1" t="s">
        <v>1674</v>
      </c>
      <c r="B56" s="6">
        <v>4978</v>
      </c>
      <c r="C56" s="7">
        <v>45532</v>
      </c>
      <c r="D56" s="1" t="s">
        <v>1675</v>
      </c>
      <c r="E56" s="7">
        <v>45541</v>
      </c>
      <c r="F56" s="1">
        <v>2</v>
      </c>
      <c r="G56" s="9">
        <v>2166.34</v>
      </c>
      <c r="H56" s="7">
        <v>45536</v>
      </c>
      <c r="I56" s="1">
        <f t="shared" si="6"/>
        <v>286</v>
      </c>
      <c r="J56" s="1" t="str">
        <f t="shared" si="0"/>
        <v>286-2166.34</v>
      </c>
    </row>
    <row r="57" spans="1:10">
      <c r="A57" s="1" t="s">
        <v>1676</v>
      </c>
      <c r="B57" s="6">
        <v>7325</v>
      </c>
      <c r="C57" s="7">
        <v>45511</v>
      </c>
      <c r="D57" s="1" t="s">
        <v>1677</v>
      </c>
      <c r="E57" s="7">
        <v>45541</v>
      </c>
      <c r="F57" s="1">
        <v>2</v>
      </c>
      <c r="G57" s="9">
        <v>2213.4</v>
      </c>
      <c r="H57" s="7">
        <v>45536</v>
      </c>
      <c r="I57" s="1">
        <f t="shared" si="6"/>
        <v>228</v>
      </c>
      <c r="J57" s="1" t="str">
        <f t="shared" si="0"/>
        <v>228-2213.4</v>
      </c>
    </row>
    <row r="58" spans="1:10">
      <c r="A58" s="1" t="s">
        <v>1678</v>
      </c>
      <c r="B58" s="6" t="s">
        <v>1679</v>
      </c>
      <c r="C58" s="7">
        <v>45503</v>
      </c>
      <c r="D58" s="1" t="s">
        <v>1680</v>
      </c>
      <c r="E58" s="7">
        <v>45541</v>
      </c>
      <c r="F58" s="1">
        <v>2</v>
      </c>
      <c r="G58" s="9">
        <v>2802</v>
      </c>
      <c r="H58" s="7">
        <v>45536</v>
      </c>
      <c r="I58" s="1">
        <f t="shared" si="6"/>
        <v>287</v>
      </c>
      <c r="J58" s="1" t="str">
        <f t="shared" si="0"/>
        <v>287-2802</v>
      </c>
    </row>
    <row r="59" spans="1:10">
      <c r="A59" s="1" t="s">
        <v>1597</v>
      </c>
      <c r="B59" s="6" t="s">
        <v>1681</v>
      </c>
      <c r="C59" s="7">
        <v>45526</v>
      </c>
      <c r="D59" s="1" t="s">
        <v>1682</v>
      </c>
      <c r="E59" s="7">
        <v>45541</v>
      </c>
      <c r="F59" s="1">
        <v>2</v>
      </c>
      <c r="G59" s="9">
        <v>7180</v>
      </c>
      <c r="H59" s="7">
        <v>45536</v>
      </c>
      <c r="I59" s="1">
        <f t="shared" si="6"/>
        <v>275</v>
      </c>
      <c r="J59" s="1" t="str">
        <f t="shared" si="0"/>
        <v>275-7180</v>
      </c>
    </row>
    <row r="60" spans="1:10">
      <c r="A60" s="1" t="s">
        <v>1683</v>
      </c>
      <c r="B60" s="6" t="s">
        <v>1684</v>
      </c>
      <c r="C60" s="7">
        <v>45462</v>
      </c>
      <c r="D60" s="1" t="s">
        <v>1685</v>
      </c>
      <c r="E60" s="7">
        <v>45541</v>
      </c>
      <c r="F60" s="1">
        <v>2</v>
      </c>
      <c r="G60" s="9">
        <v>8560.01</v>
      </c>
      <c r="H60" s="7">
        <v>45536</v>
      </c>
      <c r="I60" s="1">
        <f t="shared" si="6"/>
        <v>292</v>
      </c>
      <c r="J60" s="1" t="str">
        <f t="shared" si="0"/>
        <v>292-8560.01</v>
      </c>
    </row>
    <row r="61" spans="1:10">
      <c r="A61" s="1" t="s">
        <v>1657</v>
      </c>
      <c r="B61" s="6" t="s">
        <v>1686</v>
      </c>
      <c r="C61" s="7">
        <v>45547</v>
      </c>
      <c r="D61" s="1"/>
      <c r="E61" s="7">
        <v>45544</v>
      </c>
      <c r="F61" s="1">
        <v>2</v>
      </c>
      <c r="G61" s="9">
        <v>2120.75</v>
      </c>
      <c r="H61" s="7">
        <v>45536</v>
      </c>
      <c r="J61" s="1" t="str">
        <f t="shared" si="0"/>
        <v>-2120.75</v>
      </c>
    </row>
    <row r="62" spans="1:10">
      <c r="A62" s="1" t="s">
        <v>1687</v>
      </c>
      <c r="D62" s="1"/>
      <c r="E62" s="7">
        <v>45544</v>
      </c>
      <c r="F62" s="1">
        <v>2</v>
      </c>
      <c r="G62" s="9">
        <v>2065.71</v>
      </c>
      <c r="H62" s="7">
        <v>45536</v>
      </c>
      <c r="J62" s="1" t="str">
        <f t="shared" si="0"/>
        <v>-2065.71</v>
      </c>
    </row>
    <row r="63" spans="1:10">
      <c r="A63" s="1" t="s">
        <v>1688</v>
      </c>
      <c r="B63" s="6" t="s">
        <v>119</v>
      </c>
      <c r="C63" s="7">
        <v>45490</v>
      </c>
      <c r="D63" s="1" t="s">
        <v>1689</v>
      </c>
      <c r="E63" s="7">
        <v>45544</v>
      </c>
      <c r="F63" s="1">
        <v>2</v>
      </c>
      <c r="G63" s="9">
        <v>1740.2</v>
      </c>
      <c r="H63" s="7">
        <v>45536</v>
      </c>
      <c r="I63" s="1">
        <f t="shared" ref="I63:I66" si="7">IF(LEFT(D63,5)="Chequ",_xlfn.TEXTAFTER(D63,"- ")*1,D63)</f>
        <v>266</v>
      </c>
      <c r="J63" s="1" t="str">
        <f t="shared" si="0"/>
        <v>266-1740.2</v>
      </c>
    </row>
    <row r="64" spans="1:10">
      <c r="A64" s="1" t="s">
        <v>1690</v>
      </c>
      <c r="B64" s="6" t="s">
        <v>1691</v>
      </c>
      <c r="C64" s="7">
        <v>45538</v>
      </c>
      <c r="D64" s="1" t="s">
        <v>1692</v>
      </c>
      <c r="E64" s="7">
        <v>45544</v>
      </c>
      <c r="F64" s="1">
        <v>2</v>
      </c>
      <c r="G64" s="9">
        <v>5334.22</v>
      </c>
      <c r="H64" s="7">
        <v>45536</v>
      </c>
      <c r="I64" s="1">
        <f t="shared" si="7"/>
        <v>290</v>
      </c>
      <c r="J64" s="1" t="str">
        <f t="shared" si="0"/>
        <v>290-5334.22</v>
      </c>
    </row>
    <row r="65" spans="1:10">
      <c r="A65" s="1" t="s">
        <v>1693</v>
      </c>
      <c r="B65" s="6">
        <v>91627532</v>
      </c>
      <c r="C65" s="7">
        <v>45530</v>
      </c>
      <c r="D65" s="1" t="s">
        <v>1694</v>
      </c>
      <c r="E65" s="7">
        <v>45544</v>
      </c>
      <c r="F65" s="1">
        <v>2</v>
      </c>
      <c r="G65" s="9">
        <v>10315.01</v>
      </c>
      <c r="H65" s="7">
        <v>45536</v>
      </c>
      <c r="I65" s="1">
        <f t="shared" si="7"/>
        <v>260</v>
      </c>
      <c r="J65" s="1" t="str">
        <f t="shared" si="0"/>
        <v>260-10315.01</v>
      </c>
    </row>
    <row r="66" spans="1:10">
      <c r="A66" s="1" t="s">
        <v>1695</v>
      </c>
      <c r="B66" s="6" t="s">
        <v>1696</v>
      </c>
      <c r="C66" s="7">
        <v>45490</v>
      </c>
      <c r="D66" s="1" t="s">
        <v>1697</v>
      </c>
      <c r="E66" s="7">
        <v>45544</v>
      </c>
      <c r="F66" s="1">
        <v>2</v>
      </c>
      <c r="G66" s="9">
        <v>22794.78</v>
      </c>
      <c r="H66" s="7">
        <v>45536</v>
      </c>
      <c r="I66" s="1">
        <f t="shared" si="7"/>
        <v>291</v>
      </c>
      <c r="J66" s="1" t="str">
        <f t="shared" ref="J66:J129" si="8">I66&amp;"-"&amp;G66</f>
        <v>291-22794.78</v>
      </c>
    </row>
    <row r="67" spans="1:10">
      <c r="A67" s="1" t="s">
        <v>1626</v>
      </c>
      <c r="D67" s="1"/>
      <c r="E67" s="7">
        <v>45545</v>
      </c>
      <c r="F67" s="1">
        <v>2</v>
      </c>
      <c r="G67" s="9">
        <v>728.9</v>
      </c>
      <c r="H67" s="7">
        <v>45536</v>
      </c>
      <c r="J67" s="1" t="str">
        <f t="shared" si="8"/>
        <v>-728.9</v>
      </c>
    </row>
    <row r="68" spans="1:10">
      <c r="A68" s="1" t="s">
        <v>1698</v>
      </c>
      <c r="B68" s="6" t="s">
        <v>1699</v>
      </c>
      <c r="C68" s="7">
        <v>45531</v>
      </c>
      <c r="D68" s="1" t="s">
        <v>1700</v>
      </c>
      <c r="E68" s="7">
        <v>45545</v>
      </c>
      <c r="F68" s="1">
        <v>2</v>
      </c>
      <c r="G68" s="9">
        <v>113.82</v>
      </c>
      <c r="H68" s="7">
        <v>45536</v>
      </c>
      <c r="I68" s="1">
        <f t="shared" ref="I68:I76" si="9">IF(LEFT(D68,5)="Chequ",_xlfn.TEXTAFTER(D68,"- ")*1,D68)</f>
        <v>297</v>
      </c>
      <c r="J68" s="1" t="str">
        <f t="shared" si="8"/>
        <v>297-113.82</v>
      </c>
    </row>
    <row r="69" spans="1:10">
      <c r="A69" s="1" t="s">
        <v>1575</v>
      </c>
      <c r="B69" s="6">
        <v>6094605</v>
      </c>
      <c r="C69" s="7">
        <v>45537</v>
      </c>
      <c r="D69" s="1" t="s">
        <v>1701</v>
      </c>
      <c r="E69" s="7">
        <v>45545</v>
      </c>
      <c r="F69" s="1">
        <v>2</v>
      </c>
      <c r="G69" s="9">
        <v>4381.5</v>
      </c>
      <c r="H69" s="7">
        <v>45536</v>
      </c>
      <c r="I69" s="1">
        <f t="shared" si="9"/>
        <v>139</v>
      </c>
      <c r="J69" s="1" t="str">
        <f t="shared" si="8"/>
        <v>139-4381.5</v>
      </c>
    </row>
    <row r="70" spans="1:10">
      <c r="A70" s="1" t="s">
        <v>1702</v>
      </c>
      <c r="B70" s="6" t="s">
        <v>1703</v>
      </c>
      <c r="C70" s="7">
        <v>45503</v>
      </c>
      <c r="D70" s="1" t="s">
        <v>1704</v>
      </c>
      <c r="E70" s="7">
        <v>45545</v>
      </c>
      <c r="F70" s="1">
        <v>2</v>
      </c>
      <c r="G70" s="9">
        <v>5212.62</v>
      </c>
      <c r="H70" s="7">
        <v>45536</v>
      </c>
      <c r="I70" s="1">
        <f t="shared" si="9"/>
        <v>283</v>
      </c>
      <c r="J70" s="1" t="str">
        <f t="shared" si="8"/>
        <v>283-5212.62</v>
      </c>
    </row>
    <row r="71" spans="1:10">
      <c r="A71" s="1" t="s">
        <v>1596</v>
      </c>
      <c r="B71" s="6" t="s">
        <v>1705</v>
      </c>
      <c r="C71" s="7">
        <v>45534</v>
      </c>
      <c r="D71" s="1" t="s">
        <v>1706</v>
      </c>
      <c r="E71" s="7">
        <v>45546</v>
      </c>
      <c r="F71" s="1">
        <v>2</v>
      </c>
      <c r="G71" s="9">
        <v>958.48</v>
      </c>
      <c r="H71" s="7">
        <v>45536</v>
      </c>
      <c r="I71" s="1" t="str">
        <f t="shared" si="9"/>
        <v>ETF</v>
      </c>
      <c r="J71" s="1" t="str">
        <f t="shared" si="8"/>
        <v>ETF-958.48</v>
      </c>
    </row>
    <row r="72" spans="1:10">
      <c r="A72" s="1" t="s">
        <v>1575</v>
      </c>
      <c r="B72" s="6" t="s">
        <v>1707</v>
      </c>
      <c r="D72" s="1" t="s">
        <v>1708</v>
      </c>
      <c r="E72" s="7">
        <v>45546</v>
      </c>
      <c r="F72" s="1">
        <v>2</v>
      </c>
      <c r="G72" s="9">
        <v>2446</v>
      </c>
      <c r="H72" s="7">
        <v>45536</v>
      </c>
      <c r="I72" s="1">
        <f t="shared" si="9"/>
        <v>140</v>
      </c>
      <c r="J72" s="1" t="str">
        <f t="shared" si="8"/>
        <v>140-2446</v>
      </c>
    </row>
    <row r="73" spans="1:10">
      <c r="A73" s="1" t="s">
        <v>1575</v>
      </c>
      <c r="B73" s="6">
        <v>6095406</v>
      </c>
      <c r="C73" s="7">
        <v>45545</v>
      </c>
      <c r="D73" s="1" t="s">
        <v>1709</v>
      </c>
      <c r="E73" s="7">
        <v>45546</v>
      </c>
      <c r="F73" s="1">
        <v>2</v>
      </c>
      <c r="G73" s="9">
        <v>4744</v>
      </c>
      <c r="H73" s="7">
        <v>45536</v>
      </c>
      <c r="I73" s="1">
        <f t="shared" si="9"/>
        <v>304</v>
      </c>
      <c r="J73" s="1" t="str">
        <f t="shared" si="8"/>
        <v>304-4744</v>
      </c>
    </row>
    <row r="74" spans="1:10">
      <c r="A74" s="1" t="s">
        <v>1710</v>
      </c>
      <c r="B74" s="6" t="s">
        <v>1711</v>
      </c>
      <c r="C74" s="7">
        <v>45517</v>
      </c>
      <c r="D74" s="1" t="s">
        <v>1712</v>
      </c>
      <c r="E74" s="7">
        <v>45546</v>
      </c>
      <c r="F74" s="1">
        <v>2</v>
      </c>
      <c r="G74" s="9">
        <v>12809.06</v>
      </c>
      <c r="H74" s="7">
        <v>45536</v>
      </c>
      <c r="I74" s="1">
        <f t="shared" si="9"/>
        <v>296</v>
      </c>
      <c r="J74" s="1" t="str">
        <f t="shared" si="8"/>
        <v>296-12809.06</v>
      </c>
    </row>
    <row r="75" spans="1:10">
      <c r="A75" s="1" t="s">
        <v>1713</v>
      </c>
      <c r="B75" s="6" t="s">
        <v>1714</v>
      </c>
      <c r="C75" s="7">
        <v>45376</v>
      </c>
      <c r="D75" s="1" t="s">
        <v>1715</v>
      </c>
      <c r="E75" s="7">
        <v>45546</v>
      </c>
      <c r="F75" s="1">
        <v>2</v>
      </c>
      <c r="G75" s="9">
        <v>14780.17</v>
      </c>
      <c r="H75" s="7">
        <v>45536</v>
      </c>
      <c r="I75" s="1">
        <f t="shared" si="9"/>
        <v>250</v>
      </c>
      <c r="J75" s="1" t="str">
        <f t="shared" si="8"/>
        <v>250-14780.17</v>
      </c>
    </row>
    <row r="76" spans="1:10">
      <c r="A76" s="1" t="s">
        <v>1716</v>
      </c>
      <c r="B76" s="6" t="s">
        <v>1465</v>
      </c>
      <c r="D76" s="1" t="s">
        <v>1706</v>
      </c>
      <c r="E76" s="7">
        <v>45547</v>
      </c>
      <c r="F76" s="1">
        <v>2</v>
      </c>
      <c r="G76" s="9">
        <v>1562</v>
      </c>
      <c r="H76" s="7">
        <v>45536</v>
      </c>
      <c r="I76" s="1" t="str">
        <f t="shared" si="9"/>
        <v>ETF</v>
      </c>
      <c r="J76" s="1" t="str">
        <f t="shared" si="8"/>
        <v>ETF-1562</v>
      </c>
    </row>
    <row r="77" spans="1:10">
      <c r="A77" s="1" t="s">
        <v>1657</v>
      </c>
      <c r="B77" s="6" t="s">
        <v>1094</v>
      </c>
      <c r="D77" s="1"/>
      <c r="E77" s="7">
        <v>45547</v>
      </c>
      <c r="F77" s="1">
        <v>2</v>
      </c>
      <c r="G77" s="9">
        <v>4874.5</v>
      </c>
      <c r="H77" s="7">
        <v>45536</v>
      </c>
      <c r="J77" s="1" t="str">
        <f t="shared" si="8"/>
        <v>-4874.5</v>
      </c>
    </row>
    <row r="78" spans="1:10">
      <c r="A78" s="1" t="s">
        <v>1717</v>
      </c>
      <c r="B78" s="6" t="s">
        <v>841</v>
      </c>
      <c r="D78" s="1"/>
      <c r="E78" s="7">
        <v>45547</v>
      </c>
      <c r="F78" s="1">
        <v>2</v>
      </c>
      <c r="G78" s="9">
        <v>6991.75</v>
      </c>
      <c r="H78" s="7">
        <v>45536</v>
      </c>
      <c r="J78" s="1" t="str">
        <f t="shared" si="8"/>
        <v>-6991.75</v>
      </c>
    </row>
    <row r="79" spans="1:10">
      <c r="A79" s="1" t="s">
        <v>1607</v>
      </c>
      <c r="D79" s="1"/>
      <c r="E79" s="7">
        <v>45547</v>
      </c>
      <c r="F79" s="1">
        <v>2</v>
      </c>
      <c r="G79" s="9">
        <v>9.78</v>
      </c>
      <c r="H79" s="7">
        <v>45536</v>
      </c>
      <c r="J79" s="1" t="str">
        <f t="shared" si="8"/>
        <v>-9.78</v>
      </c>
    </row>
    <row r="80" spans="1:10">
      <c r="A80" s="1" t="s">
        <v>369</v>
      </c>
      <c r="B80" s="6" t="s">
        <v>1718</v>
      </c>
      <c r="C80" s="7">
        <v>45545</v>
      </c>
      <c r="D80" s="1" t="s">
        <v>1719</v>
      </c>
      <c r="E80" s="7">
        <v>45547</v>
      </c>
      <c r="F80" s="1">
        <v>2</v>
      </c>
      <c r="G80" s="9">
        <v>3882.5</v>
      </c>
      <c r="H80" s="7">
        <v>45536</v>
      </c>
      <c r="I80" s="1">
        <f t="shared" ref="I80:I82" si="10">IF(LEFT(D80,5)="Chequ",_xlfn.TEXTAFTER(D80,"- ")*1,D80)</f>
        <v>330</v>
      </c>
      <c r="J80" s="1" t="str">
        <f t="shared" si="8"/>
        <v>330-3882.5</v>
      </c>
    </row>
    <row r="81" spans="1:10">
      <c r="A81" s="1" t="s">
        <v>1720</v>
      </c>
      <c r="B81" s="6" t="s">
        <v>1721</v>
      </c>
      <c r="C81" s="7">
        <v>45502</v>
      </c>
      <c r="D81" s="1" t="s">
        <v>1722</v>
      </c>
      <c r="E81" s="7">
        <v>45547</v>
      </c>
      <c r="F81" s="1">
        <v>2</v>
      </c>
      <c r="G81" s="9">
        <v>7126</v>
      </c>
      <c r="H81" s="7">
        <v>45536</v>
      </c>
      <c r="I81" s="1">
        <f t="shared" si="10"/>
        <v>254</v>
      </c>
      <c r="J81" s="1" t="str">
        <f t="shared" si="8"/>
        <v>254-7126</v>
      </c>
    </row>
    <row r="82" spans="1:10">
      <c r="A82" s="1" t="s">
        <v>1723</v>
      </c>
      <c r="B82" s="6" t="s">
        <v>1724</v>
      </c>
      <c r="C82" s="7">
        <v>45559</v>
      </c>
      <c r="D82" s="1" t="s">
        <v>1706</v>
      </c>
      <c r="E82" s="7">
        <v>45547</v>
      </c>
      <c r="F82" s="1">
        <v>2</v>
      </c>
      <c r="G82" s="9">
        <v>5000</v>
      </c>
      <c r="H82" s="7">
        <v>45536</v>
      </c>
      <c r="I82" s="1" t="str">
        <f t="shared" si="10"/>
        <v>ETF</v>
      </c>
      <c r="J82" s="1" t="str">
        <f t="shared" si="8"/>
        <v>ETF-5000</v>
      </c>
    </row>
    <row r="83" spans="1:10">
      <c r="A83" s="1" t="s">
        <v>1725</v>
      </c>
      <c r="B83" s="6" t="s">
        <v>1094</v>
      </c>
      <c r="D83" s="1"/>
      <c r="E83" s="7">
        <v>45547</v>
      </c>
      <c r="F83" s="1">
        <v>2</v>
      </c>
      <c r="G83" s="9">
        <v>1</v>
      </c>
      <c r="H83" s="7">
        <v>45536</v>
      </c>
      <c r="J83" s="1" t="str">
        <f t="shared" si="8"/>
        <v>-1</v>
      </c>
    </row>
    <row r="84" spans="1:10">
      <c r="A84" s="1" t="s">
        <v>1626</v>
      </c>
      <c r="B84" s="246" t="s">
        <v>346</v>
      </c>
      <c r="C84" s="7">
        <v>45540</v>
      </c>
      <c r="D84" s="1"/>
      <c r="E84" s="7">
        <v>45547</v>
      </c>
      <c r="F84" s="1">
        <v>2</v>
      </c>
      <c r="G84" s="9">
        <v>764.58</v>
      </c>
      <c r="H84" s="7">
        <v>45536</v>
      </c>
      <c r="J84" s="1" t="str">
        <f t="shared" si="8"/>
        <v>-764.58</v>
      </c>
    </row>
    <row r="85" spans="1:10">
      <c r="A85" s="1" t="s">
        <v>1567</v>
      </c>
      <c r="B85" s="6" t="s">
        <v>1726</v>
      </c>
      <c r="D85" s="1"/>
      <c r="E85" s="7">
        <v>45547</v>
      </c>
      <c r="F85" s="1">
        <v>2</v>
      </c>
      <c r="G85" s="9">
        <v>14595.62</v>
      </c>
      <c r="H85" s="7">
        <v>45536</v>
      </c>
      <c r="J85" s="1" t="str">
        <f t="shared" si="8"/>
        <v>-14595.62</v>
      </c>
    </row>
    <row r="86" spans="1:10">
      <c r="A86" s="1" t="s">
        <v>1597</v>
      </c>
      <c r="B86" s="6" t="s">
        <v>1727</v>
      </c>
      <c r="C86" s="7">
        <v>45538</v>
      </c>
      <c r="D86" s="1" t="s">
        <v>1728</v>
      </c>
      <c r="E86" s="7">
        <v>45547</v>
      </c>
      <c r="F86" s="1">
        <v>2</v>
      </c>
      <c r="G86" s="9">
        <v>7027.5</v>
      </c>
      <c r="H86" s="7">
        <v>45536</v>
      </c>
      <c r="I86" s="1">
        <f t="shared" ref="I86:I101" si="11">IF(LEFT(D86,5)="Chequ",_xlfn.TEXTAFTER(D86,"- ")*1,D86)</f>
        <v>301</v>
      </c>
      <c r="J86" s="1" t="str">
        <f t="shared" si="8"/>
        <v>301-7027.5</v>
      </c>
    </row>
    <row r="87" spans="1:10">
      <c r="A87" s="1" t="s">
        <v>1729</v>
      </c>
      <c r="B87" s="6" t="s">
        <v>1730</v>
      </c>
      <c r="C87" s="7">
        <v>45524</v>
      </c>
      <c r="D87" s="1" t="s">
        <v>1731</v>
      </c>
      <c r="E87" s="7">
        <v>45547</v>
      </c>
      <c r="F87" s="1">
        <v>2</v>
      </c>
      <c r="G87" s="9">
        <v>9728.5</v>
      </c>
      <c r="H87" s="7">
        <v>45536</v>
      </c>
      <c r="I87" s="1">
        <f t="shared" si="11"/>
        <v>303</v>
      </c>
      <c r="J87" s="1" t="str">
        <f t="shared" si="8"/>
        <v>303-9728.5</v>
      </c>
    </row>
    <row r="88" spans="1:10">
      <c r="A88" s="1" t="s">
        <v>1732</v>
      </c>
      <c r="B88" s="6" t="s">
        <v>1733</v>
      </c>
      <c r="C88" s="7">
        <v>45519</v>
      </c>
      <c r="D88" s="1" t="s">
        <v>1734</v>
      </c>
      <c r="E88" s="7">
        <v>45551</v>
      </c>
      <c r="F88" s="1">
        <v>2</v>
      </c>
      <c r="G88" s="9">
        <v>1572.86</v>
      </c>
      <c r="H88" s="7">
        <v>45536</v>
      </c>
      <c r="I88" s="1">
        <f t="shared" si="11"/>
        <v>376</v>
      </c>
      <c r="J88" s="1" t="str">
        <f t="shared" si="8"/>
        <v>376-1572.86</v>
      </c>
    </row>
    <row r="89" spans="1:10">
      <c r="A89" s="1" t="s">
        <v>1735</v>
      </c>
      <c r="B89" s="6" t="s">
        <v>1736</v>
      </c>
      <c r="D89" s="1" t="s">
        <v>1737</v>
      </c>
      <c r="E89" s="7">
        <v>45551</v>
      </c>
      <c r="F89" s="1">
        <v>25</v>
      </c>
      <c r="G89" s="9">
        <v>1771.95</v>
      </c>
      <c r="H89" s="7">
        <v>45536</v>
      </c>
      <c r="I89" s="1">
        <f t="shared" si="11"/>
        <v>333</v>
      </c>
      <c r="J89" s="1" t="str">
        <f t="shared" si="8"/>
        <v>333-1771.95</v>
      </c>
    </row>
    <row r="90" spans="1:10">
      <c r="A90" s="1" t="s">
        <v>1575</v>
      </c>
      <c r="D90" s="1" t="s">
        <v>1738</v>
      </c>
      <c r="E90" s="7">
        <v>45551</v>
      </c>
      <c r="F90" s="1">
        <v>2</v>
      </c>
      <c r="G90" s="9">
        <v>4288</v>
      </c>
      <c r="H90" s="7">
        <v>45536</v>
      </c>
      <c r="I90" s="1">
        <f t="shared" si="11"/>
        <v>142</v>
      </c>
      <c r="J90" s="1" t="str">
        <f t="shared" si="8"/>
        <v>142-4288</v>
      </c>
    </row>
    <row r="91" spans="1:10">
      <c r="A91" s="1" t="s">
        <v>1739</v>
      </c>
      <c r="B91" s="6">
        <v>2658392</v>
      </c>
      <c r="D91" s="1" t="s">
        <v>1740</v>
      </c>
      <c r="E91" s="7">
        <v>45551</v>
      </c>
      <c r="F91" s="1">
        <v>2</v>
      </c>
      <c r="G91" s="9">
        <v>5152</v>
      </c>
      <c r="H91" s="7">
        <v>45536</v>
      </c>
      <c r="I91" s="1">
        <f t="shared" si="11"/>
        <v>144</v>
      </c>
      <c r="J91" s="1" t="str">
        <f t="shared" si="8"/>
        <v>144-5152</v>
      </c>
    </row>
    <row r="92" spans="1:10">
      <c r="A92" s="1" t="s">
        <v>1741</v>
      </c>
      <c r="B92" s="6" t="s">
        <v>1742</v>
      </c>
      <c r="D92" s="1" t="s">
        <v>1743</v>
      </c>
      <c r="E92" s="7">
        <v>45551</v>
      </c>
      <c r="F92" s="1">
        <v>25</v>
      </c>
      <c r="G92" s="9">
        <v>5191.33</v>
      </c>
      <c r="H92" s="7">
        <v>45536</v>
      </c>
      <c r="I92" s="1">
        <f t="shared" si="11"/>
        <v>327</v>
      </c>
      <c r="J92" s="1" t="str">
        <f t="shared" si="8"/>
        <v>327-5191.33</v>
      </c>
    </row>
    <row r="93" spans="1:10">
      <c r="A93" s="1" t="s">
        <v>1744</v>
      </c>
      <c r="B93" s="6">
        <v>568524</v>
      </c>
      <c r="C93" s="7">
        <v>45538</v>
      </c>
      <c r="D93" s="1" t="s">
        <v>1745</v>
      </c>
      <c r="E93" s="7">
        <v>45551</v>
      </c>
      <c r="F93" s="1">
        <v>2</v>
      </c>
      <c r="G93" s="9">
        <v>8624.78</v>
      </c>
      <c r="H93" s="7">
        <v>45536</v>
      </c>
      <c r="I93" s="1">
        <f t="shared" si="11"/>
        <v>335</v>
      </c>
      <c r="J93" s="1" t="str">
        <f t="shared" si="8"/>
        <v>335-8624.78</v>
      </c>
    </row>
    <row r="94" spans="1:10">
      <c r="A94" s="1" t="s">
        <v>1735</v>
      </c>
      <c r="B94" s="6" t="s">
        <v>1746</v>
      </c>
      <c r="D94" s="1" t="s">
        <v>1747</v>
      </c>
      <c r="E94" s="7">
        <v>45551</v>
      </c>
      <c r="F94" s="1">
        <v>25</v>
      </c>
      <c r="G94" s="9">
        <v>11551.41</v>
      </c>
      <c r="H94" s="7">
        <v>45536</v>
      </c>
      <c r="I94" s="1">
        <f t="shared" si="11"/>
        <v>332</v>
      </c>
      <c r="J94" s="1" t="str">
        <f t="shared" si="8"/>
        <v>332-11551.41</v>
      </c>
    </row>
    <row r="95" spans="1:10">
      <c r="A95" s="1" t="s">
        <v>1748</v>
      </c>
      <c r="B95" s="6">
        <v>145418</v>
      </c>
      <c r="D95" s="1" t="s">
        <v>1749</v>
      </c>
      <c r="E95" s="7">
        <v>45551</v>
      </c>
      <c r="F95" s="1">
        <v>2</v>
      </c>
      <c r="G95" s="9">
        <v>15181.26</v>
      </c>
      <c r="H95" s="7">
        <v>45536</v>
      </c>
      <c r="I95" s="1">
        <f t="shared" si="11"/>
        <v>334</v>
      </c>
      <c r="J95" s="1" t="str">
        <f t="shared" si="8"/>
        <v>334-15181.26</v>
      </c>
    </row>
    <row r="96" spans="1:10">
      <c r="A96" s="1" t="s">
        <v>1750</v>
      </c>
      <c r="B96" s="6" t="s">
        <v>1751</v>
      </c>
      <c r="C96" s="7">
        <v>45502</v>
      </c>
      <c r="D96" s="1" t="s">
        <v>1752</v>
      </c>
      <c r="E96" s="7">
        <v>45551</v>
      </c>
      <c r="F96" s="1">
        <v>2</v>
      </c>
      <c r="G96" s="9">
        <v>74765.83</v>
      </c>
      <c r="H96" s="7">
        <v>45536</v>
      </c>
      <c r="I96" s="1">
        <f t="shared" si="11"/>
        <v>308</v>
      </c>
      <c r="J96" s="1" t="str">
        <f t="shared" si="8"/>
        <v>308-74765.83</v>
      </c>
    </row>
    <row r="97" spans="1:10">
      <c r="A97" s="1" t="s">
        <v>1695</v>
      </c>
      <c r="B97" s="6" t="s">
        <v>239</v>
      </c>
      <c r="C97" s="7">
        <v>45517</v>
      </c>
      <c r="D97" s="1" t="s">
        <v>1753</v>
      </c>
      <c r="E97" s="7">
        <v>45552</v>
      </c>
      <c r="F97" s="1">
        <v>2</v>
      </c>
      <c r="G97" s="9">
        <v>2798</v>
      </c>
      <c r="H97" s="7">
        <v>45536</v>
      </c>
      <c r="I97" s="1">
        <f t="shared" si="11"/>
        <v>323</v>
      </c>
      <c r="J97" s="1" t="str">
        <f t="shared" si="8"/>
        <v>323-2798</v>
      </c>
    </row>
    <row r="98" spans="1:10">
      <c r="A98" s="1" t="s">
        <v>1575</v>
      </c>
      <c r="D98" s="1" t="s">
        <v>1754</v>
      </c>
      <c r="E98" s="7">
        <v>45552</v>
      </c>
      <c r="F98" s="1">
        <v>2</v>
      </c>
      <c r="G98" s="9">
        <v>4693</v>
      </c>
      <c r="H98" s="7">
        <v>45536</v>
      </c>
      <c r="I98" s="1">
        <f t="shared" si="11"/>
        <v>143</v>
      </c>
      <c r="J98" s="1" t="str">
        <f t="shared" si="8"/>
        <v>143-4693</v>
      </c>
    </row>
    <row r="99" spans="1:10">
      <c r="A99" s="1" t="s">
        <v>1755</v>
      </c>
      <c r="B99" s="6" t="s">
        <v>1756</v>
      </c>
      <c r="C99" s="7">
        <v>45518</v>
      </c>
      <c r="D99" s="1" t="s">
        <v>1757</v>
      </c>
      <c r="E99" s="7">
        <v>45552</v>
      </c>
      <c r="F99" s="1">
        <v>2</v>
      </c>
      <c r="G99" s="9">
        <v>7110.46</v>
      </c>
      <c r="H99" s="7">
        <v>45536</v>
      </c>
      <c r="I99" s="1">
        <f t="shared" si="11"/>
        <v>316</v>
      </c>
      <c r="J99" s="1" t="str">
        <f t="shared" si="8"/>
        <v>316-7110.46</v>
      </c>
    </row>
    <row r="100" spans="1:10">
      <c r="A100" s="1" t="s">
        <v>1758</v>
      </c>
      <c r="B100" s="6">
        <v>1056350</v>
      </c>
      <c r="C100" s="7">
        <v>45526</v>
      </c>
      <c r="D100" s="1" t="s">
        <v>1759</v>
      </c>
      <c r="E100" s="7">
        <v>45552</v>
      </c>
      <c r="F100" s="1">
        <v>2</v>
      </c>
      <c r="G100" s="9">
        <v>10996.36</v>
      </c>
      <c r="H100" s="7">
        <v>45536</v>
      </c>
      <c r="I100" s="1">
        <f t="shared" si="11"/>
        <v>315</v>
      </c>
      <c r="J100" s="1" t="str">
        <f t="shared" si="8"/>
        <v>315-10996.36</v>
      </c>
    </row>
    <row r="101" spans="1:10">
      <c r="A101" s="1" t="s">
        <v>1760</v>
      </c>
      <c r="B101" s="6" t="s">
        <v>1094</v>
      </c>
      <c r="D101" s="1" t="s">
        <v>1761</v>
      </c>
      <c r="E101" s="7">
        <v>45552</v>
      </c>
      <c r="F101" s="1">
        <v>2</v>
      </c>
      <c r="G101" s="9">
        <v>31043.25</v>
      </c>
      <c r="H101" s="7">
        <v>45536</v>
      </c>
      <c r="I101" s="1">
        <f t="shared" si="11"/>
        <v>76</v>
      </c>
      <c r="J101" s="1" t="str">
        <f t="shared" si="8"/>
        <v>76-31043.25</v>
      </c>
    </row>
    <row r="102" spans="1:10">
      <c r="A102" s="1" t="s">
        <v>1596</v>
      </c>
      <c r="B102" s="6">
        <v>4007655903</v>
      </c>
      <c r="C102" s="7">
        <v>45541</v>
      </c>
      <c r="D102" s="1"/>
      <c r="E102" s="7">
        <v>45553</v>
      </c>
      <c r="F102" s="1">
        <v>2</v>
      </c>
      <c r="G102" s="9">
        <v>3121.67</v>
      </c>
      <c r="H102" s="7">
        <v>45536</v>
      </c>
      <c r="J102" s="1" t="str">
        <f t="shared" si="8"/>
        <v>-3121.67</v>
      </c>
    </row>
    <row r="103" spans="1:10">
      <c r="A103" s="1" t="s">
        <v>1762</v>
      </c>
      <c r="B103" s="6" t="s">
        <v>1742</v>
      </c>
      <c r="D103" s="1" t="s">
        <v>1763</v>
      </c>
      <c r="E103" s="7">
        <v>45553</v>
      </c>
      <c r="F103" s="1">
        <v>25</v>
      </c>
      <c r="G103" s="9">
        <v>163.66</v>
      </c>
      <c r="H103" s="7">
        <v>45536</v>
      </c>
      <c r="I103" s="1">
        <f t="shared" ref="I103:I107" si="12">IF(LEFT(D103,5)="Chequ",_xlfn.TEXTAFTER(D103,"- ")*1,D103)</f>
        <v>343</v>
      </c>
      <c r="J103" s="1" t="str">
        <f t="shared" si="8"/>
        <v>343-163.66</v>
      </c>
    </row>
    <row r="104" spans="1:10">
      <c r="A104" s="1" t="s">
        <v>1702</v>
      </c>
      <c r="B104" s="6">
        <v>306963</v>
      </c>
      <c r="D104" s="1" t="s">
        <v>1764</v>
      </c>
      <c r="E104" s="7">
        <v>45553</v>
      </c>
      <c r="F104" s="1">
        <v>2</v>
      </c>
      <c r="G104" s="9">
        <v>1721.85</v>
      </c>
      <c r="H104" s="7">
        <v>45536</v>
      </c>
      <c r="I104" s="1">
        <f t="shared" si="12"/>
        <v>324</v>
      </c>
      <c r="J104" s="1" t="str">
        <f t="shared" si="8"/>
        <v>324-1721.85</v>
      </c>
    </row>
    <row r="105" spans="1:10">
      <c r="A105" s="1" t="s">
        <v>1717</v>
      </c>
      <c r="B105" s="6" t="s">
        <v>843</v>
      </c>
      <c r="D105" s="1"/>
      <c r="E105" s="7">
        <v>45554</v>
      </c>
      <c r="F105" s="1">
        <v>2</v>
      </c>
      <c r="G105" s="9">
        <v>1647</v>
      </c>
      <c r="H105" s="7">
        <v>45536</v>
      </c>
      <c r="J105" s="1" t="str">
        <f t="shared" si="8"/>
        <v>-1647</v>
      </c>
    </row>
    <row r="106" spans="1:10">
      <c r="A106" s="1" t="s">
        <v>1607</v>
      </c>
      <c r="B106" s="6" t="s">
        <v>1094</v>
      </c>
      <c r="D106" s="1"/>
      <c r="E106" s="7">
        <v>45554</v>
      </c>
      <c r="F106" s="1">
        <v>2</v>
      </c>
      <c r="G106" s="9">
        <v>9.78</v>
      </c>
      <c r="H106" s="7">
        <v>45536</v>
      </c>
      <c r="J106" s="1" t="str">
        <f t="shared" si="8"/>
        <v>-9.78</v>
      </c>
    </row>
    <row r="107" spans="1:10">
      <c r="A107" s="1" t="s">
        <v>1765</v>
      </c>
      <c r="B107" s="6">
        <v>64709</v>
      </c>
      <c r="C107" s="7">
        <v>45514</v>
      </c>
      <c r="D107" s="1" t="s">
        <v>1766</v>
      </c>
      <c r="E107" s="7">
        <v>45554</v>
      </c>
      <c r="F107" s="1">
        <v>2</v>
      </c>
      <c r="G107" s="9">
        <v>12728.54</v>
      </c>
      <c r="H107" s="7">
        <v>45536</v>
      </c>
      <c r="I107" s="1">
        <f t="shared" si="12"/>
        <v>313</v>
      </c>
      <c r="J107" s="1" t="str">
        <f t="shared" si="8"/>
        <v>313-12728.54</v>
      </c>
    </row>
    <row r="108" spans="1:10">
      <c r="A108" s="1" t="s">
        <v>1626</v>
      </c>
      <c r="D108" s="1"/>
      <c r="E108" s="7">
        <v>45555</v>
      </c>
      <c r="F108" s="1">
        <v>2</v>
      </c>
      <c r="G108" s="9">
        <v>903.65</v>
      </c>
      <c r="H108" s="7">
        <v>45536</v>
      </c>
      <c r="J108" s="1" t="str">
        <f t="shared" si="8"/>
        <v>-903.65</v>
      </c>
    </row>
    <row r="109" spans="1:10">
      <c r="A109" s="1" t="s">
        <v>1767</v>
      </c>
      <c r="B109" s="6" t="s">
        <v>1768</v>
      </c>
      <c r="D109" s="1" t="s">
        <v>1769</v>
      </c>
      <c r="E109" s="7">
        <v>45555</v>
      </c>
      <c r="F109" s="1">
        <v>25</v>
      </c>
      <c r="G109" s="9">
        <v>443.24</v>
      </c>
      <c r="H109" s="7">
        <v>45536</v>
      </c>
      <c r="I109" s="1">
        <f t="shared" ref="I109:I128" si="13">IF(LEFT(D109,5)="Chequ",_xlfn.TEXTAFTER(D109,"- ")*1,D109)</f>
        <v>410</v>
      </c>
      <c r="J109" s="1" t="str">
        <f t="shared" si="8"/>
        <v>410-443.24</v>
      </c>
    </row>
    <row r="110" spans="1:10">
      <c r="A110" s="1" t="s">
        <v>1770</v>
      </c>
      <c r="B110" s="6">
        <v>362520</v>
      </c>
      <c r="C110" s="7">
        <v>45482</v>
      </c>
      <c r="D110" s="1" t="s">
        <v>1771</v>
      </c>
      <c r="E110" s="7">
        <v>45555</v>
      </c>
      <c r="F110" s="1">
        <v>2</v>
      </c>
      <c r="G110" s="9">
        <v>1641.6</v>
      </c>
      <c r="H110" s="7">
        <v>45536</v>
      </c>
      <c r="I110" s="1">
        <f t="shared" si="13"/>
        <v>317</v>
      </c>
      <c r="J110" s="1" t="str">
        <f t="shared" si="8"/>
        <v>317-1641.6</v>
      </c>
    </row>
    <row r="111" spans="1:10">
      <c r="A111" s="1" t="s">
        <v>1772</v>
      </c>
      <c r="B111" s="6">
        <v>89916</v>
      </c>
      <c r="C111" s="7">
        <v>45517</v>
      </c>
      <c r="D111" s="1" t="s">
        <v>1773</v>
      </c>
      <c r="E111" s="7">
        <v>45555</v>
      </c>
      <c r="F111" s="1">
        <v>2</v>
      </c>
      <c r="G111" s="9">
        <v>2112.8</v>
      </c>
      <c r="H111" s="7">
        <v>45536</v>
      </c>
      <c r="I111" s="1">
        <f t="shared" si="13"/>
        <v>299</v>
      </c>
      <c r="J111" s="1" t="str">
        <f t="shared" si="8"/>
        <v>299-2112.8</v>
      </c>
    </row>
    <row r="112" spans="1:10">
      <c r="A112" s="1" t="s">
        <v>120</v>
      </c>
      <c r="B112" s="6">
        <v>70139</v>
      </c>
      <c r="C112" s="7">
        <v>45490</v>
      </c>
      <c r="D112" s="1" t="s">
        <v>1774</v>
      </c>
      <c r="E112" s="7">
        <v>45555</v>
      </c>
      <c r="F112" s="1">
        <v>2</v>
      </c>
      <c r="G112" s="9">
        <v>2294</v>
      </c>
      <c r="H112" s="7">
        <v>45536</v>
      </c>
      <c r="I112" s="1">
        <f t="shared" si="13"/>
        <v>344</v>
      </c>
      <c r="J112" s="1" t="str">
        <f t="shared" si="8"/>
        <v>344-2294</v>
      </c>
    </row>
    <row r="113" spans="1:10">
      <c r="A113" s="1" t="s">
        <v>1772</v>
      </c>
      <c r="B113" s="6">
        <v>89792</v>
      </c>
      <c r="C113" s="7">
        <v>45510</v>
      </c>
      <c r="D113" s="1" t="s">
        <v>1775</v>
      </c>
      <c r="E113" s="7">
        <v>45555</v>
      </c>
      <c r="F113" s="1">
        <v>2</v>
      </c>
      <c r="G113" s="9">
        <v>2981</v>
      </c>
      <c r="H113" s="7">
        <v>45536</v>
      </c>
      <c r="I113" s="1">
        <f t="shared" si="13"/>
        <v>305</v>
      </c>
      <c r="J113" s="1" t="str">
        <f t="shared" si="8"/>
        <v>305-2981</v>
      </c>
    </row>
    <row r="114" spans="1:10">
      <c r="A114" s="1" t="s">
        <v>1776</v>
      </c>
      <c r="B114" s="6" t="s">
        <v>1777</v>
      </c>
      <c r="C114" s="7">
        <v>45514</v>
      </c>
      <c r="D114" s="1" t="s">
        <v>1778</v>
      </c>
      <c r="E114" s="7">
        <v>45555</v>
      </c>
      <c r="F114" s="1">
        <v>2</v>
      </c>
      <c r="G114" s="9">
        <v>5240.76</v>
      </c>
      <c r="H114" s="7">
        <v>45536</v>
      </c>
      <c r="I114" s="1">
        <f t="shared" si="13"/>
        <v>309</v>
      </c>
      <c r="J114" s="1" t="str">
        <f t="shared" si="8"/>
        <v>309-5240.76</v>
      </c>
    </row>
    <row r="115" spans="1:10">
      <c r="A115" s="1" t="s">
        <v>1779</v>
      </c>
      <c r="B115" s="6" t="s">
        <v>1780</v>
      </c>
      <c r="C115" s="7">
        <v>45509</v>
      </c>
      <c r="D115" s="1" t="s">
        <v>1781</v>
      </c>
      <c r="E115" s="7">
        <v>45555</v>
      </c>
      <c r="F115" s="1">
        <v>2</v>
      </c>
      <c r="G115" s="9">
        <v>23952.79</v>
      </c>
      <c r="H115" s="7">
        <v>45536</v>
      </c>
      <c r="I115" s="1">
        <f t="shared" si="13"/>
        <v>320</v>
      </c>
      <c r="J115" s="1" t="str">
        <f t="shared" si="8"/>
        <v>320-23952.79</v>
      </c>
    </row>
    <row r="116" spans="1:10">
      <c r="A116" s="1" t="s">
        <v>1782</v>
      </c>
      <c r="B116" s="6" t="s">
        <v>1783</v>
      </c>
      <c r="C116" s="7">
        <v>45492</v>
      </c>
      <c r="D116" s="1" t="s">
        <v>1784</v>
      </c>
      <c r="E116" s="7">
        <v>45555</v>
      </c>
      <c r="F116" s="1">
        <v>2</v>
      </c>
      <c r="G116" s="9">
        <v>43459.72</v>
      </c>
      <c r="H116" s="7">
        <v>45536</v>
      </c>
      <c r="I116" s="1">
        <f t="shared" si="13"/>
        <v>321</v>
      </c>
      <c r="J116" s="1" t="str">
        <f t="shared" si="8"/>
        <v>321-43459.72</v>
      </c>
    </row>
    <row r="117" spans="1:10">
      <c r="A117" s="1" t="s">
        <v>1785</v>
      </c>
      <c r="B117" s="6" t="s">
        <v>1786</v>
      </c>
      <c r="C117" s="7">
        <v>45483</v>
      </c>
      <c r="D117" s="1" t="s">
        <v>1787</v>
      </c>
      <c r="E117" s="7">
        <v>45558</v>
      </c>
      <c r="F117" s="1">
        <v>2</v>
      </c>
      <c r="G117" s="9">
        <v>17247</v>
      </c>
      <c r="H117" s="7">
        <v>45536</v>
      </c>
      <c r="I117" s="1">
        <f t="shared" si="13"/>
        <v>346</v>
      </c>
      <c r="J117" s="1" t="str">
        <f t="shared" si="8"/>
        <v>346-17247</v>
      </c>
    </row>
    <row r="118" spans="1:10">
      <c r="A118" s="1" t="s">
        <v>1723</v>
      </c>
      <c r="B118" s="6" t="s">
        <v>490</v>
      </c>
      <c r="D118" s="1" t="s">
        <v>1706</v>
      </c>
      <c r="E118" s="7">
        <v>45559</v>
      </c>
      <c r="F118" s="1">
        <v>2</v>
      </c>
      <c r="G118" s="9">
        <v>5000</v>
      </c>
      <c r="H118" s="7">
        <v>45536</v>
      </c>
      <c r="I118" s="1" t="str">
        <f t="shared" si="13"/>
        <v>ETF</v>
      </c>
      <c r="J118" s="1" t="str">
        <f t="shared" si="8"/>
        <v>ETF-5000</v>
      </c>
    </row>
    <row r="119" spans="1:10">
      <c r="A119" s="1" t="s">
        <v>1788</v>
      </c>
      <c r="B119" s="6">
        <v>2316534</v>
      </c>
      <c r="C119" s="7">
        <v>45541</v>
      </c>
      <c r="D119" s="1" t="s">
        <v>1789</v>
      </c>
      <c r="E119" s="7">
        <v>45559</v>
      </c>
      <c r="F119" s="1">
        <v>2</v>
      </c>
      <c r="G119" s="9">
        <v>2800.34</v>
      </c>
      <c r="H119" s="7">
        <v>45536</v>
      </c>
      <c r="I119" s="1">
        <f t="shared" si="13"/>
        <v>310</v>
      </c>
      <c r="J119" s="1" t="str">
        <f t="shared" si="8"/>
        <v>310-2800.34</v>
      </c>
    </row>
    <row r="120" spans="1:10">
      <c r="A120" s="1" t="s">
        <v>1575</v>
      </c>
      <c r="D120" s="1" t="s">
        <v>1790</v>
      </c>
      <c r="E120" s="7">
        <v>45559</v>
      </c>
      <c r="F120" s="1">
        <v>2</v>
      </c>
      <c r="G120" s="9">
        <v>3530</v>
      </c>
      <c r="H120" s="7">
        <v>45536</v>
      </c>
      <c r="I120" s="1">
        <f t="shared" si="13"/>
        <v>146</v>
      </c>
      <c r="J120" s="1" t="str">
        <f t="shared" si="8"/>
        <v>146-3530</v>
      </c>
    </row>
    <row r="121" spans="1:10">
      <c r="A121" s="1" t="s">
        <v>1791</v>
      </c>
      <c r="B121" s="6" t="s">
        <v>1792</v>
      </c>
      <c r="C121" s="7">
        <v>45518</v>
      </c>
      <c r="D121" s="1" t="s">
        <v>1793</v>
      </c>
      <c r="E121" s="7">
        <v>45559</v>
      </c>
      <c r="F121" s="1">
        <v>2</v>
      </c>
      <c r="G121" s="9">
        <v>10976.72</v>
      </c>
      <c r="H121" s="7">
        <v>45536</v>
      </c>
      <c r="I121" s="1">
        <f t="shared" si="13"/>
        <v>322</v>
      </c>
      <c r="J121" s="1" t="str">
        <f t="shared" si="8"/>
        <v>322-10976.72</v>
      </c>
    </row>
    <row r="122" spans="1:10">
      <c r="A122" s="1" t="s">
        <v>1794</v>
      </c>
      <c r="B122" s="6" t="s">
        <v>1795</v>
      </c>
      <c r="C122" s="7">
        <v>45510</v>
      </c>
      <c r="D122" s="1" t="s">
        <v>1796</v>
      </c>
      <c r="E122" s="7">
        <v>45559</v>
      </c>
      <c r="F122" s="1">
        <v>2</v>
      </c>
      <c r="G122" s="9">
        <v>11246.7</v>
      </c>
      <c r="H122" s="7">
        <v>45536</v>
      </c>
      <c r="I122" s="1">
        <f t="shared" si="13"/>
        <v>353</v>
      </c>
      <c r="J122" s="1" t="str">
        <f t="shared" si="8"/>
        <v>353-11246.7</v>
      </c>
    </row>
    <row r="123" spans="1:10">
      <c r="A123" s="1" t="s">
        <v>1797</v>
      </c>
      <c r="B123" s="6" t="s">
        <v>1798</v>
      </c>
      <c r="C123" s="7">
        <v>45510</v>
      </c>
      <c r="D123" s="1" t="s">
        <v>1799</v>
      </c>
      <c r="E123" s="7">
        <v>45559</v>
      </c>
      <c r="F123" s="1">
        <v>2</v>
      </c>
      <c r="G123" s="9">
        <v>29272.36</v>
      </c>
      <c r="H123" s="7">
        <v>45536</v>
      </c>
      <c r="I123" s="1">
        <f t="shared" si="13"/>
        <v>331</v>
      </c>
      <c r="J123" s="1" t="str">
        <f t="shared" si="8"/>
        <v>331-29272.36</v>
      </c>
    </row>
    <row r="124" spans="1:10">
      <c r="A124" s="1" t="s">
        <v>1672</v>
      </c>
      <c r="B124" s="6" t="s">
        <v>1094</v>
      </c>
      <c r="C124" s="7" t="s">
        <v>1094</v>
      </c>
      <c r="D124" s="1" t="s">
        <v>1094</v>
      </c>
      <c r="E124" s="7" t="s">
        <v>1800</v>
      </c>
      <c r="F124" s="1">
        <v>25</v>
      </c>
      <c r="G124" s="9">
        <v>500</v>
      </c>
      <c r="H124" s="7">
        <v>45566</v>
      </c>
      <c r="I124" s="1" t="str">
        <f t="shared" si="13"/>
        <v/>
      </c>
      <c r="J124" s="1" t="str">
        <f t="shared" si="8"/>
        <v>-500</v>
      </c>
    </row>
    <row r="125" spans="1:10">
      <c r="A125" s="1" t="s">
        <v>1596</v>
      </c>
      <c r="B125" s="6" t="s">
        <v>1094</v>
      </c>
      <c r="C125" s="7" t="s">
        <v>1094</v>
      </c>
      <c r="D125" s="1" t="s">
        <v>1094</v>
      </c>
      <c r="E125" s="7">
        <v>45560</v>
      </c>
      <c r="F125" s="1">
        <v>2</v>
      </c>
      <c r="G125" s="9">
        <v>1997.39</v>
      </c>
      <c r="H125" s="7">
        <v>45566</v>
      </c>
      <c r="I125" s="1" t="str">
        <f t="shared" si="13"/>
        <v/>
      </c>
      <c r="J125" s="1" t="str">
        <f t="shared" si="8"/>
        <v>-1997.39</v>
      </c>
    </row>
    <row r="126" spans="1:10">
      <c r="A126" s="1" t="s">
        <v>1801</v>
      </c>
      <c r="B126" s="6" t="s">
        <v>1802</v>
      </c>
      <c r="C126" s="7">
        <v>45558</v>
      </c>
      <c r="D126" s="1" t="s">
        <v>1803</v>
      </c>
      <c r="E126" s="7">
        <v>45560</v>
      </c>
      <c r="F126" s="1">
        <v>2</v>
      </c>
      <c r="G126" s="9">
        <v>1711.8</v>
      </c>
      <c r="H126" s="7">
        <v>45566</v>
      </c>
      <c r="I126" s="1">
        <f t="shared" si="13"/>
        <v>352</v>
      </c>
      <c r="J126" s="1" t="str">
        <f t="shared" si="8"/>
        <v>352-1711.8</v>
      </c>
    </row>
    <row r="127" spans="1:10">
      <c r="A127" s="1" t="s">
        <v>1639</v>
      </c>
      <c r="B127" s="6">
        <v>240829012</v>
      </c>
      <c r="C127" s="7">
        <v>45555</v>
      </c>
      <c r="D127" s="1" t="s">
        <v>1804</v>
      </c>
      <c r="E127" s="7">
        <v>45560</v>
      </c>
      <c r="F127" s="1">
        <v>2</v>
      </c>
      <c r="G127" s="9">
        <v>10860.53</v>
      </c>
      <c r="H127" s="7">
        <v>45566</v>
      </c>
      <c r="I127" s="1">
        <f t="shared" si="13"/>
        <v>411</v>
      </c>
      <c r="J127" s="1" t="str">
        <f t="shared" si="8"/>
        <v>411-10860.53</v>
      </c>
    </row>
    <row r="128" spans="1:10">
      <c r="A128" s="1" t="s">
        <v>1805</v>
      </c>
      <c r="B128" s="6" t="s">
        <v>1806</v>
      </c>
      <c r="D128" s="1" t="s">
        <v>1807</v>
      </c>
      <c r="E128" s="7">
        <v>45560</v>
      </c>
      <c r="F128" s="1">
        <v>2</v>
      </c>
      <c r="G128" s="9">
        <v>11069.77</v>
      </c>
      <c r="H128" s="7">
        <v>45566</v>
      </c>
      <c r="I128" s="1">
        <f t="shared" si="13"/>
        <v>329</v>
      </c>
      <c r="J128" s="1" t="str">
        <f t="shared" si="8"/>
        <v>329-11069.77</v>
      </c>
    </row>
    <row r="129" spans="1:10">
      <c r="A129" s="1" t="s">
        <v>1717</v>
      </c>
      <c r="D129" s="1"/>
      <c r="E129" s="7">
        <v>45561</v>
      </c>
      <c r="F129" s="1">
        <v>2</v>
      </c>
      <c r="G129" s="9">
        <v>1560.4</v>
      </c>
      <c r="H129" s="7">
        <v>45566</v>
      </c>
      <c r="J129" s="1" t="str">
        <f t="shared" si="8"/>
        <v>-1560.4</v>
      </c>
    </row>
    <row r="130" spans="1:10">
      <c r="A130" s="1" t="s">
        <v>1723</v>
      </c>
      <c r="B130" s="6" t="s">
        <v>1094</v>
      </c>
      <c r="C130" s="7" t="s">
        <v>1094</v>
      </c>
      <c r="D130" s="1" t="s">
        <v>1094</v>
      </c>
      <c r="E130" s="7">
        <v>45561</v>
      </c>
      <c r="F130" s="1">
        <v>2</v>
      </c>
      <c r="G130" s="9">
        <v>5000</v>
      </c>
      <c r="H130" s="7">
        <v>45566</v>
      </c>
      <c r="I130" s="1" t="str">
        <f t="shared" ref="I130:I181" si="14">IF(LEFT(D130,5)="Chequ",_xlfn.TEXTAFTER(D130,"- ")*1,D130)</f>
        <v/>
      </c>
      <c r="J130" s="1" t="str">
        <f t="shared" ref="J130:J193" si="15">I130&amp;"-"&amp;G130</f>
        <v>-5000</v>
      </c>
    </row>
    <row r="131" spans="1:10">
      <c r="A131" s="1" t="s">
        <v>1607</v>
      </c>
      <c r="B131" s="6" t="s">
        <v>1094</v>
      </c>
      <c r="C131" s="7" t="s">
        <v>1094</v>
      </c>
      <c r="D131" s="1" t="s">
        <v>1094</v>
      </c>
      <c r="E131" s="7">
        <v>45561</v>
      </c>
      <c r="F131" s="1">
        <v>2</v>
      </c>
      <c r="G131" s="9">
        <v>9.78</v>
      </c>
      <c r="H131" s="7">
        <v>45566</v>
      </c>
      <c r="I131" s="1" t="str">
        <f t="shared" si="14"/>
        <v/>
      </c>
      <c r="J131" s="1" t="str">
        <f t="shared" si="15"/>
        <v>-9.78</v>
      </c>
    </row>
    <row r="132" spans="1:10">
      <c r="A132" s="1" t="s">
        <v>1725</v>
      </c>
      <c r="B132" s="6" t="s">
        <v>1094</v>
      </c>
      <c r="C132" s="7" t="s">
        <v>1094</v>
      </c>
      <c r="D132" s="1" t="s">
        <v>1094</v>
      </c>
      <c r="E132" s="7">
        <v>45561</v>
      </c>
      <c r="F132" s="1">
        <v>2</v>
      </c>
      <c r="G132" s="9">
        <v>7738.5</v>
      </c>
      <c r="H132" s="7">
        <v>45566</v>
      </c>
      <c r="I132" s="1" t="str">
        <f t="shared" si="14"/>
        <v/>
      </c>
      <c r="J132" s="1" t="str">
        <f t="shared" si="15"/>
        <v>-7738.5</v>
      </c>
    </row>
    <row r="133" spans="1:10">
      <c r="A133" s="1" t="s">
        <v>1808</v>
      </c>
      <c r="B133" s="6" t="s">
        <v>1809</v>
      </c>
      <c r="C133" s="7">
        <v>45561</v>
      </c>
      <c r="D133" s="1" t="s">
        <v>1810</v>
      </c>
      <c r="E133" s="7">
        <v>45561</v>
      </c>
      <c r="F133" s="1">
        <v>25</v>
      </c>
      <c r="G133" s="9">
        <v>739.54</v>
      </c>
      <c r="H133" s="7">
        <v>45566</v>
      </c>
      <c r="I133" s="1">
        <f t="shared" si="14"/>
        <v>416</v>
      </c>
      <c r="J133" s="1" t="str">
        <f t="shared" si="15"/>
        <v>416-739.54</v>
      </c>
    </row>
    <row r="134" spans="1:10">
      <c r="A134" s="1" t="s">
        <v>1811</v>
      </c>
      <c r="B134" s="6" t="s">
        <v>1812</v>
      </c>
      <c r="C134" s="7">
        <v>45559</v>
      </c>
      <c r="D134" s="1" t="s">
        <v>1813</v>
      </c>
      <c r="E134" s="7">
        <v>45561</v>
      </c>
      <c r="F134" s="1">
        <v>25</v>
      </c>
      <c r="G134" s="9">
        <v>1493.98</v>
      </c>
      <c r="H134" s="7">
        <v>45566</v>
      </c>
      <c r="I134" s="1">
        <f t="shared" si="14"/>
        <v>412</v>
      </c>
      <c r="J134" s="1" t="str">
        <f t="shared" si="15"/>
        <v>412-1493.98</v>
      </c>
    </row>
    <row r="135" spans="1:10">
      <c r="A135" s="1" t="s">
        <v>1808</v>
      </c>
      <c r="B135" s="6" t="s">
        <v>1814</v>
      </c>
      <c r="C135" s="7">
        <v>45561</v>
      </c>
      <c r="D135" s="1" t="s">
        <v>1815</v>
      </c>
      <c r="E135" s="7">
        <v>45561</v>
      </c>
      <c r="F135" s="1">
        <v>25</v>
      </c>
      <c r="G135" s="9">
        <v>1728.54</v>
      </c>
      <c r="H135" s="7">
        <v>45566</v>
      </c>
      <c r="I135" s="1">
        <f t="shared" si="14"/>
        <v>415</v>
      </c>
      <c r="J135" s="1" t="str">
        <f t="shared" si="15"/>
        <v>415-1728.54</v>
      </c>
    </row>
    <row r="136" spans="1:10">
      <c r="A136" s="1" t="s">
        <v>1816</v>
      </c>
      <c r="B136" s="6">
        <v>28355</v>
      </c>
      <c r="C136" s="7">
        <v>45531</v>
      </c>
      <c r="D136" s="1" t="s">
        <v>1817</v>
      </c>
      <c r="E136" s="7">
        <v>45561</v>
      </c>
      <c r="F136" s="1">
        <v>2</v>
      </c>
      <c r="G136" s="9">
        <v>10608.19</v>
      </c>
      <c r="H136" s="7">
        <v>45566</v>
      </c>
      <c r="I136" s="1">
        <f t="shared" si="14"/>
        <v>265</v>
      </c>
      <c r="J136" s="1" t="str">
        <f t="shared" si="15"/>
        <v>265-10608.19</v>
      </c>
    </row>
    <row r="137" spans="1:10">
      <c r="A137" s="1" t="s">
        <v>33</v>
      </c>
      <c r="B137" s="6" t="s">
        <v>1818</v>
      </c>
      <c r="C137" s="7">
        <v>45546</v>
      </c>
      <c r="D137" s="1" t="s">
        <v>1819</v>
      </c>
      <c r="E137" s="7">
        <v>45561</v>
      </c>
      <c r="F137" s="1">
        <v>2</v>
      </c>
      <c r="G137" s="9">
        <v>14883.27</v>
      </c>
      <c r="H137" s="7">
        <v>45566</v>
      </c>
      <c r="I137" s="1">
        <f t="shared" si="14"/>
        <v>314</v>
      </c>
      <c r="J137" s="1" t="str">
        <f t="shared" si="15"/>
        <v>314-14883.27</v>
      </c>
    </row>
    <row r="138" spans="1:10">
      <c r="A138" s="1" t="s">
        <v>1626</v>
      </c>
      <c r="B138" s="6" t="s">
        <v>1094</v>
      </c>
      <c r="C138" s="7" t="s">
        <v>1094</v>
      </c>
      <c r="D138" s="1" t="s">
        <v>1094</v>
      </c>
      <c r="E138" s="7">
        <v>45562</v>
      </c>
      <c r="F138" s="1">
        <v>2</v>
      </c>
      <c r="G138" s="9">
        <v>646.26</v>
      </c>
      <c r="H138" s="7">
        <v>45566</v>
      </c>
      <c r="I138" s="1" t="str">
        <f t="shared" si="14"/>
        <v/>
      </c>
      <c r="J138" s="1" t="str">
        <f t="shared" si="15"/>
        <v>-646.26</v>
      </c>
    </row>
    <row r="139" spans="1:10">
      <c r="A139" s="1" t="s">
        <v>1567</v>
      </c>
      <c r="B139" s="6" t="s">
        <v>1820</v>
      </c>
      <c r="C139" s="7" t="s">
        <v>1094</v>
      </c>
      <c r="D139" s="1" t="s">
        <v>1094</v>
      </c>
      <c r="E139" s="7">
        <v>45562</v>
      </c>
      <c r="F139" s="1">
        <v>2</v>
      </c>
      <c r="G139" s="9">
        <v>18430.91</v>
      </c>
      <c r="H139" s="7">
        <v>45566</v>
      </c>
      <c r="I139" s="1" t="str">
        <f t="shared" si="14"/>
        <v/>
      </c>
      <c r="J139" s="1" t="str">
        <f t="shared" si="15"/>
        <v>-18430.91</v>
      </c>
    </row>
    <row r="140" spans="1:10">
      <c r="A140" s="1" t="s">
        <v>1575</v>
      </c>
      <c r="C140" s="7">
        <v>45561</v>
      </c>
      <c r="D140" s="1" t="s">
        <v>1821</v>
      </c>
      <c r="E140" s="7">
        <v>45562</v>
      </c>
      <c r="F140" s="1">
        <v>2</v>
      </c>
      <c r="G140" s="9">
        <v>1944</v>
      </c>
      <c r="H140" s="7">
        <v>45566</v>
      </c>
      <c r="I140" s="1">
        <f t="shared" si="14"/>
        <v>147</v>
      </c>
      <c r="J140" s="1" t="str">
        <f t="shared" si="15"/>
        <v>147-1944</v>
      </c>
    </row>
    <row r="141" spans="1:10">
      <c r="A141" s="1" t="s">
        <v>1575</v>
      </c>
      <c r="B141" s="6" t="s">
        <v>1822</v>
      </c>
      <c r="C141" s="7">
        <v>45552</v>
      </c>
      <c r="D141" s="1" t="s">
        <v>1823</v>
      </c>
      <c r="E141" s="7">
        <v>45562</v>
      </c>
      <c r="F141" s="1">
        <v>2</v>
      </c>
      <c r="G141" s="9">
        <v>3306</v>
      </c>
      <c r="H141" s="7">
        <v>45566</v>
      </c>
      <c r="I141" s="1">
        <f t="shared" si="14"/>
        <v>145</v>
      </c>
      <c r="J141" s="1" t="str">
        <f t="shared" si="15"/>
        <v>145-3306</v>
      </c>
    </row>
    <row r="142" spans="1:10">
      <c r="A142" s="1" t="s">
        <v>1824</v>
      </c>
      <c r="B142" s="6" t="s">
        <v>1825</v>
      </c>
      <c r="C142" s="7">
        <v>45552</v>
      </c>
      <c r="D142" s="1" t="s">
        <v>1826</v>
      </c>
      <c r="E142" s="7">
        <v>45562</v>
      </c>
      <c r="F142" s="1">
        <v>2</v>
      </c>
      <c r="G142" s="9">
        <v>10927.88</v>
      </c>
      <c r="H142" s="7">
        <v>45566</v>
      </c>
      <c r="I142" s="1">
        <f t="shared" si="14"/>
        <v>345</v>
      </c>
      <c r="J142" s="1" t="str">
        <f t="shared" si="15"/>
        <v>345-10927.88</v>
      </c>
    </row>
    <row r="143" spans="1:10">
      <c r="A143" s="1" t="s">
        <v>1827</v>
      </c>
      <c r="B143" s="6">
        <v>10803</v>
      </c>
      <c r="C143" s="7">
        <v>45553</v>
      </c>
      <c r="D143" s="1" t="s">
        <v>1828</v>
      </c>
      <c r="E143" s="7">
        <v>45566</v>
      </c>
      <c r="F143" s="1">
        <v>25</v>
      </c>
      <c r="G143" s="9">
        <v>309.18</v>
      </c>
      <c r="H143" s="7">
        <v>45566</v>
      </c>
      <c r="I143" s="1">
        <f t="shared" si="14"/>
        <v>408</v>
      </c>
      <c r="J143" s="1" t="str">
        <f t="shared" si="15"/>
        <v>408-309.18</v>
      </c>
    </row>
    <row r="144" spans="1:10">
      <c r="A144" s="1" t="s">
        <v>1829</v>
      </c>
      <c r="B144" s="6" t="s">
        <v>1830</v>
      </c>
      <c r="C144" s="7">
        <v>45563</v>
      </c>
      <c r="D144" s="1" t="s">
        <v>1831</v>
      </c>
      <c r="E144" s="7">
        <v>45566</v>
      </c>
      <c r="F144" s="1">
        <v>25</v>
      </c>
      <c r="G144" s="9">
        <v>810</v>
      </c>
      <c r="H144" s="7">
        <v>45566</v>
      </c>
      <c r="I144" s="1">
        <f t="shared" si="14"/>
        <v>423</v>
      </c>
      <c r="J144" s="1" t="str">
        <f t="shared" si="15"/>
        <v>423-810</v>
      </c>
    </row>
    <row r="145" spans="1:10">
      <c r="A145" s="1" t="s">
        <v>1832</v>
      </c>
      <c r="B145" s="6" t="s">
        <v>210</v>
      </c>
      <c r="C145" s="7">
        <v>45525</v>
      </c>
      <c r="D145" s="1" t="s">
        <v>1833</v>
      </c>
      <c r="E145" s="7">
        <v>45566</v>
      </c>
      <c r="F145" s="1">
        <v>2</v>
      </c>
      <c r="G145" s="9">
        <v>1180.65</v>
      </c>
      <c r="H145" s="7">
        <v>45566</v>
      </c>
      <c r="I145" s="1">
        <f t="shared" si="14"/>
        <v>247</v>
      </c>
      <c r="J145" s="1" t="str">
        <f t="shared" si="15"/>
        <v>247-1180.65</v>
      </c>
    </row>
    <row r="146" spans="1:10">
      <c r="A146" s="1" t="s">
        <v>1832</v>
      </c>
      <c r="B146" s="6" t="s">
        <v>289</v>
      </c>
      <c r="C146" s="7">
        <v>45558</v>
      </c>
      <c r="D146" s="1" t="s">
        <v>1834</v>
      </c>
      <c r="E146" s="7">
        <v>45566</v>
      </c>
      <c r="F146" s="1">
        <v>2</v>
      </c>
      <c r="G146" s="9">
        <v>1521.85</v>
      </c>
      <c r="H146" s="7">
        <v>45566</v>
      </c>
      <c r="I146" s="1">
        <f t="shared" si="14"/>
        <v>350</v>
      </c>
      <c r="J146" s="1" t="str">
        <f t="shared" si="15"/>
        <v>350-1521.85</v>
      </c>
    </row>
    <row r="147" spans="1:10">
      <c r="A147" s="1" t="s">
        <v>1676</v>
      </c>
      <c r="B147" s="6">
        <v>45563</v>
      </c>
      <c r="C147" s="7">
        <v>7529</v>
      </c>
      <c r="D147" s="1" t="s">
        <v>1835</v>
      </c>
      <c r="E147" s="7">
        <v>45566</v>
      </c>
      <c r="F147" s="1">
        <v>2</v>
      </c>
      <c r="G147" s="9">
        <v>2335.5</v>
      </c>
      <c r="H147" s="7">
        <v>45566</v>
      </c>
      <c r="I147" s="1">
        <f t="shared" si="14"/>
        <v>421</v>
      </c>
      <c r="J147" s="1" t="str">
        <f t="shared" si="15"/>
        <v>421-2335.5</v>
      </c>
    </row>
    <row r="148" spans="1:10">
      <c r="A148" s="1" t="s">
        <v>1836</v>
      </c>
      <c r="B148" s="6" t="s">
        <v>1837</v>
      </c>
      <c r="C148" s="7">
        <v>45561</v>
      </c>
      <c r="D148" s="1" t="s">
        <v>1838</v>
      </c>
      <c r="E148" s="7">
        <v>45566</v>
      </c>
      <c r="F148" s="1">
        <v>25</v>
      </c>
      <c r="G148" s="9">
        <v>2965.28</v>
      </c>
      <c r="H148" s="7">
        <v>45566</v>
      </c>
      <c r="I148" s="1">
        <f t="shared" si="14"/>
        <v>417</v>
      </c>
      <c r="J148" s="1" t="str">
        <f t="shared" si="15"/>
        <v>417-2965.28</v>
      </c>
    </row>
    <row r="149" spans="1:10">
      <c r="A149" s="1" t="s">
        <v>1836</v>
      </c>
      <c r="B149" s="6" t="s">
        <v>1839</v>
      </c>
      <c r="C149" s="7">
        <v>45562</v>
      </c>
      <c r="D149" s="1" t="s">
        <v>1840</v>
      </c>
      <c r="E149" s="7">
        <v>45566</v>
      </c>
      <c r="F149" s="1">
        <v>25</v>
      </c>
      <c r="G149" s="9">
        <v>3193.09</v>
      </c>
      <c r="H149" s="7">
        <v>45566</v>
      </c>
      <c r="I149" s="1">
        <f t="shared" si="14"/>
        <v>418</v>
      </c>
      <c r="J149" s="1" t="str">
        <f t="shared" si="15"/>
        <v>418-3193.09</v>
      </c>
    </row>
    <row r="150" spans="1:10">
      <c r="A150" s="1" t="s">
        <v>1836</v>
      </c>
      <c r="B150" s="6" t="s">
        <v>1841</v>
      </c>
      <c r="C150" s="7">
        <v>45563</v>
      </c>
      <c r="D150" s="1" t="s">
        <v>1842</v>
      </c>
      <c r="E150" s="7">
        <v>45566</v>
      </c>
      <c r="F150" s="1">
        <v>25</v>
      </c>
      <c r="G150" s="9">
        <v>5000</v>
      </c>
      <c r="H150" s="7">
        <v>45566</v>
      </c>
      <c r="I150" s="1">
        <f t="shared" si="14"/>
        <v>420</v>
      </c>
      <c r="J150" s="1" t="str">
        <f t="shared" si="15"/>
        <v>420-5000</v>
      </c>
    </row>
    <row r="151" spans="1:10">
      <c r="A151" s="1" t="s">
        <v>1674</v>
      </c>
      <c r="B151" s="6">
        <v>50455121</v>
      </c>
      <c r="C151" s="7">
        <v>45560</v>
      </c>
      <c r="D151" s="1" t="s">
        <v>1843</v>
      </c>
      <c r="E151" s="7">
        <v>45566</v>
      </c>
      <c r="F151" s="1">
        <v>2</v>
      </c>
      <c r="G151" s="9">
        <v>5632.48</v>
      </c>
      <c r="H151" s="7">
        <v>45566</v>
      </c>
      <c r="I151" s="1">
        <f t="shared" si="14"/>
        <v>355</v>
      </c>
      <c r="J151" s="1" t="str">
        <f t="shared" si="15"/>
        <v>355-5632.48</v>
      </c>
    </row>
    <row r="152" spans="1:10">
      <c r="A152" s="1" t="s">
        <v>1844</v>
      </c>
      <c r="B152" s="6" t="s">
        <v>1845</v>
      </c>
      <c r="C152" s="7">
        <v>45555</v>
      </c>
      <c r="D152" s="1" t="s">
        <v>1846</v>
      </c>
      <c r="E152" s="7">
        <v>45566</v>
      </c>
      <c r="F152" s="1">
        <v>2</v>
      </c>
      <c r="G152" s="9">
        <v>29982.97</v>
      </c>
      <c r="H152" s="7">
        <v>45566</v>
      </c>
      <c r="I152" s="1">
        <f t="shared" si="14"/>
        <v>347</v>
      </c>
      <c r="J152" s="1" t="str">
        <f t="shared" si="15"/>
        <v>347-29982.97</v>
      </c>
    </row>
    <row r="153" spans="1:10">
      <c r="A153" s="1" t="s">
        <v>1596</v>
      </c>
      <c r="B153" s="6" t="s">
        <v>1094</v>
      </c>
      <c r="C153" s="7" t="s">
        <v>1094</v>
      </c>
      <c r="D153" s="1" t="s">
        <v>1094</v>
      </c>
      <c r="E153" s="7">
        <v>45567</v>
      </c>
      <c r="F153" s="1">
        <v>2</v>
      </c>
      <c r="G153" s="9">
        <v>2076.56</v>
      </c>
      <c r="H153" s="7">
        <v>45566</v>
      </c>
      <c r="I153" s="1" t="str">
        <f t="shared" si="14"/>
        <v/>
      </c>
      <c r="J153" s="1" t="str">
        <f t="shared" si="15"/>
        <v>-2076.56</v>
      </c>
    </row>
    <row r="154" spans="1:10">
      <c r="A154" s="1" t="s">
        <v>1687</v>
      </c>
      <c r="B154" s="6" t="s">
        <v>1094</v>
      </c>
      <c r="C154" s="7" t="s">
        <v>1094</v>
      </c>
      <c r="D154" s="1" t="s">
        <v>1094</v>
      </c>
      <c r="E154" s="7">
        <v>45567</v>
      </c>
      <c r="F154" s="1">
        <v>2</v>
      </c>
      <c r="G154" s="9">
        <v>3387.41</v>
      </c>
      <c r="H154" s="7">
        <v>45566</v>
      </c>
      <c r="I154" s="1" t="str">
        <f t="shared" si="14"/>
        <v/>
      </c>
      <c r="J154" s="1" t="str">
        <f t="shared" si="15"/>
        <v>-3387.41</v>
      </c>
    </row>
    <row r="155" spans="1:10">
      <c r="A155" s="1" t="s">
        <v>1847</v>
      </c>
      <c r="B155" s="6" t="s">
        <v>1848</v>
      </c>
      <c r="C155" s="7" t="s">
        <v>1849</v>
      </c>
      <c r="D155" s="1" t="s">
        <v>1850</v>
      </c>
      <c r="E155" s="7">
        <v>45567</v>
      </c>
      <c r="F155" s="1">
        <v>2</v>
      </c>
      <c r="G155" s="9">
        <v>2628.5</v>
      </c>
      <c r="H155" s="7">
        <v>45566</v>
      </c>
      <c r="I155" s="1">
        <f t="shared" si="14"/>
        <v>148</v>
      </c>
      <c r="J155" s="1" t="str">
        <f t="shared" si="15"/>
        <v>148-2628.5</v>
      </c>
    </row>
    <row r="156" spans="1:10">
      <c r="A156" s="1" t="s">
        <v>1847</v>
      </c>
      <c r="B156" s="6">
        <v>2667165</v>
      </c>
      <c r="C156" s="7">
        <v>45563</v>
      </c>
      <c r="D156" s="1" t="s">
        <v>1851</v>
      </c>
      <c r="E156" s="7">
        <v>45567</v>
      </c>
      <c r="F156" s="1">
        <v>2</v>
      </c>
      <c r="G156" s="9">
        <v>3138</v>
      </c>
      <c r="H156" s="7">
        <v>45566</v>
      </c>
      <c r="I156" s="1">
        <f t="shared" si="14"/>
        <v>149</v>
      </c>
      <c r="J156" s="1" t="str">
        <f t="shared" si="15"/>
        <v>149-3138</v>
      </c>
    </row>
    <row r="157" spans="1:10">
      <c r="A157" s="1" t="s">
        <v>1575</v>
      </c>
      <c r="B157" s="6">
        <v>6101559</v>
      </c>
      <c r="C157" s="7">
        <v>45566</v>
      </c>
      <c r="D157" s="1" t="s">
        <v>1852</v>
      </c>
      <c r="E157" s="7">
        <v>45567</v>
      </c>
      <c r="F157" s="1">
        <v>2</v>
      </c>
      <c r="G157" s="9">
        <v>3777</v>
      </c>
      <c r="H157" s="7">
        <v>45566</v>
      </c>
      <c r="I157" s="1">
        <f t="shared" si="14"/>
        <v>150</v>
      </c>
      <c r="J157" s="1" t="str">
        <f t="shared" si="15"/>
        <v>150-3777</v>
      </c>
    </row>
    <row r="158" spans="1:10">
      <c r="A158" s="1" t="s">
        <v>1836</v>
      </c>
      <c r="B158" s="6" t="s">
        <v>1853</v>
      </c>
      <c r="C158" s="7">
        <v>45567</v>
      </c>
      <c r="D158" s="1" t="s">
        <v>1854</v>
      </c>
      <c r="E158" s="7">
        <v>45567</v>
      </c>
      <c r="F158" s="1">
        <v>25</v>
      </c>
      <c r="G158" s="9">
        <v>5000</v>
      </c>
      <c r="H158" s="7">
        <v>45566</v>
      </c>
      <c r="I158" s="1">
        <f t="shared" si="14"/>
        <v>441</v>
      </c>
      <c r="J158" s="1" t="str">
        <f t="shared" si="15"/>
        <v>441-5000</v>
      </c>
    </row>
    <row r="159" spans="1:10">
      <c r="A159" s="1" t="s">
        <v>1855</v>
      </c>
      <c r="B159" s="6" t="s">
        <v>1856</v>
      </c>
      <c r="C159" s="7">
        <v>45555</v>
      </c>
      <c r="D159" s="1" t="s">
        <v>1857</v>
      </c>
      <c r="E159" s="7">
        <v>45567</v>
      </c>
      <c r="F159" s="1">
        <v>2</v>
      </c>
      <c r="G159" s="9">
        <v>8968.51</v>
      </c>
      <c r="H159" s="7">
        <v>45566</v>
      </c>
      <c r="I159" s="1">
        <f t="shared" si="14"/>
        <v>349</v>
      </c>
      <c r="J159" s="1" t="str">
        <f t="shared" si="15"/>
        <v>349-8968.51</v>
      </c>
    </row>
    <row r="160" spans="1:10">
      <c r="A160" s="1" t="s">
        <v>1858</v>
      </c>
      <c r="B160" s="6" t="s">
        <v>1859</v>
      </c>
      <c r="C160" s="7">
        <v>45561</v>
      </c>
      <c r="D160" s="1" t="s">
        <v>1860</v>
      </c>
      <c r="E160" s="7">
        <v>45567</v>
      </c>
      <c r="F160" s="1">
        <v>2</v>
      </c>
      <c r="G160" s="9">
        <v>16703</v>
      </c>
      <c r="H160" s="7">
        <v>45566</v>
      </c>
      <c r="I160" s="1">
        <f t="shared" si="14"/>
        <v>357</v>
      </c>
      <c r="J160" s="1" t="str">
        <f t="shared" si="15"/>
        <v>357-16703</v>
      </c>
    </row>
    <row r="161" spans="1:10">
      <c r="A161" s="1" t="s">
        <v>1861</v>
      </c>
      <c r="B161" s="6" t="s">
        <v>1862</v>
      </c>
      <c r="C161" s="7">
        <v>45548</v>
      </c>
      <c r="D161" s="1" t="s">
        <v>1863</v>
      </c>
      <c r="E161" s="7">
        <v>45567</v>
      </c>
      <c r="F161" s="1">
        <v>2</v>
      </c>
      <c r="G161" s="9">
        <v>17280.21</v>
      </c>
      <c r="H161" s="7">
        <v>45566</v>
      </c>
      <c r="I161" s="1">
        <f t="shared" si="14"/>
        <v>328</v>
      </c>
      <c r="J161" s="1" t="str">
        <f t="shared" si="15"/>
        <v>328-17280.21</v>
      </c>
    </row>
    <row r="162" spans="1:10">
      <c r="A162" s="1" t="s">
        <v>1607</v>
      </c>
      <c r="B162" s="6" t="s">
        <v>1094</v>
      </c>
      <c r="C162" s="7" t="s">
        <v>1094</v>
      </c>
      <c r="D162" s="1" t="s">
        <v>1094</v>
      </c>
      <c r="E162" s="7">
        <v>45568</v>
      </c>
      <c r="F162" s="1">
        <v>2</v>
      </c>
      <c r="G162" s="9">
        <v>9.78</v>
      </c>
      <c r="H162" s="7">
        <v>45566</v>
      </c>
      <c r="I162" s="1" t="str">
        <f t="shared" si="14"/>
        <v/>
      </c>
      <c r="J162" s="1" t="str">
        <f t="shared" si="15"/>
        <v>-9.78</v>
      </c>
    </row>
    <row r="163" spans="1:10">
      <c r="A163" s="1" t="s">
        <v>1725</v>
      </c>
      <c r="B163" s="6" t="s">
        <v>1094</v>
      </c>
      <c r="C163" s="7" t="s">
        <v>1094</v>
      </c>
      <c r="D163" s="1" t="s">
        <v>1094</v>
      </c>
      <c r="E163" s="7">
        <v>45568</v>
      </c>
      <c r="F163" s="1">
        <v>2</v>
      </c>
      <c r="G163" s="9">
        <v>6244.75</v>
      </c>
      <c r="H163" s="7">
        <v>45566</v>
      </c>
      <c r="I163" s="1" t="str">
        <f t="shared" si="14"/>
        <v/>
      </c>
      <c r="J163" s="1" t="str">
        <f t="shared" si="15"/>
        <v>-6244.75</v>
      </c>
    </row>
    <row r="164" spans="1:10">
      <c r="A164" s="1" t="s">
        <v>1748</v>
      </c>
      <c r="B164" s="6">
        <v>145423</v>
      </c>
      <c r="C164" s="7">
        <v>45561</v>
      </c>
      <c r="D164" s="1" t="s">
        <v>1864</v>
      </c>
      <c r="E164" s="7">
        <v>45568</v>
      </c>
      <c r="F164" s="1">
        <v>2</v>
      </c>
      <c r="G164" s="9">
        <v>450.73</v>
      </c>
      <c r="H164" s="7">
        <v>45566</v>
      </c>
      <c r="I164" s="1">
        <f t="shared" si="14"/>
        <v>359</v>
      </c>
      <c r="J164" s="1" t="str">
        <f t="shared" si="15"/>
        <v>359-450.73</v>
      </c>
    </row>
    <row r="165" spans="1:10">
      <c r="A165" s="1" t="s">
        <v>1865</v>
      </c>
      <c r="B165" s="6" t="s">
        <v>429</v>
      </c>
      <c r="D165" s="1" t="s">
        <v>1866</v>
      </c>
      <c r="E165" s="7">
        <v>45568</v>
      </c>
      <c r="F165" s="1">
        <v>2</v>
      </c>
      <c r="G165" s="9">
        <v>487.27</v>
      </c>
      <c r="H165" s="7">
        <v>45566</v>
      </c>
      <c r="I165" s="1">
        <f t="shared" si="14"/>
        <v>442</v>
      </c>
      <c r="J165" s="1" t="str">
        <f t="shared" si="15"/>
        <v>442-487.27</v>
      </c>
    </row>
    <row r="166" spans="1:10">
      <c r="A166" s="1" t="s">
        <v>1867</v>
      </c>
      <c r="B166" s="6" t="s">
        <v>1868</v>
      </c>
      <c r="D166" s="1" t="s">
        <v>1869</v>
      </c>
      <c r="E166" s="7">
        <v>45568</v>
      </c>
      <c r="F166" s="1">
        <v>25</v>
      </c>
      <c r="G166" s="9">
        <v>675</v>
      </c>
      <c r="H166" s="7">
        <v>45566</v>
      </c>
      <c r="I166" s="1">
        <f t="shared" si="14"/>
        <v>414</v>
      </c>
      <c r="J166" s="1" t="str">
        <f t="shared" si="15"/>
        <v>414-675</v>
      </c>
    </row>
    <row r="167" spans="1:10">
      <c r="A167" s="1" t="s">
        <v>1870</v>
      </c>
      <c r="B167" s="6" t="s">
        <v>1871</v>
      </c>
      <c r="D167" s="1" t="s">
        <v>1872</v>
      </c>
      <c r="E167" s="7">
        <v>45568</v>
      </c>
      <c r="F167" s="1">
        <v>2</v>
      </c>
      <c r="G167" s="9">
        <v>2901.74</v>
      </c>
      <c r="H167" s="7">
        <v>45566</v>
      </c>
      <c r="I167" s="1">
        <f t="shared" si="14"/>
        <v>360</v>
      </c>
      <c r="J167" s="1" t="str">
        <f t="shared" si="15"/>
        <v>360-2901.74</v>
      </c>
    </row>
    <row r="168" spans="1:10">
      <c r="A168" s="1" t="s">
        <v>1626</v>
      </c>
      <c r="B168" s="6" t="s">
        <v>1094</v>
      </c>
      <c r="C168" s="7" t="s">
        <v>1094</v>
      </c>
      <c r="D168" s="1" t="s">
        <v>1094</v>
      </c>
      <c r="E168" s="7">
        <v>45569</v>
      </c>
      <c r="F168" s="1">
        <v>2</v>
      </c>
      <c r="G168" s="9">
        <v>643.57</v>
      </c>
      <c r="H168" s="7">
        <v>45566</v>
      </c>
      <c r="I168" s="1" t="str">
        <f t="shared" si="14"/>
        <v/>
      </c>
      <c r="J168" s="1" t="str">
        <f t="shared" si="15"/>
        <v>-643.57</v>
      </c>
    </row>
    <row r="169" spans="1:10">
      <c r="A169" s="1" t="s">
        <v>1873</v>
      </c>
      <c r="B169" s="6" t="s">
        <v>1871</v>
      </c>
      <c r="D169" s="1" t="s">
        <v>1874</v>
      </c>
      <c r="E169" s="7">
        <v>45569</v>
      </c>
      <c r="F169" s="1">
        <v>2</v>
      </c>
      <c r="G169" s="9">
        <v>2529</v>
      </c>
      <c r="H169" s="7">
        <v>45566</v>
      </c>
      <c r="I169" s="1">
        <f t="shared" si="14"/>
        <v>358</v>
      </c>
      <c r="J169" s="1" t="str">
        <f t="shared" si="15"/>
        <v>358-2529</v>
      </c>
    </row>
    <row r="170" spans="1:10">
      <c r="A170" s="1" t="s">
        <v>1875</v>
      </c>
      <c r="B170" s="6" t="s">
        <v>1876</v>
      </c>
      <c r="D170" s="1" t="s">
        <v>1877</v>
      </c>
      <c r="E170" s="7">
        <v>45569</v>
      </c>
      <c r="F170" s="1">
        <v>2</v>
      </c>
      <c r="G170" s="9">
        <v>4539.35</v>
      </c>
      <c r="H170" s="7">
        <v>45566</v>
      </c>
      <c r="I170" s="1">
        <f t="shared" si="14"/>
        <v>379</v>
      </c>
      <c r="J170" s="1" t="str">
        <f t="shared" si="15"/>
        <v>379-4539.35</v>
      </c>
    </row>
    <row r="171" spans="1:10">
      <c r="A171" s="1" t="s">
        <v>1878</v>
      </c>
      <c r="B171" s="6" t="s">
        <v>1879</v>
      </c>
      <c r="D171" s="1" t="s">
        <v>1880</v>
      </c>
      <c r="E171" s="7">
        <v>45569</v>
      </c>
      <c r="F171" s="1">
        <v>2</v>
      </c>
      <c r="G171" s="9">
        <v>17893.61</v>
      </c>
      <c r="H171" s="7">
        <v>45566</v>
      </c>
      <c r="I171" s="1">
        <f t="shared" si="14"/>
        <v>319</v>
      </c>
      <c r="J171" s="1" t="str">
        <f t="shared" si="15"/>
        <v>319-17893.61</v>
      </c>
    </row>
    <row r="172" spans="1:10">
      <c r="A172" s="1" t="s">
        <v>21</v>
      </c>
      <c r="B172" s="6" t="s">
        <v>1881</v>
      </c>
      <c r="D172" s="1" t="s">
        <v>1882</v>
      </c>
      <c r="E172" s="7">
        <v>45569</v>
      </c>
      <c r="F172" s="1">
        <v>2</v>
      </c>
      <c r="G172" s="9">
        <v>19195.03</v>
      </c>
      <c r="H172" s="7">
        <v>45566</v>
      </c>
      <c r="I172" s="1">
        <f t="shared" si="14"/>
        <v>443</v>
      </c>
      <c r="J172" s="1" t="str">
        <f t="shared" si="15"/>
        <v>443-19195.03</v>
      </c>
    </row>
    <row r="173" spans="1:10">
      <c r="A173" s="1" t="s">
        <v>1883</v>
      </c>
      <c r="B173" s="6" t="s">
        <v>1094</v>
      </c>
      <c r="C173" s="7" t="s">
        <v>1094</v>
      </c>
      <c r="D173" s="1" t="s">
        <v>1094</v>
      </c>
      <c r="E173" s="7">
        <v>45572</v>
      </c>
      <c r="F173" s="1">
        <v>2</v>
      </c>
      <c r="G173" s="9">
        <v>8856.94</v>
      </c>
      <c r="H173" s="7">
        <v>45566</v>
      </c>
      <c r="I173" s="1" t="str">
        <f t="shared" si="14"/>
        <v/>
      </c>
      <c r="J173" s="1" t="str">
        <f t="shared" si="15"/>
        <v>-8856.94</v>
      </c>
    </row>
    <row r="174" spans="1:10">
      <c r="A174" s="1" t="s">
        <v>1884</v>
      </c>
      <c r="B174" s="6">
        <v>84626</v>
      </c>
      <c r="D174" s="1" t="s">
        <v>1885</v>
      </c>
      <c r="E174" s="7">
        <v>45572</v>
      </c>
      <c r="F174" s="1">
        <v>2</v>
      </c>
      <c r="G174" s="9">
        <v>1512</v>
      </c>
      <c r="H174" s="7">
        <v>45566</v>
      </c>
      <c r="I174" s="1">
        <f t="shared" si="14"/>
        <v>413</v>
      </c>
      <c r="J174" s="1" t="str">
        <f t="shared" si="15"/>
        <v>413-1512</v>
      </c>
    </row>
    <row r="175" spans="1:10">
      <c r="A175" s="1" t="s">
        <v>1886</v>
      </c>
      <c r="B175" s="6">
        <v>240813</v>
      </c>
      <c r="D175" s="1" t="s">
        <v>1887</v>
      </c>
      <c r="E175" s="7">
        <v>45572</v>
      </c>
      <c r="F175" s="1">
        <v>2</v>
      </c>
      <c r="G175" s="9">
        <v>1900</v>
      </c>
      <c r="H175" s="7">
        <v>45566</v>
      </c>
      <c r="I175" s="1">
        <f t="shared" si="14"/>
        <v>380</v>
      </c>
      <c r="J175" s="1" t="str">
        <f t="shared" si="15"/>
        <v>380-1900</v>
      </c>
    </row>
    <row r="176" spans="1:10">
      <c r="A176" s="1" t="s">
        <v>1575</v>
      </c>
      <c r="D176" s="1" t="s">
        <v>1888</v>
      </c>
      <c r="E176" s="7">
        <v>45572</v>
      </c>
      <c r="F176" s="1">
        <v>2</v>
      </c>
      <c r="G176" s="9">
        <v>4883.5</v>
      </c>
      <c r="H176" s="7">
        <v>45566</v>
      </c>
      <c r="I176" s="1">
        <f t="shared" si="14"/>
        <v>152</v>
      </c>
      <c r="J176" s="1" t="str">
        <f t="shared" si="15"/>
        <v>152-4883.5</v>
      </c>
    </row>
    <row r="177" spans="1:10">
      <c r="A177" s="1" t="s">
        <v>1575</v>
      </c>
      <c r="B177" s="6">
        <v>6103049</v>
      </c>
      <c r="D177" s="1" t="s">
        <v>1889</v>
      </c>
      <c r="E177" s="7">
        <v>45572</v>
      </c>
      <c r="F177" s="1">
        <v>2</v>
      </c>
      <c r="G177" s="9">
        <v>4981</v>
      </c>
      <c r="H177" s="7">
        <v>45566</v>
      </c>
      <c r="I177" s="1">
        <f t="shared" si="14"/>
        <v>151</v>
      </c>
      <c r="J177" s="1" t="str">
        <f t="shared" si="15"/>
        <v>151-4981</v>
      </c>
    </row>
    <row r="178" spans="1:10">
      <c r="A178" s="1" t="s">
        <v>1890</v>
      </c>
      <c r="B178" s="6" t="s">
        <v>1891</v>
      </c>
      <c r="D178" s="1" t="s">
        <v>1892</v>
      </c>
      <c r="E178" s="7">
        <v>45572</v>
      </c>
      <c r="F178" s="1">
        <v>2</v>
      </c>
      <c r="G178" s="9">
        <v>7839.46</v>
      </c>
      <c r="H178" s="7">
        <v>45566</v>
      </c>
      <c r="I178" s="1">
        <f t="shared" si="14"/>
        <v>381</v>
      </c>
      <c r="J178" s="1" t="str">
        <f t="shared" si="15"/>
        <v>381-7839.46</v>
      </c>
    </row>
    <row r="179" spans="1:10">
      <c r="A179" s="1" t="s">
        <v>1893</v>
      </c>
      <c r="B179" s="6" t="s">
        <v>1894</v>
      </c>
      <c r="D179" s="1" t="s">
        <v>1895</v>
      </c>
      <c r="E179" s="7">
        <v>45573</v>
      </c>
      <c r="F179" s="1">
        <v>2</v>
      </c>
      <c r="G179" s="9">
        <v>9645</v>
      </c>
      <c r="H179" s="7">
        <v>45566</v>
      </c>
      <c r="I179" s="1">
        <f t="shared" si="14"/>
        <v>428</v>
      </c>
      <c r="J179" s="1" t="str">
        <f t="shared" si="15"/>
        <v>428-9645</v>
      </c>
    </row>
    <row r="180" spans="1:10">
      <c r="A180" s="1" t="s">
        <v>1794</v>
      </c>
      <c r="B180" s="6" t="s">
        <v>1896</v>
      </c>
      <c r="D180" s="1" t="s">
        <v>1897</v>
      </c>
      <c r="E180" s="7">
        <v>45573</v>
      </c>
      <c r="F180" s="1">
        <v>2</v>
      </c>
      <c r="G180" s="9">
        <v>9768.4</v>
      </c>
      <c r="H180" s="7">
        <v>45566</v>
      </c>
      <c r="I180" s="1">
        <f t="shared" si="14"/>
        <v>445</v>
      </c>
      <c r="J180" s="1" t="str">
        <f t="shared" si="15"/>
        <v>445-9768.4</v>
      </c>
    </row>
    <row r="181" spans="1:10">
      <c r="A181" s="1" t="s">
        <v>1898</v>
      </c>
      <c r="B181" s="6" t="s">
        <v>1899</v>
      </c>
      <c r="D181" s="1" t="s">
        <v>1900</v>
      </c>
      <c r="E181" s="7">
        <v>45573</v>
      </c>
      <c r="F181" s="1">
        <v>2</v>
      </c>
      <c r="G181" s="9">
        <v>14829.4</v>
      </c>
      <c r="H181" s="7">
        <v>45566</v>
      </c>
      <c r="I181" s="1">
        <f t="shared" si="14"/>
        <v>434</v>
      </c>
      <c r="J181" s="1" t="str">
        <f t="shared" si="15"/>
        <v>434-14829.4</v>
      </c>
    </row>
    <row r="182" spans="1:10">
      <c r="A182" s="1" t="s">
        <v>1596</v>
      </c>
      <c r="B182" s="6" t="s">
        <v>1094</v>
      </c>
      <c r="C182" s="7" t="s">
        <v>1094</v>
      </c>
      <c r="D182" s="1"/>
      <c r="E182" s="7">
        <v>45574</v>
      </c>
      <c r="F182" s="1">
        <v>2</v>
      </c>
      <c r="G182" s="9">
        <v>2743.73</v>
      </c>
      <c r="H182" s="7">
        <v>45566</v>
      </c>
      <c r="J182" s="1" t="str">
        <f t="shared" si="15"/>
        <v>-2743.73</v>
      </c>
    </row>
    <row r="183" spans="1:10">
      <c r="A183" s="1" t="s">
        <v>1658</v>
      </c>
      <c r="B183" s="6" t="s">
        <v>1901</v>
      </c>
      <c r="D183" s="1" t="s">
        <v>1902</v>
      </c>
      <c r="E183" s="7">
        <v>45574</v>
      </c>
      <c r="F183" s="1">
        <v>2</v>
      </c>
      <c r="G183" s="9">
        <v>2547</v>
      </c>
      <c r="H183" s="7">
        <v>45566</v>
      </c>
      <c r="I183" s="1">
        <f t="shared" ref="I183:I188" si="16">IF(LEFT(D183,5)="Chequ",_xlfn.TEXTAFTER(D183,"- ")*1,D183)</f>
        <v>338</v>
      </c>
      <c r="J183" s="1" t="str">
        <f t="shared" si="15"/>
        <v>338-2547</v>
      </c>
    </row>
    <row r="184" spans="1:10">
      <c r="A184" s="1" t="s">
        <v>1903</v>
      </c>
      <c r="B184" s="6" t="s">
        <v>1904</v>
      </c>
      <c r="D184" s="1" t="s">
        <v>1905</v>
      </c>
      <c r="E184" s="7">
        <v>45574</v>
      </c>
      <c r="F184" s="1">
        <v>2</v>
      </c>
      <c r="G184" s="9">
        <v>2921.1</v>
      </c>
      <c r="H184" s="7">
        <v>45566</v>
      </c>
      <c r="I184" s="1">
        <f t="shared" si="16"/>
        <v>454</v>
      </c>
      <c r="J184" s="1" t="str">
        <f t="shared" si="15"/>
        <v>454-2921.1</v>
      </c>
    </row>
    <row r="185" spans="1:10">
      <c r="A185" s="1" t="s">
        <v>1906</v>
      </c>
      <c r="B185" s="6" t="s">
        <v>533</v>
      </c>
      <c r="D185" s="1" t="s">
        <v>1907</v>
      </c>
      <c r="E185" s="7">
        <v>45574</v>
      </c>
      <c r="F185" s="1">
        <v>2</v>
      </c>
      <c r="G185" s="9">
        <v>8422.2</v>
      </c>
      <c r="H185" s="7">
        <v>45566</v>
      </c>
      <c r="I185" s="1">
        <f t="shared" si="16"/>
        <v>453</v>
      </c>
      <c r="J185" s="1" t="str">
        <f t="shared" si="15"/>
        <v>453-8422.2</v>
      </c>
    </row>
    <row r="186" spans="1:10">
      <c r="A186" s="1" t="s">
        <v>1908</v>
      </c>
      <c r="B186" s="6">
        <v>22408095</v>
      </c>
      <c r="D186" s="1" t="s">
        <v>1909</v>
      </c>
      <c r="E186" s="7">
        <v>45574</v>
      </c>
      <c r="F186" s="1">
        <v>2</v>
      </c>
      <c r="G186" s="9">
        <v>20150.4</v>
      </c>
      <c r="H186" s="7">
        <v>45566</v>
      </c>
      <c r="I186" s="1">
        <f t="shared" si="16"/>
        <v>425</v>
      </c>
      <c r="J186" s="1" t="str">
        <f t="shared" si="15"/>
        <v>425-20150.4</v>
      </c>
    </row>
    <row r="187" spans="1:10">
      <c r="A187" s="1" t="s">
        <v>1908</v>
      </c>
      <c r="B187" s="6">
        <v>22408142</v>
      </c>
      <c r="D187" s="1" t="s">
        <v>1910</v>
      </c>
      <c r="E187" s="7">
        <v>45574</v>
      </c>
      <c r="F187" s="1">
        <v>2</v>
      </c>
      <c r="G187" s="9">
        <v>20885</v>
      </c>
      <c r="H187" s="7">
        <v>45566</v>
      </c>
      <c r="I187" s="1">
        <f t="shared" si="16"/>
        <v>427</v>
      </c>
      <c r="J187" s="1" t="str">
        <f t="shared" si="15"/>
        <v>427-20885</v>
      </c>
    </row>
    <row r="188" spans="1:10">
      <c r="A188" s="1" t="s">
        <v>1908</v>
      </c>
      <c r="B188" s="6">
        <v>22408096</v>
      </c>
      <c r="D188" s="1" t="s">
        <v>1911</v>
      </c>
      <c r="E188" s="7">
        <v>45574</v>
      </c>
      <c r="F188" s="1">
        <v>2</v>
      </c>
      <c r="G188" s="9">
        <v>21958.7</v>
      </c>
      <c r="H188" s="7">
        <v>45566</v>
      </c>
      <c r="I188" s="1">
        <f t="shared" si="16"/>
        <v>426</v>
      </c>
      <c r="J188" s="1" t="str">
        <f t="shared" si="15"/>
        <v>426-21958.7</v>
      </c>
    </row>
    <row r="189" spans="1:10">
      <c r="A189" s="1" t="s">
        <v>1607</v>
      </c>
      <c r="B189" s="6" t="s">
        <v>1094</v>
      </c>
      <c r="C189" s="7" t="s">
        <v>1094</v>
      </c>
      <c r="D189" s="1"/>
      <c r="E189" s="7">
        <v>45575</v>
      </c>
      <c r="F189" s="1">
        <v>2</v>
      </c>
      <c r="G189" s="9">
        <v>9.78</v>
      </c>
      <c r="H189" s="7">
        <v>45566</v>
      </c>
      <c r="J189" s="1" t="str">
        <f t="shared" si="15"/>
        <v>-9.78</v>
      </c>
    </row>
    <row r="190" spans="1:10">
      <c r="A190" s="1" t="s">
        <v>1912</v>
      </c>
      <c r="B190" s="6" t="s">
        <v>1094</v>
      </c>
      <c r="C190" s="7" t="s">
        <v>1094</v>
      </c>
      <c r="D190" s="1"/>
      <c r="E190" s="7">
        <v>45575</v>
      </c>
      <c r="F190" s="1">
        <v>2</v>
      </c>
      <c r="G190" s="9">
        <v>1500.3</v>
      </c>
      <c r="H190" s="7">
        <v>45566</v>
      </c>
      <c r="J190" s="1" t="str">
        <f t="shared" si="15"/>
        <v>-1500.3</v>
      </c>
    </row>
    <row r="191" spans="1:10">
      <c r="A191" s="1" t="s">
        <v>1913</v>
      </c>
      <c r="B191" s="6" t="s">
        <v>1914</v>
      </c>
      <c r="D191" s="1" t="s">
        <v>1915</v>
      </c>
      <c r="E191" s="7">
        <v>45575</v>
      </c>
      <c r="F191" s="1">
        <v>2</v>
      </c>
      <c r="G191" s="9">
        <v>4585.66</v>
      </c>
      <c r="H191" s="7">
        <v>45566</v>
      </c>
      <c r="I191" s="1">
        <f t="shared" ref="I191:I196" si="17">IF(LEFT(D191,5)="Chequ",_xlfn.TEXTAFTER(D191,"- ")*1,D191)</f>
        <v>342</v>
      </c>
      <c r="J191" s="1" t="str">
        <f t="shared" si="15"/>
        <v>342-4585.66</v>
      </c>
    </row>
    <row r="192" spans="1:10">
      <c r="A192" s="1" t="s">
        <v>1593</v>
      </c>
      <c r="B192" s="6" t="s">
        <v>1916</v>
      </c>
      <c r="D192" s="1" t="s">
        <v>1917</v>
      </c>
      <c r="E192" s="7">
        <v>45575</v>
      </c>
      <c r="F192" s="1">
        <v>2</v>
      </c>
      <c r="G192" s="9">
        <v>28964.24</v>
      </c>
      <c r="H192" s="7">
        <v>45566</v>
      </c>
      <c r="I192" s="1">
        <f t="shared" si="17"/>
        <v>439</v>
      </c>
      <c r="J192" s="1" t="str">
        <f t="shared" si="15"/>
        <v>439-28964.24</v>
      </c>
    </row>
    <row r="193" spans="1:10">
      <c r="A193" s="1" t="s">
        <v>1626</v>
      </c>
      <c r="B193" s="6" t="s">
        <v>1094</v>
      </c>
      <c r="C193" s="7" t="s">
        <v>1094</v>
      </c>
      <c r="D193" s="1"/>
      <c r="E193" s="7">
        <v>45576</v>
      </c>
      <c r="F193" s="1">
        <v>2</v>
      </c>
      <c r="G193" s="9">
        <v>602.66</v>
      </c>
      <c r="H193" s="7">
        <v>45566</v>
      </c>
      <c r="J193" s="1" t="str">
        <f t="shared" si="15"/>
        <v>-602.66</v>
      </c>
    </row>
    <row r="194" spans="1:10">
      <c r="A194" s="1" t="s">
        <v>253</v>
      </c>
      <c r="B194" s="6">
        <v>5978</v>
      </c>
      <c r="D194" s="1" t="s">
        <v>1918</v>
      </c>
      <c r="E194" s="7">
        <v>45576</v>
      </c>
      <c r="F194" s="1">
        <v>2</v>
      </c>
      <c r="G194" s="9">
        <v>300</v>
      </c>
      <c r="H194" s="7">
        <v>45566</v>
      </c>
      <c r="I194" s="1">
        <f t="shared" si="17"/>
        <v>457</v>
      </c>
      <c r="J194" s="1" t="str">
        <f t="shared" ref="J194:J257" si="18">I194&amp;"-"&amp;G194</f>
        <v>457-300</v>
      </c>
    </row>
    <row r="195" spans="1:10">
      <c r="A195" s="1" t="s">
        <v>1919</v>
      </c>
      <c r="B195" s="6" t="s">
        <v>1920</v>
      </c>
      <c r="D195" s="1" t="s">
        <v>1921</v>
      </c>
      <c r="E195" s="7">
        <v>45576</v>
      </c>
      <c r="F195" s="1">
        <v>2</v>
      </c>
      <c r="G195" s="9">
        <v>7707</v>
      </c>
      <c r="H195" s="7">
        <v>45566</v>
      </c>
      <c r="I195" s="1">
        <f t="shared" si="17"/>
        <v>444</v>
      </c>
      <c r="J195" s="1" t="str">
        <f t="shared" si="18"/>
        <v>444-7707</v>
      </c>
    </row>
    <row r="196" spans="1:10">
      <c r="A196" s="1" t="s">
        <v>1922</v>
      </c>
      <c r="B196" s="6" t="s">
        <v>1923</v>
      </c>
      <c r="D196" s="1" t="s">
        <v>1924</v>
      </c>
      <c r="E196" s="7">
        <v>45576</v>
      </c>
      <c r="F196" s="1">
        <v>2</v>
      </c>
      <c r="G196" s="9">
        <v>26639.66</v>
      </c>
      <c r="H196" s="7">
        <v>45566</v>
      </c>
      <c r="I196" s="1">
        <f t="shared" si="17"/>
        <v>436</v>
      </c>
      <c r="J196" s="1" t="str">
        <f t="shared" si="18"/>
        <v>436-26639.66</v>
      </c>
    </row>
    <row r="197" spans="1:10">
      <c r="A197" s="1" t="s">
        <v>1717</v>
      </c>
      <c r="B197" s="6" t="s">
        <v>1094</v>
      </c>
      <c r="C197" s="7" t="s">
        <v>1094</v>
      </c>
      <c r="D197" s="1"/>
      <c r="E197" s="7">
        <v>45580</v>
      </c>
      <c r="F197" s="1">
        <v>2</v>
      </c>
      <c r="G197" s="9">
        <v>3425</v>
      </c>
      <c r="H197" s="7">
        <v>45566</v>
      </c>
      <c r="J197" s="1" t="str">
        <f t="shared" si="18"/>
        <v>-3425</v>
      </c>
    </row>
    <row r="198" spans="1:10">
      <c r="A198" s="1" t="s">
        <v>1836</v>
      </c>
      <c r="B198" s="6" t="s">
        <v>1925</v>
      </c>
      <c r="D198" s="1" t="s">
        <v>1926</v>
      </c>
      <c r="E198" s="7">
        <v>45580</v>
      </c>
      <c r="F198" s="1">
        <v>25</v>
      </c>
      <c r="G198" s="9">
        <v>164.48</v>
      </c>
      <c r="H198" s="7">
        <v>45566</v>
      </c>
      <c r="I198" s="1">
        <f t="shared" ref="I198:I205" si="19">IF(LEFT(D198,5)="Chequ",_xlfn.TEXTAFTER(D198,"- ")*1,D198)</f>
        <v>448</v>
      </c>
      <c r="J198" s="1" t="str">
        <f t="shared" si="18"/>
        <v>448-164.48</v>
      </c>
    </row>
    <row r="199" spans="1:10">
      <c r="A199" s="1" t="s">
        <v>1575</v>
      </c>
      <c r="D199" s="1" t="s">
        <v>1927</v>
      </c>
      <c r="E199" s="7">
        <v>45580</v>
      </c>
      <c r="F199" s="1">
        <v>2</v>
      </c>
      <c r="G199" s="9">
        <v>2110</v>
      </c>
      <c r="H199" s="7">
        <v>45566</v>
      </c>
      <c r="I199" s="1">
        <f t="shared" si="19"/>
        <v>153</v>
      </c>
      <c r="J199" s="1" t="str">
        <f t="shared" si="18"/>
        <v>153-2110</v>
      </c>
    </row>
    <row r="200" spans="1:10">
      <c r="A200" s="1" t="s">
        <v>1836</v>
      </c>
      <c r="B200" s="6" t="s">
        <v>1928</v>
      </c>
      <c r="D200" s="1" t="s">
        <v>1929</v>
      </c>
      <c r="E200" s="7">
        <v>45580</v>
      </c>
      <c r="F200" s="1">
        <v>25</v>
      </c>
      <c r="G200" s="9">
        <v>2166.49</v>
      </c>
      <c r="H200" s="7">
        <v>45566</v>
      </c>
      <c r="I200" s="1">
        <f t="shared" si="19"/>
        <v>449</v>
      </c>
      <c r="J200" s="1" t="str">
        <f t="shared" si="18"/>
        <v>449-2166.49</v>
      </c>
    </row>
    <row r="201" spans="1:10">
      <c r="A201" s="1" t="s">
        <v>38</v>
      </c>
      <c r="B201" s="6" t="s">
        <v>1930</v>
      </c>
      <c r="D201" s="1" t="s">
        <v>1931</v>
      </c>
      <c r="E201" s="7">
        <v>45580</v>
      </c>
      <c r="F201" s="1">
        <v>2</v>
      </c>
      <c r="G201" s="9">
        <v>3178.04</v>
      </c>
      <c r="H201" s="7">
        <v>45566</v>
      </c>
      <c r="I201" s="1">
        <f t="shared" si="19"/>
        <v>435</v>
      </c>
      <c r="J201" s="1" t="str">
        <f t="shared" si="18"/>
        <v>435-3178.04</v>
      </c>
    </row>
    <row r="202" spans="1:10">
      <c r="A202" s="1" t="s">
        <v>1932</v>
      </c>
      <c r="B202" s="6">
        <v>22645</v>
      </c>
      <c r="D202" s="1" t="s">
        <v>1933</v>
      </c>
      <c r="E202" s="7">
        <v>45580</v>
      </c>
      <c r="F202" s="1">
        <v>2</v>
      </c>
      <c r="G202" s="9">
        <v>4991.6</v>
      </c>
      <c r="H202" s="7">
        <v>45566</v>
      </c>
      <c r="I202" s="1">
        <f t="shared" si="19"/>
        <v>452</v>
      </c>
      <c r="J202" s="1" t="str">
        <f t="shared" si="18"/>
        <v>452-4991.6</v>
      </c>
    </row>
    <row r="203" spans="1:10">
      <c r="A203" s="1" t="s">
        <v>1836</v>
      </c>
      <c r="B203" s="6" t="s">
        <v>1934</v>
      </c>
      <c r="D203" s="1" t="s">
        <v>1935</v>
      </c>
      <c r="E203" s="7">
        <v>45580</v>
      </c>
      <c r="F203" s="1">
        <v>25</v>
      </c>
      <c r="G203" s="9">
        <v>10000</v>
      </c>
      <c r="H203" s="7">
        <v>45566</v>
      </c>
      <c r="I203" s="1">
        <f t="shared" si="19"/>
        <v>466</v>
      </c>
      <c r="J203" s="1" t="str">
        <f t="shared" si="18"/>
        <v>466-10000</v>
      </c>
    </row>
    <row r="204" spans="1:10">
      <c r="A204" s="1" t="s">
        <v>202</v>
      </c>
      <c r="B204" s="6">
        <v>45505</v>
      </c>
      <c r="D204" s="1" t="s">
        <v>1936</v>
      </c>
      <c r="E204" s="7">
        <v>45580</v>
      </c>
      <c r="F204" s="1">
        <v>2</v>
      </c>
      <c r="G204" s="9">
        <v>11085.67</v>
      </c>
      <c r="H204" s="7">
        <v>45566</v>
      </c>
      <c r="I204" s="1">
        <f t="shared" si="19"/>
        <v>337</v>
      </c>
      <c r="J204" s="1" t="str">
        <f t="shared" si="18"/>
        <v>337-11085.67</v>
      </c>
    </row>
    <row r="205" spans="1:10">
      <c r="A205" s="1" t="s">
        <v>1750</v>
      </c>
      <c r="B205" s="6" t="s">
        <v>1937</v>
      </c>
      <c r="D205" s="1" t="s">
        <v>1938</v>
      </c>
      <c r="E205" s="7">
        <v>45580</v>
      </c>
      <c r="F205" s="1">
        <v>2</v>
      </c>
      <c r="G205" s="9">
        <v>65519.09</v>
      </c>
      <c r="H205" s="7">
        <v>45566</v>
      </c>
      <c r="I205" s="1">
        <f t="shared" si="19"/>
        <v>458</v>
      </c>
      <c r="J205" s="1" t="str">
        <f t="shared" si="18"/>
        <v>458-65519.09</v>
      </c>
    </row>
    <row r="206" spans="1:10">
      <c r="A206" s="1" t="s">
        <v>1596</v>
      </c>
      <c r="B206" s="6" t="s">
        <v>1094</v>
      </c>
      <c r="C206" s="7" t="s">
        <v>1094</v>
      </c>
      <c r="D206" s="1"/>
      <c r="E206" s="7">
        <v>45581</v>
      </c>
      <c r="F206" s="1">
        <v>2</v>
      </c>
      <c r="G206" s="9">
        <v>1414.32</v>
      </c>
      <c r="H206" s="7">
        <v>45566</v>
      </c>
      <c r="J206" s="1" t="str">
        <f t="shared" si="18"/>
        <v>-1414.32</v>
      </c>
    </row>
    <row r="207" spans="1:10">
      <c r="A207" s="1" t="s">
        <v>1744</v>
      </c>
      <c r="B207" s="6" t="s">
        <v>373</v>
      </c>
      <c r="D207" s="1" t="s">
        <v>1939</v>
      </c>
      <c r="E207" s="7">
        <v>45581</v>
      </c>
      <c r="F207" s="1">
        <v>2</v>
      </c>
      <c r="G207" s="9">
        <v>211.23</v>
      </c>
      <c r="H207" s="7">
        <v>45566</v>
      </c>
      <c r="I207" s="1">
        <f t="shared" ref="I207:I210" si="20">IF(LEFT(D207,5)="Chequ",_xlfn.TEXTAFTER(D207,"- ")*1,D207)</f>
        <v>456</v>
      </c>
      <c r="J207" s="1" t="str">
        <f t="shared" si="18"/>
        <v>456-211.23</v>
      </c>
    </row>
    <row r="208" spans="1:10">
      <c r="A208" s="1" t="s">
        <v>1940</v>
      </c>
      <c r="B208" s="6">
        <v>269885</v>
      </c>
      <c r="D208" s="1" t="s">
        <v>1941</v>
      </c>
      <c r="E208" s="7">
        <v>45581</v>
      </c>
      <c r="F208" s="1">
        <v>2</v>
      </c>
      <c r="G208" s="9">
        <v>1369.33</v>
      </c>
      <c r="H208" s="7">
        <v>45566</v>
      </c>
      <c r="I208" s="1">
        <f t="shared" si="20"/>
        <v>437</v>
      </c>
      <c r="J208" s="1" t="str">
        <f t="shared" si="18"/>
        <v>437-1369.33</v>
      </c>
    </row>
    <row r="209" spans="1:10">
      <c r="A209" s="1" t="s">
        <v>1600</v>
      </c>
      <c r="B209" s="6">
        <v>47172</v>
      </c>
      <c r="D209" s="1" t="s">
        <v>1942</v>
      </c>
      <c r="E209" s="7">
        <v>45581</v>
      </c>
      <c r="F209" s="1">
        <v>2</v>
      </c>
      <c r="G209" s="9">
        <v>5792.6</v>
      </c>
      <c r="H209" s="7">
        <v>45566</v>
      </c>
      <c r="I209" s="1">
        <f t="shared" si="20"/>
        <v>455</v>
      </c>
      <c r="J209" s="1" t="str">
        <f t="shared" si="18"/>
        <v>455-5792.6</v>
      </c>
    </row>
    <row r="210" spans="1:10">
      <c r="A210" s="1" t="s">
        <v>1943</v>
      </c>
      <c r="B210" s="6">
        <v>330369</v>
      </c>
      <c r="D210" s="1" t="s">
        <v>1944</v>
      </c>
      <c r="E210" s="7">
        <v>45581</v>
      </c>
      <c r="F210" s="1">
        <v>2</v>
      </c>
      <c r="G210" s="9">
        <v>6597.21</v>
      </c>
      <c r="H210" s="7">
        <v>45566</v>
      </c>
      <c r="I210" s="1">
        <f t="shared" si="20"/>
        <v>429</v>
      </c>
      <c r="J210" s="1" t="str">
        <f t="shared" si="18"/>
        <v>429-6597.21</v>
      </c>
    </row>
    <row r="211" spans="1:10">
      <c r="A211" s="1" t="s">
        <v>1607</v>
      </c>
      <c r="B211" s="6" t="s">
        <v>1094</v>
      </c>
      <c r="C211" s="7" t="s">
        <v>1094</v>
      </c>
      <c r="D211" s="1"/>
      <c r="E211" s="7">
        <v>45581</v>
      </c>
      <c r="F211" s="1">
        <v>2</v>
      </c>
      <c r="G211" s="9">
        <v>9.78</v>
      </c>
      <c r="H211" s="7">
        <v>45566</v>
      </c>
      <c r="J211" s="1" t="str">
        <f t="shared" si="18"/>
        <v>-9.78</v>
      </c>
    </row>
    <row r="212" spans="1:10">
      <c r="A212" s="1" t="s">
        <v>1945</v>
      </c>
      <c r="B212" s="6">
        <v>766240</v>
      </c>
      <c r="D212" s="1" t="s">
        <v>1946</v>
      </c>
      <c r="E212" s="7">
        <v>45581</v>
      </c>
      <c r="F212" s="1">
        <v>2</v>
      </c>
      <c r="G212" s="9">
        <v>1480</v>
      </c>
      <c r="H212" s="7">
        <v>45566</v>
      </c>
      <c r="I212" s="1">
        <f t="shared" ref="I212:I221" si="21">IF(LEFT(D212,5)="Chequ",_xlfn.TEXTAFTER(D212,"- ")*1,D212)</f>
        <v>470</v>
      </c>
      <c r="J212" s="1" t="str">
        <f t="shared" si="18"/>
        <v>470-1480</v>
      </c>
    </row>
    <row r="213" spans="1:10">
      <c r="A213" s="1" t="s">
        <v>1947</v>
      </c>
      <c r="B213" s="6" t="s">
        <v>1948</v>
      </c>
      <c r="D213" s="1" t="s">
        <v>1949</v>
      </c>
      <c r="E213" s="7">
        <v>45581</v>
      </c>
      <c r="F213" s="1">
        <v>2</v>
      </c>
      <c r="G213" s="9">
        <v>4115</v>
      </c>
      <c r="H213" s="7">
        <v>45566</v>
      </c>
      <c r="I213" s="1">
        <f t="shared" si="21"/>
        <v>469</v>
      </c>
      <c r="J213" s="1" t="str">
        <f t="shared" si="18"/>
        <v>469-4115</v>
      </c>
    </row>
    <row r="214" spans="1:10">
      <c r="A214" s="1" t="s">
        <v>1626</v>
      </c>
      <c r="B214" s="6" t="s">
        <v>1094</v>
      </c>
      <c r="C214" s="7" t="s">
        <v>1094</v>
      </c>
      <c r="D214" s="1"/>
      <c r="E214" s="7">
        <v>45583</v>
      </c>
      <c r="F214" s="1">
        <v>2</v>
      </c>
      <c r="G214" s="9">
        <v>687.76</v>
      </c>
      <c r="H214" s="7">
        <v>45566</v>
      </c>
      <c r="J214" s="1" t="str">
        <f t="shared" si="18"/>
        <v>-687.76</v>
      </c>
    </row>
    <row r="215" spans="1:10">
      <c r="A215" s="1" t="s">
        <v>1950</v>
      </c>
      <c r="B215" s="6">
        <v>265603</v>
      </c>
      <c r="D215" s="1" t="s">
        <v>1951</v>
      </c>
      <c r="E215" s="7">
        <v>45583</v>
      </c>
      <c r="F215" s="1">
        <v>2</v>
      </c>
      <c r="G215" s="9">
        <v>1112.41</v>
      </c>
      <c r="H215" s="7">
        <v>45566</v>
      </c>
      <c r="I215" s="1">
        <f t="shared" si="21"/>
        <v>461</v>
      </c>
      <c r="J215" s="1" t="str">
        <f t="shared" si="18"/>
        <v>461-1112.41</v>
      </c>
    </row>
    <row r="216" spans="1:10">
      <c r="A216" s="1" t="s">
        <v>1808</v>
      </c>
      <c r="B216" s="6" t="s">
        <v>1952</v>
      </c>
      <c r="D216" s="1" t="s">
        <v>1953</v>
      </c>
      <c r="E216" s="7">
        <v>45586</v>
      </c>
      <c r="F216" s="1">
        <v>25</v>
      </c>
      <c r="G216" s="9">
        <v>645.1</v>
      </c>
      <c r="H216" s="7">
        <v>45566</v>
      </c>
      <c r="I216" s="1">
        <f t="shared" si="21"/>
        <v>473</v>
      </c>
      <c r="J216" s="1" t="str">
        <f t="shared" si="18"/>
        <v>473-645.1</v>
      </c>
    </row>
    <row r="217" spans="1:10">
      <c r="A217" s="1" t="s">
        <v>1808</v>
      </c>
      <c r="B217" s="6" t="s">
        <v>1954</v>
      </c>
      <c r="D217" s="1" t="s">
        <v>1955</v>
      </c>
      <c r="E217" s="7">
        <v>45586</v>
      </c>
      <c r="F217" s="1">
        <v>25</v>
      </c>
      <c r="G217" s="9">
        <v>707.88</v>
      </c>
      <c r="H217" s="7">
        <v>45566</v>
      </c>
      <c r="I217" s="1">
        <f t="shared" si="21"/>
        <v>474</v>
      </c>
      <c r="J217" s="1" t="str">
        <f t="shared" si="18"/>
        <v>474-707.88</v>
      </c>
    </row>
    <row r="218" spans="1:10">
      <c r="A218" s="1" t="s">
        <v>1808</v>
      </c>
      <c r="B218" s="6" t="s">
        <v>1956</v>
      </c>
      <c r="D218" s="1" t="s">
        <v>1957</v>
      </c>
      <c r="E218" s="7">
        <v>45586</v>
      </c>
      <c r="F218" s="1">
        <v>25</v>
      </c>
      <c r="G218" s="9">
        <v>2751.05</v>
      </c>
      <c r="H218" s="7">
        <v>45566</v>
      </c>
      <c r="I218" s="1">
        <f t="shared" si="21"/>
        <v>472</v>
      </c>
      <c r="J218" s="1" t="str">
        <f t="shared" si="18"/>
        <v>472-2751.05</v>
      </c>
    </row>
    <row r="219" spans="1:10">
      <c r="A219" s="1" t="s">
        <v>1958</v>
      </c>
      <c r="B219" s="6" t="s">
        <v>1959</v>
      </c>
      <c r="D219" s="1" t="s">
        <v>1960</v>
      </c>
      <c r="E219" s="7">
        <v>45586</v>
      </c>
      <c r="F219" s="1">
        <v>2</v>
      </c>
      <c r="G219" s="9">
        <v>5444.78</v>
      </c>
      <c r="H219" s="7">
        <v>45566</v>
      </c>
      <c r="I219" s="1">
        <f t="shared" si="21"/>
        <v>465</v>
      </c>
      <c r="J219" s="1" t="str">
        <f t="shared" si="18"/>
        <v>465-5444.78</v>
      </c>
    </row>
    <row r="220" spans="1:10">
      <c r="A220" s="1" t="s">
        <v>1961</v>
      </c>
      <c r="B220" s="6">
        <v>465300</v>
      </c>
      <c r="D220" s="1" t="s">
        <v>1962</v>
      </c>
      <c r="E220" s="7">
        <v>45586</v>
      </c>
      <c r="F220" s="1">
        <v>2</v>
      </c>
      <c r="G220" s="9">
        <v>6561.24</v>
      </c>
      <c r="H220" s="7">
        <v>45566</v>
      </c>
      <c r="I220" s="1">
        <f t="shared" si="21"/>
        <v>514</v>
      </c>
      <c r="J220" s="1" t="str">
        <f t="shared" si="18"/>
        <v>514-6561.24</v>
      </c>
    </row>
    <row r="221" spans="1:10">
      <c r="A221" s="1" t="s">
        <v>1963</v>
      </c>
      <c r="B221" s="6" t="s">
        <v>1964</v>
      </c>
      <c r="D221" s="1" t="s">
        <v>1965</v>
      </c>
      <c r="E221" s="7">
        <v>45587</v>
      </c>
      <c r="F221" s="1">
        <v>2</v>
      </c>
      <c r="G221" s="9">
        <v>28444.42</v>
      </c>
      <c r="H221" s="7">
        <v>45566</v>
      </c>
      <c r="I221" s="1">
        <f t="shared" si="21"/>
        <v>433</v>
      </c>
      <c r="J221" s="1" t="str">
        <f t="shared" si="18"/>
        <v>433-28444.42</v>
      </c>
    </row>
    <row r="222" spans="1:10">
      <c r="A222" s="1" t="s">
        <v>1596</v>
      </c>
      <c r="B222" s="6" t="s">
        <v>1094</v>
      </c>
      <c r="D222" s="1"/>
      <c r="E222" s="7">
        <v>45588</v>
      </c>
      <c r="F222" s="1">
        <v>2</v>
      </c>
      <c r="G222" s="9">
        <v>673.16</v>
      </c>
      <c r="H222" s="7">
        <v>45566</v>
      </c>
      <c r="J222" s="1" t="str">
        <f t="shared" si="18"/>
        <v>-673.16</v>
      </c>
    </row>
    <row r="223" spans="1:10">
      <c r="A223" s="1" t="s">
        <v>376</v>
      </c>
      <c r="B223" s="6" t="s">
        <v>1966</v>
      </c>
      <c r="D223" s="1" t="s">
        <v>1967</v>
      </c>
      <c r="E223" s="7">
        <v>45588</v>
      </c>
      <c r="F223" s="1">
        <v>2</v>
      </c>
      <c r="G223" s="9">
        <v>3064.85</v>
      </c>
      <c r="H223" s="7">
        <v>45566</v>
      </c>
      <c r="I223" s="1">
        <f t="shared" ref="I223:I226" si="22">IF(LEFT(D223,5)="Chequ",_xlfn.TEXTAFTER(D223,"- ")*1,D223)</f>
        <v>510</v>
      </c>
      <c r="J223" s="1" t="str">
        <f t="shared" si="18"/>
        <v>510-3064.85</v>
      </c>
    </row>
    <row r="224" spans="1:10">
      <c r="A224" s="1" t="s">
        <v>1782</v>
      </c>
      <c r="B224" s="6" t="s">
        <v>1968</v>
      </c>
      <c r="D224" s="1" t="s">
        <v>1969</v>
      </c>
      <c r="E224" s="7">
        <v>45588</v>
      </c>
      <c r="F224" s="1">
        <v>2</v>
      </c>
      <c r="G224" s="9">
        <v>12816.48</v>
      </c>
      <c r="H224" s="7">
        <v>45566</v>
      </c>
      <c r="I224" s="1">
        <f t="shared" si="22"/>
        <v>450</v>
      </c>
      <c r="J224" s="1" t="str">
        <f t="shared" si="18"/>
        <v>450-12816.48</v>
      </c>
    </row>
    <row r="225" spans="1:10">
      <c r="A225" s="1" t="s">
        <v>1970</v>
      </c>
      <c r="B225" s="6" t="s">
        <v>1971</v>
      </c>
      <c r="D225" s="1" t="s">
        <v>1972</v>
      </c>
      <c r="E225" s="7">
        <v>45588</v>
      </c>
      <c r="F225" s="1">
        <v>2</v>
      </c>
      <c r="G225" s="9">
        <v>14123.6</v>
      </c>
      <c r="H225" s="7">
        <v>45566</v>
      </c>
      <c r="I225" s="1">
        <f t="shared" si="22"/>
        <v>519</v>
      </c>
      <c r="J225" s="1" t="str">
        <f t="shared" si="18"/>
        <v>519-14123.6</v>
      </c>
    </row>
    <row r="226" spans="1:10">
      <c r="A226" s="1" t="s">
        <v>1782</v>
      </c>
      <c r="B226" s="6" t="s">
        <v>1973</v>
      </c>
      <c r="D226" s="1" t="s">
        <v>1974</v>
      </c>
      <c r="E226" s="7">
        <v>45588</v>
      </c>
      <c r="F226" s="1">
        <v>2</v>
      </c>
      <c r="G226" s="9">
        <v>19955.62</v>
      </c>
      <c r="H226" s="7">
        <v>45566</v>
      </c>
      <c r="I226" s="1">
        <f t="shared" si="22"/>
        <v>451</v>
      </c>
      <c r="J226" s="1" t="str">
        <f t="shared" si="18"/>
        <v>451-19955.62</v>
      </c>
    </row>
    <row r="227" spans="1:10">
      <c r="A227" s="1" t="s">
        <v>1607</v>
      </c>
      <c r="B227" s="6" t="s">
        <v>1094</v>
      </c>
      <c r="D227" s="1"/>
      <c r="E227" s="7">
        <v>45589</v>
      </c>
      <c r="F227" s="1">
        <v>2</v>
      </c>
      <c r="G227" s="9">
        <v>9.78</v>
      </c>
      <c r="H227" s="7">
        <v>45566</v>
      </c>
      <c r="J227" s="1" t="str">
        <f t="shared" si="18"/>
        <v>-9.78</v>
      </c>
    </row>
    <row r="228" spans="1:10">
      <c r="A228" s="1" t="s">
        <v>1975</v>
      </c>
      <c r="B228" s="6">
        <v>1626177</v>
      </c>
      <c r="D228" s="1" t="s">
        <v>1976</v>
      </c>
      <c r="E228" s="7">
        <v>45589</v>
      </c>
      <c r="F228" s="1">
        <v>2</v>
      </c>
      <c r="G228" s="9">
        <v>3637.5</v>
      </c>
      <c r="H228" s="7">
        <v>45566</v>
      </c>
      <c r="I228" s="1">
        <f t="shared" ref="I228:I230" si="23">IF(LEFT(D228,5)="Chequ",_xlfn.TEXTAFTER(D228,"- ")*1,D228)</f>
        <v>475</v>
      </c>
      <c r="J228" s="1" t="str">
        <f t="shared" si="18"/>
        <v>475-3637.5</v>
      </c>
    </row>
    <row r="229" spans="1:10">
      <c r="A229" s="1" t="s">
        <v>1977</v>
      </c>
      <c r="B229" s="6">
        <v>38818</v>
      </c>
      <c r="D229" s="1" t="s">
        <v>1978</v>
      </c>
      <c r="E229" s="7">
        <v>45589</v>
      </c>
      <c r="F229" s="1">
        <v>2</v>
      </c>
      <c r="G229" s="9">
        <v>9897.06</v>
      </c>
      <c r="H229" s="7">
        <v>45566</v>
      </c>
      <c r="I229" s="1">
        <f t="shared" si="23"/>
        <v>505</v>
      </c>
      <c r="J229" s="1" t="str">
        <f t="shared" si="18"/>
        <v>505-9897.06</v>
      </c>
    </row>
    <row r="230" spans="1:10">
      <c r="A230" s="1" t="s">
        <v>77</v>
      </c>
      <c r="B230" s="6" t="s">
        <v>1979</v>
      </c>
      <c r="D230" s="1" t="s">
        <v>1980</v>
      </c>
      <c r="E230" s="7">
        <v>45589</v>
      </c>
      <c r="F230" s="1">
        <v>2</v>
      </c>
      <c r="G230" s="9">
        <v>23236.33</v>
      </c>
      <c r="H230" s="7">
        <v>45566</v>
      </c>
      <c r="I230" s="1">
        <f t="shared" si="23"/>
        <v>508</v>
      </c>
      <c r="J230" s="1" t="str">
        <f t="shared" si="18"/>
        <v>508-23236.33</v>
      </c>
    </row>
    <row r="231" spans="1:10">
      <c r="A231" s="1" t="s">
        <v>1626</v>
      </c>
      <c r="B231" s="6" t="s">
        <v>1094</v>
      </c>
      <c r="C231" s="7" t="s">
        <v>1094</v>
      </c>
      <c r="D231" s="1"/>
      <c r="E231" s="7">
        <v>45590</v>
      </c>
      <c r="F231" s="1">
        <v>2</v>
      </c>
      <c r="G231" s="9">
        <v>524.38</v>
      </c>
      <c r="H231" s="7">
        <v>45597</v>
      </c>
      <c r="J231" s="1" t="str">
        <f t="shared" si="18"/>
        <v>-524.38</v>
      </c>
    </row>
    <row r="232" spans="1:10">
      <c r="A232" s="1" t="s">
        <v>1567</v>
      </c>
      <c r="B232" s="6" t="s">
        <v>1981</v>
      </c>
      <c r="C232" s="7" t="s">
        <v>1094</v>
      </c>
      <c r="D232" s="1"/>
      <c r="E232" s="7">
        <v>45590</v>
      </c>
      <c r="F232" s="1">
        <v>2</v>
      </c>
      <c r="G232" s="9">
        <v>24573.04</v>
      </c>
      <c r="H232" s="7">
        <v>45597</v>
      </c>
      <c r="J232" s="1" t="str">
        <f t="shared" si="18"/>
        <v>-24573.04</v>
      </c>
    </row>
    <row r="233" spans="1:10">
      <c r="A233" s="1" t="s">
        <v>1982</v>
      </c>
      <c r="B233" s="6" t="s">
        <v>566</v>
      </c>
      <c r="D233" s="1" t="s">
        <v>1983</v>
      </c>
      <c r="E233" s="7">
        <v>45590</v>
      </c>
      <c r="F233" s="1">
        <v>2</v>
      </c>
      <c r="G233" s="9">
        <v>943.62</v>
      </c>
      <c r="H233" s="7">
        <v>45597</v>
      </c>
      <c r="I233" s="1">
        <f t="shared" ref="I233:I237" si="24">IF(LEFT(D233,5)="Chequ",_xlfn.TEXTAFTER(D233,"- ")*1,D233)</f>
        <v>509</v>
      </c>
      <c r="J233" s="1" t="str">
        <f t="shared" si="18"/>
        <v>509-943.62</v>
      </c>
    </row>
    <row r="234" spans="1:10">
      <c r="A234" s="1" t="s">
        <v>469</v>
      </c>
      <c r="B234" s="6">
        <v>78231</v>
      </c>
      <c r="D234" s="1" t="s">
        <v>1984</v>
      </c>
      <c r="E234" s="7">
        <v>45590</v>
      </c>
      <c r="F234" s="1">
        <v>2</v>
      </c>
      <c r="G234" s="9">
        <v>1356.05</v>
      </c>
      <c r="H234" s="7">
        <v>45597</v>
      </c>
      <c r="I234" s="1">
        <f t="shared" si="24"/>
        <v>463</v>
      </c>
      <c r="J234" s="1" t="str">
        <f t="shared" si="18"/>
        <v>463-1356.05</v>
      </c>
    </row>
    <row r="235" spans="1:10">
      <c r="A235" s="1" t="s">
        <v>1985</v>
      </c>
      <c r="B235" s="6" t="s">
        <v>1986</v>
      </c>
      <c r="D235" s="1" t="s">
        <v>1987</v>
      </c>
      <c r="E235" s="7">
        <v>45590</v>
      </c>
      <c r="F235" s="1">
        <v>2</v>
      </c>
      <c r="G235" s="9">
        <v>6840.9</v>
      </c>
      <c r="H235" s="7">
        <v>45597</v>
      </c>
      <c r="I235" s="1">
        <f t="shared" si="24"/>
        <v>521</v>
      </c>
      <c r="J235" s="1" t="str">
        <f t="shared" si="18"/>
        <v>521-6840.9</v>
      </c>
    </row>
    <row r="236" spans="1:10">
      <c r="A236" s="1" t="s">
        <v>469</v>
      </c>
      <c r="B236" s="6">
        <v>78112</v>
      </c>
      <c r="D236" s="1" t="s">
        <v>1988</v>
      </c>
      <c r="E236" s="7">
        <v>45590</v>
      </c>
      <c r="F236" s="1">
        <v>2</v>
      </c>
      <c r="G236" s="9">
        <v>7853.6</v>
      </c>
      <c r="H236" s="7">
        <v>45597</v>
      </c>
      <c r="I236" s="1">
        <f t="shared" si="24"/>
        <v>462</v>
      </c>
      <c r="J236" s="1" t="str">
        <f t="shared" si="18"/>
        <v>462-7853.6</v>
      </c>
    </row>
    <row r="237" spans="1:10">
      <c r="A237" s="1" t="s">
        <v>1989</v>
      </c>
      <c r="B237" s="6" t="s">
        <v>1990</v>
      </c>
      <c r="D237" s="1" t="s">
        <v>1991</v>
      </c>
      <c r="E237" s="7">
        <v>45590</v>
      </c>
      <c r="F237" s="1">
        <v>2</v>
      </c>
      <c r="G237" s="9">
        <v>15082.56</v>
      </c>
      <c r="H237" s="7">
        <v>45597</v>
      </c>
      <c r="I237" s="1">
        <f t="shared" si="24"/>
        <v>512</v>
      </c>
      <c r="J237" s="1" t="str">
        <f t="shared" si="18"/>
        <v>512-15082.56</v>
      </c>
    </row>
    <row r="238" spans="1:10">
      <c r="A238" s="1" t="s">
        <v>1992</v>
      </c>
      <c r="B238" s="6" t="s">
        <v>1094</v>
      </c>
      <c r="D238" s="1"/>
      <c r="E238" s="7">
        <v>45593</v>
      </c>
      <c r="F238" s="1">
        <v>2</v>
      </c>
      <c r="G238" s="9">
        <v>2131.34</v>
      </c>
      <c r="H238" s="7">
        <v>45597</v>
      </c>
      <c r="J238" s="1" t="str">
        <f t="shared" si="18"/>
        <v>-2131.34</v>
      </c>
    </row>
    <row r="239" spans="1:10">
      <c r="A239" s="1" t="s">
        <v>1993</v>
      </c>
      <c r="B239" s="6" t="s">
        <v>1994</v>
      </c>
      <c r="D239" s="1" t="s">
        <v>1995</v>
      </c>
      <c r="E239" s="7">
        <v>45593</v>
      </c>
      <c r="F239" s="1">
        <v>2</v>
      </c>
      <c r="G239" s="9">
        <v>4157.8</v>
      </c>
      <c r="H239" s="7">
        <v>45597</v>
      </c>
      <c r="I239" s="1">
        <f t="shared" ref="I239:I250" si="25">IF(LEFT(D239,5)="Chequ",_xlfn.TEXTAFTER(D239,"- ")*1,D239)</f>
        <v>504</v>
      </c>
      <c r="J239" s="1" t="str">
        <f t="shared" si="18"/>
        <v>504-4157.8</v>
      </c>
    </row>
    <row r="240" spans="1:10">
      <c r="A240" s="1" t="s">
        <v>1996</v>
      </c>
      <c r="B240" s="6" t="s">
        <v>1997</v>
      </c>
      <c r="D240" s="1" t="s">
        <v>1998</v>
      </c>
      <c r="E240" s="7">
        <v>45593</v>
      </c>
      <c r="F240" s="1">
        <v>2</v>
      </c>
      <c r="G240" s="9">
        <v>5390.1</v>
      </c>
      <c r="H240" s="7">
        <v>45597</v>
      </c>
      <c r="I240" s="1">
        <f t="shared" si="25"/>
        <v>506</v>
      </c>
      <c r="J240" s="1" t="str">
        <f t="shared" si="18"/>
        <v>506-5390.1</v>
      </c>
    </row>
    <row r="241" spans="1:10">
      <c r="A241" s="1" t="s">
        <v>1940</v>
      </c>
      <c r="B241" s="6" t="s">
        <v>1999</v>
      </c>
      <c r="D241" s="1" t="s">
        <v>2000</v>
      </c>
      <c r="E241" s="7">
        <v>45593</v>
      </c>
      <c r="F241" s="1">
        <v>2</v>
      </c>
      <c r="G241" s="9">
        <v>5700.28</v>
      </c>
      <c r="H241" s="7">
        <v>45597</v>
      </c>
      <c r="I241" s="1">
        <f t="shared" si="25"/>
        <v>516</v>
      </c>
      <c r="J241" s="1" t="str">
        <f t="shared" si="18"/>
        <v>516-5700.28</v>
      </c>
    </row>
    <row r="242" spans="1:10">
      <c r="A242" s="1" t="s">
        <v>1597</v>
      </c>
      <c r="B242" s="6" t="s">
        <v>2001</v>
      </c>
      <c r="D242" s="1" t="s">
        <v>2002</v>
      </c>
      <c r="E242" s="7">
        <v>45593</v>
      </c>
      <c r="F242" s="1">
        <v>2</v>
      </c>
      <c r="G242" s="9">
        <v>8589</v>
      </c>
      <c r="H242" s="7">
        <v>45597</v>
      </c>
      <c r="I242" s="1">
        <f t="shared" si="25"/>
        <v>501</v>
      </c>
      <c r="J242" s="1" t="str">
        <f t="shared" si="18"/>
        <v>501-8589</v>
      </c>
    </row>
    <row r="243" spans="1:10">
      <c r="A243" s="1" t="s">
        <v>2003</v>
      </c>
      <c r="B243" s="6" t="s">
        <v>2004</v>
      </c>
      <c r="D243" s="1" t="s">
        <v>2005</v>
      </c>
      <c r="E243" s="7">
        <v>45593</v>
      </c>
      <c r="F243" s="1">
        <v>2</v>
      </c>
      <c r="G243" s="9">
        <v>9371</v>
      </c>
      <c r="H243" s="7">
        <v>45597</v>
      </c>
      <c r="I243" s="1">
        <f t="shared" si="25"/>
        <v>523</v>
      </c>
      <c r="J243" s="1" t="str">
        <f t="shared" si="18"/>
        <v>523-9371</v>
      </c>
    </row>
    <row r="244" spans="1:10">
      <c r="A244" s="1" t="s">
        <v>1755</v>
      </c>
      <c r="B244" s="6" t="s">
        <v>2006</v>
      </c>
      <c r="D244" s="1" t="s">
        <v>2007</v>
      </c>
      <c r="E244" s="7">
        <v>45593</v>
      </c>
      <c r="F244" s="1">
        <v>2</v>
      </c>
      <c r="G244" s="9">
        <v>13682.85</v>
      </c>
      <c r="H244" s="7">
        <v>45597</v>
      </c>
      <c r="I244" s="1">
        <f t="shared" si="25"/>
        <v>520</v>
      </c>
      <c r="J244" s="1" t="str">
        <f t="shared" si="18"/>
        <v>520-13682.85</v>
      </c>
    </row>
    <row r="245" spans="1:10">
      <c r="A245" s="1" t="s">
        <v>2003</v>
      </c>
      <c r="B245" s="6" t="s">
        <v>2008</v>
      </c>
      <c r="D245" s="1" t="s">
        <v>2009</v>
      </c>
      <c r="E245" s="7">
        <v>45593</v>
      </c>
      <c r="F245" s="1">
        <v>2</v>
      </c>
      <c r="G245" s="9">
        <v>16533</v>
      </c>
      <c r="H245" s="7">
        <v>45597</v>
      </c>
      <c r="I245" s="1">
        <f t="shared" si="25"/>
        <v>531</v>
      </c>
      <c r="J245" s="1" t="str">
        <f t="shared" si="18"/>
        <v>531-16533</v>
      </c>
    </row>
    <row r="246" spans="1:10">
      <c r="A246" s="1" t="s">
        <v>1587</v>
      </c>
      <c r="B246" s="6" t="s">
        <v>1094</v>
      </c>
      <c r="D246" s="1" t="s">
        <v>2010</v>
      </c>
      <c r="E246" s="7">
        <v>45593</v>
      </c>
      <c r="F246" s="1">
        <v>2</v>
      </c>
      <c r="G246" s="9">
        <v>18152.18</v>
      </c>
      <c r="H246" s="7">
        <v>45597</v>
      </c>
      <c r="I246" s="1">
        <f t="shared" si="25"/>
        <v>460</v>
      </c>
      <c r="J246" s="1" t="str">
        <f t="shared" si="18"/>
        <v>460-18152.18</v>
      </c>
    </row>
    <row r="247" spans="1:10">
      <c r="A247" s="1" t="s">
        <v>2011</v>
      </c>
      <c r="D247" s="1" t="s">
        <v>2012</v>
      </c>
      <c r="E247" s="7">
        <v>45594</v>
      </c>
      <c r="F247" s="1">
        <v>25</v>
      </c>
      <c r="G247" s="9">
        <v>26.01</v>
      </c>
      <c r="H247" s="7">
        <v>45597</v>
      </c>
      <c r="I247" s="1">
        <f t="shared" si="25"/>
        <v>518</v>
      </c>
      <c r="J247" s="1" t="str">
        <f t="shared" si="18"/>
        <v>518-26.01</v>
      </c>
    </row>
    <row r="248" spans="1:10">
      <c r="A248" s="1" t="s">
        <v>2013</v>
      </c>
      <c r="B248" s="6">
        <v>53573</v>
      </c>
      <c r="D248" s="1" t="s">
        <v>2014</v>
      </c>
      <c r="E248" s="7">
        <v>45594</v>
      </c>
      <c r="F248" s="1">
        <v>25</v>
      </c>
      <c r="G248" s="9">
        <v>675</v>
      </c>
      <c r="H248" s="7">
        <v>45597</v>
      </c>
      <c r="I248" s="1">
        <f t="shared" si="25"/>
        <v>507</v>
      </c>
      <c r="J248" s="1" t="str">
        <f t="shared" si="18"/>
        <v>507-675</v>
      </c>
    </row>
    <row r="249" spans="1:10">
      <c r="A249" s="1" t="s">
        <v>602</v>
      </c>
      <c r="D249" s="1" t="s">
        <v>2015</v>
      </c>
      <c r="E249" s="7">
        <v>45594</v>
      </c>
      <c r="F249" s="1">
        <v>2</v>
      </c>
      <c r="G249" s="9">
        <v>1344</v>
      </c>
      <c r="H249" s="7">
        <v>45597</v>
      </c>
      <c r="I249" s="1">
        <f t="shared" si="25"/>
        <v>600</v>
      </c>
      <c r="J249" s="1" t="str">
        <f t="shared" si="18"/>
        <v>600-1344</v>
      </c>
    </row>
    <row r="250" spans="1:10">
      <c r="A250" s="1" t="s">
        <v>2016</v>
      </c>
      <c r="B250" s="6" t="s">
        <v>2017</v>
      </c>
      <c r="D250" s="1" t="s">
        <v>2018</v>
      </c>
      <c r="E250" s="7">
        <v>45594</v>
      </c>
      <c r="F250" s="1">
        <v>2</v>
      </c>
      <c r="G250" s="9">
        <v>19020.09</v>
      </c>
      <c r="H250" s="7">
        <v>45597</v>
      </c>
      <c r="I250" s="1">
        <f t="shared" si="25"/>
        <v>502</v>
      </c>
      <c r="J250" s="1" t="str">
        <f t="shared" si="18"/>
        <v>502-19020.09</v>
      </c>
    </row>
    <row r="251" spans="1:10">
      <c r="A251" s="1" t="s">
        <v>2019</v>
      </c>
      <c r="B251" s="6" t="s">
        <v>1094</v>
      </c>
      <c r="D251" s="1"/>
      <c r="E251" s="7">
        <v>45595</v>
      </c>
      <c r="F251" s="1">
        <v>2</v>
      </c>
      <c r="G251" s="9">
        <v>1479.46</v>
      </c>
      <c r="H251" s="7">
        <v>45597</v>
      </c>
      <c r="J251" s="1" t="str">
        <f t="shared" si="18"/>
        <v>-1479.46</v>
      </c>
    </row>
    <row r="252" spans="1:10">
      <c r="A252" s="1" t="s">
        <v>1596</v>
      </c>
      <c r="B252" s="6" t="s">
        <v>1094</v>
      </c>
      <c r="D252" s="1"/>
      <c r="E252" s="7">
        <v>45595</v>
      </c>
      <c r="F252" s="1">
        <v>2</v>
      </c>
      <c r="G252" s="9">
        <v>3530.27</v>
      </c>
      <c r="H252" s="7">
        <v>45597</v>
      </c>
      <c r="J252" s="1" t="str">
        <f t="shared" si="18"/>
        <v>-3530.27</v>
      </c>
    </row>
    <row r="253" spans="1:10">
      <c r="A253" s="1" t="s">
        <v>1725</v>
      </c>
      <c r="B253" s="6" t="s">
        <v>1094</v>
      </c>
      <c r="D253" s="1"/>
      <c r="E253" s="7">
        <v>45595</v>
      </c>
      <c r="F253" s="1">
        <v>2</v>
      </c>
      <c r="G253" s="9">
        <v>5423.5</v>
      </c>
      <c r="H253" s="7">
        <v>45597</v>
      </c>
      <c r="J253" s="1" t="str">
        <f t="shared" si="18"/>
        <v>-5423.5</v>
      </c>
    </row>
    <row r="254" spans="1:10">
      <c r="A254" s="1" t="s">
        <v>1575</v>
      </c>
      <c r="D254" s="1" t="s">
        <v>2020</v>
      </c>
      <c r="E254" s="7">
        <v>45595</v>
      </c>
      <c r="F254" s="1">
        <v>2</v>
      </c>
      <c r="G254" s="9">
        <v>3662</v>
      </c>
      <c r="H254" s="7">
        <v>45597</v>
      </c>
      <c r="I254" s="1">
        <f t="shared" ref="I254:I262" si="26">IF(LEFT(D254,5)="Chequ",_xlfn.TEXTAFTER(D254,"- ")*1,D254)</f>
        <v>530</v>
      </c>
      <c r="J254" s="1" t="str">
        <f t="shared" si="18"/>
        <v>530-3662</v>
      </c>
    </row>
    <row r="255" spans="1:10">
      <c r="A255" s="1" t="s">
        <v>1582</v>
      </c>
      <c r="B255" s="6">
        <v>2333165</v>
      </c>
      <c r="D255" s="1" t="s">
        <v>2021</v>
      </c>
      <c r="E255" s="7">
        <v>45595</v>
      </c>
      <c r="F255" s="1">
        <v>2</v>
      </c>
      <c r="G255" s="9">
        <v>4656</v>
      </c>
      <c r="H255" s="7">
        <v>45597</v>
      </c>
      <c r="I255" s="1">
        <f t="shared" si="26"/>
        <v>524</v>
      </c>
      <c r="J255" s="1" t="str">
        <f t="shared" si="18"/>
        <v>524-4656</v>
      </c>
    </row>
    <row r="256" spans="1:10">
      <c r="A256" s="1" t="s">
        <v>1575</v>
      </c>
      <c r="D256" s="1" t="s">
        <v>2022</v>
      </c>
      <c r="E256" s="7">
        <v>45595</v>
      </c>
      <c r="F256" s="1">
        <v>2</v>
      </c>
      <c r="G256" s="9">
        <v>5034</v>
      </c>
      <c r="H256" s="7">
        <v>45597</v>
      </c>
      <c r="I256" s="1">
        <f t="shared" si="26"/>
        <v>529</v>
      </c>
      <c r="J256" s="1" t="str">
        <f t="shared" si="18"/>
        <v>529-5034</v>
      </c>
    </row>
    <row r="257" spans="1:10">
      <c r="A257" s="1" t="s">
        <v>1655</v>
      </c>
      <c r="B257" s="6" t="s">
        <v>2023</v>
      </c>
      <c r="D257" s="1" t="s">
        <v>2024</v>
      </c>
      <c r="E257" s="7">
        <v>45595</v>
      </c>
      <c r="F257" s="1">
        <v>2</v>
      </c>
      <c r="G257" s="9">
        <v>5393</v>
      </c>
      <c r="H257" s="7">
        <v>45597</v>
      </c>
      <c r="I257" s="1">
        <f t="shared" si="26"/>
        <v>503</v>
      </c>
      <c r="J257" s="1" t="str">
        <f t="shared" si="18"/>
        <v>503-5393</v>
      </c>
    </row>
    <row r="258" spans="1:10">
      <c r="A258" s="1" t="s">
        <v>1575</v>
      </c>
      <c r="D258" s="1" t="s">
        <v>2025</v>
      </c>
      <c r="E258" s="7">
        <v>45595</v>
      </c>
      <c r="F258" s="1">
        <v>2</v>
      </c>
      <c r="G258" s="9">
        <v>8774</v>
      </c>
      <c r="H258" s="7">
        <v>45597</v>
      </c>
      <c r="I258" s="1">
        <f t="shared" si="26"/>
        <v>528</v>
      </c>
      <c r="J258" s="1" t="str">
        <f t="shared" ref="J258:J321" si="27">I258&amp;"-"&amp;G258</f>
        <v>528-8774</v>
      </c>
    </row>
    <row r="259" spans="1:10">
      <c r="A259" s="1" t="s">
        <v>2026</v>
      </c>
      <c r="B259" s="6" t="s">
        <v>2027</v>
      </c>
      <c r="D259" s="1" t="s">
        <v>2028</v>
      </c>
      <c r="E259" s="7">
        <v>45595</v>
      </c>
      <c r="F259" s="1">
        <v>2</v>
      </c>
      <c r="G259" s="9">
        <v>10000</v>
      </c>
      <c r="H259" s="7">
        <v>45597</v>
      </c>
      <c r="I259" s="1">
        <f t="shared" si="26"/>
        <v>513</v>
      </c>
      <c r="J259" s="1" t="str">
        <f t="shared" si="27"/>
        <v>513-10000</v>
      </c>
    </row>
    <row r="260" spans="1:10">
      <c r="A260" s="1" t="s">
        <v>1589</v>
      </c>
      <c r="D260" s="1" t="s">
        <v>2029</v>
      </c>
      <c r="E260" s="7">
        <v>45595</v>
      </c>
      <c r="F260" s="1">
        <v>2</v>
      </c>
      <c r="G260" s="9">
        <v>20860.39</v>
      </c>
      <c r="H260" s="7">
        <v>45597</v>
      </c>
      <c r="I260" s="1">
        <f t="shared" si="26"/>
        <v>525</v>
      </c>
      <c r="J260" s="1" t="str">
        <f t="shared" si="27"/>
        <v>525-20860.39</v>
      </c>
    </row>
    <row r="261" spans="1:10">
      <c r="A261" s="1" t="s">
        <v>2030</v>
      </c>
      <c r="B261" s="6">
        <v>22407119</v>
      </c>
      <c r="D261" s="1" t="s">
        <v>2031</v>
      </c>
      <c r="E261" s="7">
        <v>45595</v>
      </c>
      <c r="F261" s="1">
        <v>2</v>
      </c>
      <c r="G261" s="9">
        <v>39514.4</v>
      </c>
      <c r="H261" s="7">
        <v>45597</v>
      </c>
      <c r="I261" s="1">
        <f t="shared" si="26"/>
        <v>527</v>
      </c>
      <c r="J261" s="1" t="str">
        <f t="shared" si="27"/>
        <v>527-39514.4</v>
      </c>
    </row>
    <row r="262" spans="1:10">
      <c r="A262" s="1" t="s">
        <v>1655</v>
      </c>
      <c r="B262" s="6" t="s">
        <v>2032</v>
      </c>
      <c r="D262" s="1" t="s">
        <v>2033</v>
      </c>
      <c r="E262" s="7">
        <v>45595</v>
      </c>
      <c r="F262" s="1">
        <v>2</v>
      </c>
      <c r="G262" s="9">
        <v>49002.92</v>
      </c>
      <c r="H262" s="7">
        <v>45597</v>
      </c>
      <c r="I262" s="1">
        <f t="shared" si="26"/>
        <v>515</v>
      </c>
      <c r="J262" s="1" t="str">
        <f t="shared" si="27"/>
        <v>515-49002.92</v>
      </c>
    </row>
    <row r="263" spans="1:10">
      <c r="A263" s="1" t="s">
        <v>1607</v>
      </c>
      <c r="B263" s="6" t="s">
        <v>1094</v>
      </c>
      <c r="D263" s="1"/>
      <c r="E263" s="7">
        <v>45596</v>
      </c>
      <c r="F263" s="1">
        <v>2</v>
      </c>
      <c r="G263" s="9">
        <v>9.78</v>
      </c>
      <c r="H263" s="7">
        <v>45597</v>
      </c>
      <c r="J263" s="1" t="str">
        <f t="shared" si="27"/>
        <v>-9.78</v>
      </c>
    </row>
    <row r="264" spans="1:10">
      <c r="A264" s="1" t="s">
        <v>1836</v>
      </c>
      <c r="B264" s="6" t="s">
        <v>2034</v>
      </c>
      <c r="D264" s="1" t="s">
        <v>2035</v>
      </c>
      <c r="E264" s="7">
        <v>45596</v>
      </c>
      <c r="F264" s="1">
        <v>25</v>
      </c>
      <c r="G264" s="9">
        <v>150</v>
      </c>
      <c r="H264" s="7">
        <v>45597</v>
      </c>
      <c r="I264" s="1">
        <f t="shared" ref="I264:I266" si="28">IF(LEFT(D264,5)="Chequ",_xlfn.TEXTAFTER(D264,"- ")*1,D264)</f>
        <v>534</v>
      </c>
      <c r="J264" s="1" t="str">
        <f t="shared" si="27"/>
        <v>534-150</v>
      </c>
    </row>
    <row r="265" spans="1:10">
      <c r="A265" s="1" t="s">
        <v>1836</v>
      </c>
      <c r="B265" s="6" t="s">
        <v>2036</v>
      </c>
      <c r="D265" s="1" t="s">
        <v>2037</v>
      </c>
      <c r="E265" s="7">
        <v>45596</v>
      </c>
      <c r="F265" s="1">
        <v>25</v>
      </c>
      <c r="G265" s="9">
        <v>1152</v>
      </c>
      <c r="H265" s="7">
        <v>45597</v>
      </c>
      <c r="I265" s="1">
        <f t="shared" si="28"/>
        <v>539</v>
      </c>
      <c r="J265" s="1" t="str">
        <f t="shared" si="27"/>
        <v>539-1152</v>
      </c>
    </row>
    <row r="266" spans="1:10">
      <c r="A266" s="1" t="s">
        <v>2038</v>
      </c>
      <c r="B266" s="6" t="s">
        <v>2039</v>
      </c>
      <c r="D266" s="1" t="s">
        <v>2040</v>
      </c>
      <c r="E266" s="7">
        <v>45596</v>
      </c>
      <c r="F266" s="1">
        <v>2</v>
      </c>
      <c r="G266" s="9">
        <v>14615.45</v>
      </c>
      <c r="H266" s="7">
        <v>45597</v>
      </c>
      <c r="I266" s="1">
        <f t="shared" si="28"/>
        <v>517</v>
      </c>
      <c r="J266" s="1" t="str">
        <f t="shared" si="27"/>
        <v>517-14615.45</v>
      </c>
    </row>
    <row r="267" spans="1:10">
      <c r="A267" s="1" t="s">
        <v>1626</v>
      </c>
      <c r="B267" s="6" t="s">
        <v>1094</v>
      </c>
      <c r="D267" s="1"/>
      <c r="E267" s="7">
        <v>45597</v>
      </c>
      <c r="F267" s="1">
        <v>2</v>
      </c>
      <c r="G267" s="9">
        <v>711.32</v>
      </c>
      <c r="H267" s="7">
        <v>45597</v>
      </c>
      <c r="J267" s="1" t="str">
        <f t="shared" si="27"/>
        <v>-711.32</v>
      </c>
    </row>
    <row r="268" spans="1:10">
      <c r="A268" s="1" t="s">
        <v>1447</v>
      </c>
      <c r="B268" s="6" t="s">
        <v>2041</v>
      </c>
      <c r="D268" s="1" t="s">
        <v>2042</v>
      </c>
      <c r="E268" s="7">
        <v>45597</v>
      </c>
      <c r="F268" s="1">
        <v>2</v>
      </c>
      <c r="G268" s="9">
        <v>1680</v>
      </c>
      <c r="H268" s="7">
        <v>45597</v>
      </c>
      <c r="I268" s="1">
        <f t="shared" ref="I268:I272" si="29">IF(LEFT(D268,5)="Chequ",_xlfn.TEXTAFTER(D268,"- ")*1,D268)</f>
        <v>511</v>
      </c>
      <c r="J268" s="1" t="str">
        <f t="shared" si="27"/>
        <v>511-1680</v>
      </c>
    </row>
    <row r="269" spans="1:10">
      <c r="A269" s="1" t="s">
        <v>2043</v>
      </c>
      <c r="D269" s="1" t="s">
        <v>2044</v>
      </c>
      <c r="E269" s="7">
        <v>45597</v>
      </c>
      <c r="F269" s="1">
        <v>2</v>
      </c>
      <c r="G269" s="9">
        <v>2131.34</v>
      </c>
      <c r="H269" s="7">
        <v>45597</v>
      </c>
      <c r="I269" s="1">
        <f t="shared" si="29"/>
        <v>532</v>
      </c>
      <c r="J269" s="1" t="str">
        <f t="shared" si="27"/>
        <v>532-2131.34</v>
      </c>
    </row>
    <row r="270" spans="1:10">
      <c r="A270" s="1" t="s">
        <v>1805</v>
      </c>
      <c r="B270" s="6">
        <v>59111684560</v>
      </c>
      <c r="D270" s="1" t="s">
        <v>2045</v>
      </c>
      <c r="E270" s="7">
        <v>45597</v>
      </c>
      <c r="F270" s="1">
        <v>2</v>
      </c>
      <c r="G270" s="9">
        <v>4590.4</v>
      </c>
      <c r="H270" s="7">
        <v>45597</v>
      </c>
      <c r="I270" s="1">
        <f t="shared" si="29"/>
        <v>544</v>
      </c>
      <c r="J270" s="1" t="str">
        <f t="shared" si="27"/>
        <v>544-4590.4</v>
      </c>
    </row>
    <row r="271" spans="1:10">
      <c r="A271" s="1" t="s">
        <v>1805</v>
      </c>
      <c r="B271" s="6" t="s">
        <v>2046</v>
      </c>
      <c r="D271" s="1" t="s">
        <v>2047</v>
      </c>
      <c r="E271" s="7">
        <v>45597</v>
      </c>
      <c r="F271" s="1">
        <v>2</v>
      </c>
      <c r="G271" s="9">
        <v>8935.52</v>
      </c>
      <c r="H271" s="7">
        <v>45597</v>
      </c>
      <c r="I271" s="1">
        <f t="shared" si="29"/>
        <v>542</v>
      </c>
      <c r="J271" s="1" t="str">
        <f t="shared" si="27"/>
        <v>542-8935.52</v>
      </c>
    </row>
    <row r="272" spans="1:10">
      <c r="A272" s="1" t="s">
        <v>1580</v>
      </c>
      <c r="B272" s="6" t="s">
        <v>2048</v>
      </c>
      <c r="D272" s="1" t="s">
        <v>2049</v>
      </c>
      <c r="E272" s="7">
        <v>45597</v>
      </c>
      <c r="F272" s="1">
        <v>2</v>
      </c>
      <c r="G272" s="9">
        <v>28432.75</v>
      </c>
      <c r="H272" s="7">
        <v>45597</v>
      </c>
      <c r="I272" s="1">
        <f t="shared" si="29"/>
        <v>522</v>
      </c>
      <c r="J272" s="1" t="str">
        <f t="shared" si="27"/>
        <v>522-28432.75</v>
      </c>
    </row>
    <row r="273" spans="1:10">
      <c r="A273" s="1" t="s">
        <v>1992</v>
      </c>
      <c r="B273" s="6" t="s">
        <v>1094</v>
      </c>
      <c r="D273" s="1"/>
      <c r="E273" s="7">
        <v>45600</v>
      </c>
      <c r="F273" s="1">
        <v>2</v>
      </c>
      <c r="G273" s="9">
        <v>2012.15</v>
      </c>
      <c r="H273" s="7">
        <v>45597</v>
      </c>
      <c r="J273" s="1" t="str">
        <f t="shared" si="27"/>
        <v>-2012.15</v>
      </c>
    </row>
    <row r="274" spans="1:10">
      <c r="A274" s="1" t="s">
        <v>2050</v>
      </c>
      <c r="B274" s="6" t="s">
        <v>2051</v>
      </c>
      <c r="D274" s="1" t="s">
        <v>2052</v>
      </c>
      <c r="E274" s="7">
        <v>45600</v>
      </c>
      <c r="F274" s="1">
        <v>25</v>
      </c>
      <c r="G274" s="9">
        <v>12.23</v>
      </c>
      <c r="H274" s="7">
        <v>45597</v>
      </c>
      <c r="I274" s="1">
        <f t="shared" ref="I274:I276" si="30">IF(LEFT(D274,5)="Chequ",_xlfn.TEXTAFTER(D274,"- ")*1,D274)</f>
        <v>553</v>
      </c>
      <c r="J274" s="1" t="str">
        <f t="shared" si="27"/>
        <v>553-12.23</v>
      </c>
    </row>
    <row r="275" spans="1:10">
      <c r="A275" s="1" t="s">
        <v>1801</v>
      </c>
      <c r="B275" s="6" t="s">
        <v>2053</v>
      </c>
      <c r="D275" s="1" t="s">
        <v>2054</v>
      </c>
      <c r="E275" s="7">
        <v>45600</v>
      </c>
      <c r="F275" s="1">
        <v>2</v>
      </c>
      <c r="G275" s="9">
        <v>3570.3</v>
      </c>
      <c r="H275" s="7">
        <v>45597</v>
      </c>
      <c r="I275" s="1">
        <f t="shared" si="30"/>
        <v>535</v>
      </c>
      <c r="J275" s="1" t="str">
        <f t="shared" si="27"/>
        <v>535-3570.3</v>
      </c>
    </row>
    <row r="276" spans="1:10">
      <c r="A276" s="1" t="s">
        <v>2003</v>
      </c>
      <c r="B276" s="6" t="s">
        <v>2055</v>
      </c>
      <c r="D276" s="1" t="s">
        <v>2056</v>
      </c>
      <c r="E276" s="7">
        <v>45600</v>
      </c>
      <c r="F276" s="1">
        <v>2</v>
      </c>
      <c r="G276" s="9">
        <v>5252</v>
      </c>
      <c r="H276" s="7">
        <v>45597</v>
      </c>
      <c r="I276" s="1">
        <f t="shared" si="30"/>
        <v>554</v>
      </c>
      <c r="J276" s="1" t="str">
        <f t="shared" si="27"/>
        <v>554-5252</v>
      </c>
    </row>
    <row r="277" spans="1:10">
      <c r="A277" s="1" t="s">
        <v>1567</v>
      </c>
      <c r="B277" s="6" t="s">
        <v>2057</v>
      </c>
      <c r="D277" s="1"/>
      <c r="E277" s="7" t="s">
        <v>2058</v>
      </c>
      <c r="F277" s="1">
        <v>2</v>
      </c>
      <c r="G277" s="9">
        <v>15559.54</v>
      </c>
      <c r="H277" s="7">
        <v>45597</v>
      </c>
      <c r="J277" s="1" t="str">
        <f t="shared" si="27"/>
        <v>-15559.54</v>
      </c>
    </row>
    <row r="278" spans="1:10">
      <c r="A278" s="1" t="s">
        <v>1702</v>
      </c>
      <c r="B278" s="6" t="s">
        <v>2059</v>
      </c>
      <c r="D278" s="1" t="s">
        <v>2060</v>
      </c>
      <c r="E278" s="7" t="s">
        <v>2058</v>
      </c>
      <c r="F278" s="1">
        <v>2</v>
      </c>
      <c r="G278" s="9">
        <v>3255.25</v>
      </c>
      <c r="H278" s="7">
        <v>45597</v>
      </c>
      <c r="I278" s="1">
        <f t="shared" ref="I278:I282" si="31">IF(LEFT(D278,5)="Chequ",_xlfn.TEXTAFTER(D278,"- ")*1,D278)</f>
        <v>538</v>
      </c>
      <c r="J278" s="1" t="str">
        <f t="shared" si="27"/>
        <v>538-3255.25</v>
      </c>
    </row>
    <row r="279" spans="1:10">
      <c r="A279" s="1" t="s">
        <v>1898</v>
      </c>
      <c r="B279" s="6" t="s">
        <v>2061</v>
      </c>
      <c r="D279" s="1" t="s">
        <v>2062</v>
      </c>
      <c r="E279" s="7" t="s">
        <v>2058</v>
      </c>
      <c r="F279" s="1">
        <v>2</v>
      </c>
      <c r="G279" s="9">
        <v>9866.5</v>
      </c>
      <c r="H279" s="7">
        <v>45597</v>
      </c>
      <c r="I279" s="1">
        <f t="shared" si="31"/>
        <v>558</v>
      </c>
      <c r="J279" s="1" t="str">
        <f t="shared" si="27"/>
        <v>558-9866.5</v>
      </c>
    </row>
    <row r="280" spans="1:10">
      <c r="A280" s="1" t="s">
        <v>2063</v>
      </c>
      <c r="B280" s="6" t="s">
        <v>2064</v>
      </c>
      <c r="D280" s="1" t="s">
        <v>2065</v>
      </c>
      <c r="E280" s="7" t="s">
        <v>2058</v>
      </c>
      <c r="F280" s="1">
        <v>2</v>
      </c>
      <c r="G280" s="9">
        <v>17975.5</v>
      </c>
      <c r="H280" s="7">
        <v>45597</v>
      </c>
      <c r="I280" s="1">
        <f t="shared" si="31"/>
        <v>550</v>
      </c>
      <c r="J280" s="1" t="str">
        <f t="shared" si="27"/>
        <v>550-17975.5</v>
      </c>
    </row>
    <row r="281" spans="1:10">
      <c r="A281" s="1" t="s">
        <v>2063</v>
      </c>
      <c r="B281" s="6" t="s">
        <v>2066</v>
      </c>
      <c r="D281" s="1" t="s">
        <v>2067</v>
      </c>
      <c r="E281" s="7" t="s">
        <v>2058</v>
      </c>
      <c r="F281" s="1">
        <v>2</v>
      </c>
      <c r="G281" s="9">
        <v>29275.5</v>
      </c>
      <c r="H281" s="7">
        <v>45597</v>
      </c>
      <c r="I281" s="1">
        <f t="shared" si="31"/>
        <v>549</v>
      </c>
      <c r="J281" s="1" t="str">
        <f t="shared" si="27"/>
        <v>549-29275.5</v>
      </c>
    </row>
    <row r="282" spans="1:10">
      <c r="A282" s="1" t="s">
        <v>1898</v>
      </c>
      <c r="B282" s="6" t="s">
        <v>2068</v>
      </c>
      <c r="D282" s="1" t="s">
        <v>2069</v>
      </c>
      <c r="E282" s="7" t="s">
        <v>2058</v>
      </c>
      <c r="F282" s="1">
        <v>2</v>
      </c>
      <c r="G282" s="9">
        <v>32046</v>
      </c>
      <c r="H282" s="7">
        <v>45597</v>
      </c>
      <c r="I282" s="1">
        <f t="shared" si="31"/>
        <v>557</v>
      </c>
      <c r="J282" s="1" t="str">
        <f t="shared" si="27"/>
        <v>557-32046</v>
      </c>
    </row>
    <row r="283" spans="1:10">
      <c r="A283" s="1" t="s">
        <v>1596</v>
      </c>
      <c r="B283" s="6" t="s">
        <v>1094</v>
      </c>
      <c r="D283" s="1"/>
      <c r="E283" s="7" t="s">
        <v>2070</v>
      </c>
      <c r="F283" s="1">
        <v>2</v>
      </c>
      <c r="G283" s="9">
        <v>2182.49</v>
      </c>
      <c r="H283" s="7">
        <v>45597</v>
      </c>
      <c r="J283" s="1" t="str">
        <f t="shared" si="27"/>
        <v>-2182.49</v>
      </c>
    </row>
    <row r="284" spans="1:10">
      <c r="A284" s="1" t="s">
        <v>602</v>
      </c>
      <c r="B284" s="6" t="s">
        <v>2071</v>
      </c>
      <c r="D284" s="1" t="s">
        <v>2072</v>
      </c>
      <c r="E284" s="7" t="s">
        <v>2070</v>
      </c>
      <c r="F284" s="1">
        <v>2</v>
      </c>
      <c r="G284" s="9">
        <v>290</v>
      </c>
      <c r="H284" s="7">
        <v>45597</v>
      </c>
      <c r="I284" s="1">
        <f t="shared" ref="I284:I288" si="32">IF(LEFT(D284,5)="Chequ",_xlfn.TEXTAFTER(D284,"- ")*1,D284)</f>
        <v>540</v>
      </c>
      <c r="J284" s="1" t="str">
        <f t="shared" si="27"/>
        <v>540-290</v>
      </c>
    </row>
    <row r="285" spans="1:10">
      <c r="A285" s="1" t="s">
        <v>2073</v>
      </c>
      <c r="B285" s="6">
        <v>140028762</v>
      </c>
      <c r="D285" s="1" t="s">
        <v>2074</v>
      </c>
      <c r="E285" s="7" t="s">
        <v>2070</v>
      </c>
      <c r="F285" s="1">
        <v>2</v>
      </c>
      <c r="G285" s="9">
        <v>5480</v>
      </c>
      <c r="H285" s="7">
        <v>45597</v>
      </c>
      <c r="I285" s="1">
        <f t="shared" si="32"/>
        <v>536</v>
      </c>
      <c r="J285" s="1" t="str">
        <f t="shared" si="27"/>
        <v>536-5480</v>
      </c>
    </row>
    <row r="286" spans="1:10">
      <c r="A286" s="1" t="s">
        <v>1875</v>
      </c>
      <c r="B286" s="6" t="s">
        <v>2075</v>
      </c>
      <c r="D286" s="1" t="s">
        <v>2076</v>
      </c>
      <c r="E286" s="7" t="s">
        <v>2070</v>
      </c>
      <c r="F286" s="1">
        <v>2</v>
      </c>
      <c r="G286" s="9">
        <v>7110.01</v>
      </c>
      <c r="H286" s="7">
        <v>45597</v>
      </c>
      <c r="I286" s="1">
        <f t="shared" si="32"/>
        <v>541</v>
      </c>
      <c r="J286" s="1" t="str">
        <f t="shared" si="27"/>
        <v>541-7110.01</v>
      </c>
    </row>
    <row r="287" spans="1:10">
      <c r="A287" s="1" t="s">
        <v>2077</v>
      </c>
      <c r="B287" s="6" t="s">
        <v>2078</v>
      </c>
      <c r="D287" s="1" t="s">
        <v>2079</v>
      </c>
      <c r="E287" s="7" t="s">
        <v>2070</v>
      </c>
      <c r="F287" s="1">
        <v>2</v>
      </c>
      <c r="G287" s="9">
        <v>9126.1</v>
      </c>
      <c r="H287" s="7">
        <v>45597</v>
      </c>
      <c r="I287" s="1">
        <f t="shared" si="32"/>
        <v>551</v>
      </c>
      <c r="J287" s="1" t="str">
        <f t="shared" si="27"/>
        <v>551-9126.1</v>
      </c>
    </row>
    <row r="288" spans="1:10">
      <c r="A288" s="1" t="s">
        <v>1575</v>
      </c>
      <c r="B288" s="6" t="s">
        <v>2080</v>
      </c>
      <c r="D288" s="1" t="s">
        <v>2081</v>
      </c>
      <c r="E288" s="7" t="s">
        <v>2070</v>
      </c>
      <c r="F288" s="1">
        <v>2</v>
      </c>
      <c r="G288" s="9">
        <v>12538</v>
      </c>
      <c r="H288" s="7">
        <v>45597</v>
      </c>
      <c r="I288" s="1">
        <f t="shared" si="32"/>
        <v>559</v>
      </c>
      <c r="J288" s="1" t="str">
        <f t="shared" si="27"/>
        <v>559-12538</v>
      </c>
    </row>
    <row r="289" spans="1:10">
      <c r="A289" s="1" t="s">
        <v>1607</v>
      </c>
      <c r="B289" s="6" t="s">
        <v>1094</v>
      </c>
      <c r="D289" s="1"/>
      <c r="E289" s="7" t="s">
        <v>2082</v>
      </c>
      <c r="F289" s="1">
        <v>2</v>
      </c>
      <c r="G289" s="9">
        <v>9.78</v>
      </c>
      <c r="H289" s="7">
        <v>45597</v>
      </c>
      <c r="J289" s="1" t="str">
        <f t="shared" si="27"/>
        <v>-9.78</v>
      </c>
    </row>
    <row r="290" spans="1:10">
      <c r="A290" s="1" t="s">
        <v>1772</v>
      </c>
      <c r="B290" s="6">
        <v>90661</v>
      </c>
      <c r="D290" s="1" t="s">
        <v>2083</v>
      </c>
      <c r="E290" s="7" t="s">
        <v>2082</v>
      </c>
      <c r="F290" s="1">
        <v>2</v>
      </c>
      <c r="G290" s="9">
        <v>1672</v>
      </c>
      <c r="H290" s="7">
        <v>45597</v>
      </c>
      <c r="I290" s="1">
        <f t="shared" ref="I290:I295" si="33">IF(LEFT(D290,5)="Chequ",_xlfn.TEXTAFTER(D290,"- ")*1,D290)</f>
        <v>533</v>
      </c>
      <c r="J290" s="1" t="str">
        <f t="shared" si="27"/>
        <v>533-1672</v>
      </c>
    </row>
    <row r="291" spans="1:10">
      <c r="A291" s="1" t="s">
        <v>1613</v>
      </c>
      <c r="B291" s="6" t="s">
        <v>2084</v>
      </c>
      <c r="D291" s="1" t="s">
        <v>2085</v>
      </c>
      <c r="E291" s="7" t="s">
        <v>2082</v>
      </c>
      <c r="F291" s="1">
        <v>2</v>
      </c>
      <c r="G291" s="9">
        <v>5103.9</v>
      </c>
      <c r="H291" s="7">
        <v>45597</v>
      </c>
      <c r="I291" s="1">
        <f t="shared" si="33"/>
        <v>548</v>
      </c>
      <c r="J291" s="1" t="str">
        <f t="shared" si="27"/>
        <v>548-5103.9</v>
      </c>
    </row>
    <row r="292" spans="1:10">
      <c r="A292" s="1" t="s">
        <v>1940</v>
      </c>
      <c r="B292" s="6" t="s">
        <v>2086</v>
      </c>
      <c r="D292" s="1" t="s">
        <v>2087</v>
      </c>
      <c r="E292" s="7" t="s">
        <v>2082</v>
      </c>
      <c r="F292" s="1">
        <v>2</v>
      </c>
      <c r="G292" s="9">
        <v>5887.3</v>
      </c>
      <c r="H292" s="7">
        <v>45597</v>
      </c>
      <c r="I292" s="1">
        <f t="shared" si="33"/>
        <v>543</v>
      </c>
      <c r="J292" s="1" t="str">
        <f t="shared" si="27"/>
        <v>543-5887.3</v>
      </c>
    </row>
    <row r="293" spans="1:10">
      <c r="A293" s="1" t="s">
        <v>2088</v>
      </c>
      <c r="B293" s="6">
        <v>29556</v>
      </c>
      <c r="D293" s="1" t="s">
        <v>2089</v>
      </c>
      <c r="E293" s="7" t="s">
        <v>2082</v>
      </c>
      <c r="F293" s="1">
        <v>2</v>
      </c>
      <c r="G293" s="9">
        <v>7326.07</v>
      </c>
      <c r="H293" s="7">
        <v>45597</v>
      </c>
      <c r="I293" s="1">
        <f t="shared" si="33"/>
        <v>556</v>
      </c>
      <c r="J293" s="1" t="str">
        <f t="shared" si="27"/>
        <v>556-7326.07</v>
      </c>
    </row>
    <row r="294" spans="1:10">
      <c r="A294" s="1" t="s">
        <v>2088</v>
      </c>
      <c r="B294" s="6">
        <v>28958</v>
      </c>
      <c r="D294" s="1" t="s">
        <v>2090</v>
      </c>
      <c r="E294" s="7" t="s">
        <v>2082</v>
      </c>
      <c r="F294" s="1">
        <v>2</v>
      </c>
      <c r="G294" s="9">
        <v>13743.54</v>
      </c>
      <c r="H294" s="7">
        <v>45597</v>
      </c>
      <c r="I294" s="1">
        <f t="shared" si="33"/>
        <v>560</v>
      </c>
      <c r="J294" s="1" t="str">
        <f t="shared" si="27"/>
        <v>560-13743.54</v>
      </c>
    </row>
    <row r="295" spans="1:10">
      <c r="A295" s="1" t="s">
        <v>1713</v>
      </c>
      <c r="B295" s="6" t="s">
        <v>2091</v>
      </c>
      <c r="D295" s="1" t="s">
        <v>2092</v>
      </c>
      <c r="E295" s="7" t="s">
        <v>2082</v>
      </c>
      <c r="F295" s="1">
        <v>2</v>
      </c>
      <c r="G295" s="9">
        <v>37890.58</v>
      </c>
      <c r="H295" s="7">
        <v>45597</v>
      </c>
      <c r="I295" s="1">
        <f t="shared" si="33"/>
        <v>574</v>
      </c>
      <c r="J295" s="1" t="str">
        <f t="shared" si="27"/>
        <v>574-37890.58</v>
      </c>
    </row>
    <row r="296" spans="1:10">
      <c r="A296" s="1" t="s">
        <v>1626</v>
      </c>
      <c r="B296" s="6" t="s">
        <v>1094</v>
      </c>
      <c r="D296" s="1"/>
      <c r="E296" s="7" t="s">
        <v>2093</v>
      </c>
      <c r="F296" s="1">
        <v>2</v>
      </c>
      <c r="G296" s="9">
        <v>581.9</v>
      </c>
      <c r="H296" s="7">
        <v>45597</v>
      </c>
      <c r="J296" s="1" t="str">
        <f t="shared" si="27"/>
        <v>-581.9</v>
      </c>
    </row>
    <row r="297" spans="1:10">
      <c r="A297" s="1" t="s">
        <v>1687</v>
      </c>
      <c r="B297" s="6" t="s">
        <v>1094</v>
      </c>
      <c r="D297" s="1"/>
      <c r="E297" s="7" t="s">
        <v>2093</v>
      </c>
      <c r="F297" s="1">
        <v>2</v>
      </c>
      <c r="G297" s="9">
        <v>1911.42</v>
      </c>
      <c r="H297" s="7">
        <v>45597</v>
      </c>
      <c r="J297" s="1" t="str">
        <f t="shared" si="27"/>
        <v>-1911.42</v>
      </c>
    </row>
    <row r="298" spans="1:10">
      <c r="A298" s="1" t="s">
        <v>1767</v>
      </c>
      <c r="B298" s="6" t="s">
        <v>2094</v>
      </c>
      <c r="D298" s="1" t="s">
        <v>2095</v>
      </c>
      <c r="E298" s="7" t="s">
        <v>2093</v>
      </c>
      <c r="F298" s="1">
        <v>25</v>
      </c>
      <c r="G298" s="9">
        <v>597</v>
      </c>
      <c r="H298" s="7">
        <v>45597</v>
      </c>
      <c r="I298" s="1">
        <f t="shared" ref="I298:I310" si="34">IF(LEFT(D298,5)="Chequ",_xlfn.TEXTAFTER(D298,"- ")*1,D298)</f>
        <v>561</v>
      </c>
      <c r="J298" s="1" t="str">
        <f t="shared" si="27"/>
        <v>561-597</v>
      </c>
    </row>
    <row r="299" spans="1:10">
      <c r="A299" s="1" t="s">
        <v>1794</v>
      </c>
      <c r="B299" s="6" t="s">
        <v>2096</v>
      </c>
      <c r="D299" s="1" t="s">
        <v>2097</v>
      </c>
      <c r="E299" s="7" t="s">
        <v>2093</v>
      </c>
      <c r="F299" s="1">
        <v>2</v>
      </c>
      <c r="G299" s="9">
        <v>12254.85</v>
      </c>
      <c r="H299" s="7">
        <v>45597</v>
      </c>
      <c r="I299" s="1">
        <f t="shared" si="34"/>
        <v>562</v>
      </c>
      <c r="J299" s="1" t="str">
        <f t="shared" si="27"/>
        <v>562-12254.85</v>
      </c>
    </row>
    <row r="300" spans="1:10">
      <c r="A300" s="1" t="s">
        <v>2098</v>
      </c>
      <c r="B300" s="6" t="s">
        <v>2099</v>
      </c>
      <c r="D300" s="1" t="s">
        <v>2100</v>
      </c>
      <c r="E300" s="7" t="s">
        <v>2093</v>
      </c>
      <c r="F300" s="1">
        <v>2</v>
      </c>
      <c r="G300" s="9">
        <v>24281.19</v>
      </c>
      <c r="H300" s="7">
        <v>45597</v>
      </c>
      <c r="I300" s="1">
        <f t="shared" si="34"/>
        <v>537</v>
      </c>
      <c r="J300" s="1" t="str">
        <f t="shared" si="27"/>
        <v>537-24281.19</v>
      </c>
    </row>
    <row r="301" spans="1:10">
      <c r="A301" s="1" t="s">
        <v>2101</v>
      </c>
      <c r="B301" s="6" t="s">
        <v>2102</v>
      </c>
      <c r="D301" s="1" t="s">
        <v>2103</v>
      </c>
      <c r="E301" s="7" t="s">
        <v>2104</v>
      </c>
      <c r="F301" s="1">
        <v>25</v>
      </c>
      <c r="G301" s="9">
        <v>459.9</v>
      </c>
      <c r="H301" s="7">
        <v>45597</v>
      </c>
      <c r="I301" s="1">
        <f t="shared" si="34"/>
        <v>567</v>
      </c>
      <c r="J301" s="1" t="str">
        <f t="shared" si="27"/>
        <v>567-459.9</v>
      </c>
    </row>
    <row r="302" spans="1:10">
      <c r="A302" s="1" t="s">
        <v>1805</v>
      </c>
      <c r="B302" s="6">
        <v>59112385076</v>
      </c>
      <c r="D302" s="1" t="s">
        <v>2105</v>
      </c>
      <c r="E302" s="7" t="s">
        <v>2104</v>
      </c>
      <c r="F302" s="1">
        <v>2</v>
      </c>
      <c r="G302" s="9">
        <v>1138</v>
      </c>
      <c r="H302" s="7">
        <v>45597</v>
      </c>
      <c r="I302" s="1">
        <f t="shared" si="34"/>
        <v>584</v>
      </c>
      <c r="J302" s="1" t="str">
        <f t="shared" si="27"/>
        <v>584-1138</v>
      </c>
    </row>
    <row r="303" spans="1:10">
      <c r="A303" s="1" t="s">
        <v>2106</v>
      </c>
      <c r="B303" s="6" t="s">
        <v>2107</v>
      </c>
      <c r="D303" s="1" t="s">
        <v>2108</v>
      </c>
      <c r="E303" s="7" t="s">
        <v>2104</v>
      </c>
      <c r="F303" s="1">
        <v>2</v>
      </c>
      <c r="G303" s="9">
        <v>1833</v>
      </c>
      <c r="H303" s="7">
        <v>45597</v>
      </c>
      <c r="I303" s="1">
        <f t="shared" si="34"/>
        <v>576</v>
      </c>
      <c r="J303" s="1" t="str">
        <f t="shared" si="27"/>
        <v>576-1833</v>
      </c>
    </row>
    <row r="304" spans="1:10">
      <c r="A304" s="1" t="s">
        <v>2109</v>
      </c>
      <c r="B304" s="6" t="s">
        <v>2110</v>
      </c>
      <c r="D304" s="1" t="s">
        <v>2111</v>
      </c>
      <c r="E304" s="7" t="s">
        <v>2104</v>
      </c>
      <c r="F304" s="1">
        <v>2</v>
      </c>
      <c r="G304" s="9">
        <v>2576</v>
      </c>
      <c r="H304" s="7">
        <v>45597</v>
      </c>
      <c r="I304" s="1">
        <f t="shared" si="34"/>
        <v>154</v>
      </c>
      <c r="J304" s="1" t="str">
        <f t="shared" si="27"/>
        <v>154-2576</v>
      </c>
    </row>
    <row r="305" spans="1:10">
      <c r="A305" s="1" t="s">
        <v>1805</v>
      </c>
      <c r="B305" s="6" t="s">
        <v>2112</v>
      </c>
      <c r="D305" s="1" t="s">
        <v>2113</v>
      </c>
      <c r="E305" s="7" t="s">
        <v>2104</v>
      </c>
      <c r="F305" s="1">
        <v>2</v>
      </c>
      <c r="G305" s="9">
        <v>3193.5</v>
      </c>
      <c r="H305" s="7">
        <v>45597</v>
      </c>
      <c r="I305" s="1">
        <f t="shared" si="34"/>
        <v>583</v>
      </c>
      <c r="J305" s="1" t="str">
        <f t="shared" si="27"/>
        <v>583-3193.5</v>
      </c>
    </row>
    <row r="306" spans="1:10">
      <c r="A306" s="1" t="s">
        <v>1805</v>
      </c>
      <c r="B306" s="6" t="s">
        <v>2114</v>
      </c>
      <c r="D306" s="1" t="s">
        <v>2115</v>
      </c>
      <c r="E306" s="7" t="s">
        <v>2104</v>
      </c>
      <c r="F306" s="1">
        <v>2</v>
      </c>
      <c r="G306" s="9">
        <v>4043.07</v>
      </c>
      <c r="H306" s="7">
        <v>45597</v>
      </c>
      <c r="I306" s="1">
        <f t="shared" si="34"/>
        <v>586</v>
      </c>
      <c r="J306" s="1" t="str">
        <f t="shared" si="27"/>
        <v>586-4043.07</v>
      </c>
    </row>
    <row r="307" spans="1:10">
      <c r="A307" s="1" t="s">
        <v>349</v>
      </c>
      <c r="B307" s="6">
        <v>2938</v>
      </c>
      <c r="D307" s="1" t="s">
        <v>2116</v>
      </c>
      <c r="E307" s="7" t="s">
        <v>2104</v>
      </c>
      <c r="F307" s="1">
        <v>2</v>
      </c>
      <c r="G307" s="9">
        <v>4800</v>
      </c>
      <c r="H307" s="7">
        <v>45597</v>
      </c>
      <c r="I307" s="1">
        <f t="shared" si="34"/>
        <v>581</v>
      </c>
      <c r="J307" s="1" t="str">
        <f t="shared" si="27"/>
        <v>581-4800</v>
      </c>
    </row>
    <row r="308" spans="1:10">
      <c r="A308" s="1" t="s">
        <v>2117</v>
      </c>
      <c r="B308" s="6">
        <v>131754</v>
      </c>
      <c r="D308" s="1" t="s">
        <v>2118</v>
      </c>
      <c r="E308" s="7" t="s">
        <v>2104</v>
      </c>
      <c r="F308" s="1">
        <v>25</v>
      </c>
      <c r="G308" s="9">
        <v>4827</v>
      </c>
      <c r="H308" s="7">
        <v>45597</v>
      </c>
      <c r="I308" s="1">
        <f t="shared" si="34"/>
        <v>568</v>
      </c>
      <c r="J308" s="1" t="str">
        <f t="shared" si="27"/>
        <v>568-4827</v>
      </c>
    </row>
    <row r="309" spans="1:10">
      <c r="A309" s="1" t="s">
        <v>1805</v>
      </c>
      <c r="B309" s="6" t="s">
        <v>2119</v>
      </c>
      <c r="D309" s="1" t="s">
        <v>2120</v>
      </c>
      <c r="E309" s="7" t="s">
        <v>2104</v>
      </c>
      <c r="F309" s="1">
        <v>2</v>
      </c>
      <c r="G309" s="9">
        <v>8292.1</v>
      </c>
      <c r="H309" s="7">
        <v>45597</v>
      </c>
      <c r="I309" s="1">
        <f t="shared" si="34"/>
        <v>575</v>
      </c>
      <c r="J309" s="1" t="str">
        <f t="shared" si="27"/>
        <v>575-8292.1</v>
      </c>
    </row>
    <row r="310" spans="1:10">
      <c r="A310" s="1" t="s">
        <v>1805</v>
      </c>
      <c r="B310" s="6" t="s">
        <v>2121</v>
      </c>
      <c r="D310" s="1" t="s">
        <v>2122</v>
      </c>
      <c r="E310" s="7" t="s">
        <v>2104</v>
      </c>
      <c r="F310" s="1">
        <v>2</v>
      </c>
      <c r="G310" s="9">
        <v>10570.77</v>
      </c>
      <c r="H310" s="7">
        <v>45597</v>
      </c>
      <c r="I310" s="1">
        <f t="shared" si="34"/>
        <v>585</v>
      </c>
      <c r="J310" s="1" t="str">
        <f t="shared" si="27"/>
        <v>585-10570.77</v>
      </c>
    </row>
    <row r="311" spans="1:10">
      <c r="A311" s="1" t="s">
        <v>1596</v>
      </c>
      <c r="B311" s="6" t="s">
        <v>1094</v>
      </c>
      <c r="D311" s="1"/>
      <c r="E311" s="7" t="s">
        <v>2123</v>
      </c>
      <c r="F311" s="1">
        <v>2</v>
      </c>
      <c r="G311" s="9">
        <v>466.69</v>
      </c>
      <c r="H311" s="7">
        <v>45597</v>
      </c>
      <c r="J311" s="1" t="str">
        <f t="shared" si="27"/>
        <v>-466.69</v>
      </c>
    </row>
    <row r="312" spans="1:10">
      <c r="A312" s="1" t="s">
        <v>602</v>
      </c>
      <c r="B312" s="6" t="s">
        <v>2124</v>
      </c>
      <c r="D312" s="1" t="s">
        <v>2125</v>
      </c>
      <c r="E312" s="7" t="s">
        <v>2123</v>
      </c>
      <c r="F312" s="1">
        <v>2</v>
      </c>
      <c r="G312" s="9">
        <v>294</v>
      </c>
      <c r="H312" s="7">
        <v>45597</v>
      </c>
      <c r="I312" s="1">
        <f t="shared" ref="I312:I314" si="35">IF(LEFT(D312,5)="Chequ",_xlfn.TEXTAFTER(D312,"- ")*1,D312)</f>
        <v>569</v>
      </c>
      <c r="J312" s="1" t="str">
        <f t="shared" si="27"/>
        <v>569-294</v>
      </c>
    </row>
    <row r="313" spans="1:10">
      <c r="A313" s="1" t="s">
        <v>602</v>
      </c>
      <c r="B313" s="6" t="s">
        <v>2126</v>
      </c>
      <c r="D313" s="1" t="s">
        <v>2127</v>
      </c>
      <c r="E313" s="7" t="s">
        <v>2123</v>
      </c>
      <c r="F313" s="1">
        <v>2</v>
      </c>
      <c r="G313" s="9">
        <v>1404</v>
      </c>
      <c r="H313" s="7">
        <v>45597</v>
      </c>
      <c r="I313" s="1">
        <f t="shared" si="35"/>
        <v>570</v>
      </c>
      <c r="J313" s="1" t="str">
        <f t="shared" si="27"/>
        <v>570-1404</v>
      </c>
    </row>
    <row r="314" spans="1:10">
      <c r="A314" s="1" t="s">
        <v>1947</v>
      </c>
      <c r="B314" s="6" t="s">
        <v>565</v>
      </c>
      <c r="D314" s="1" t="s">
        <v>2128</v>
      </c>
      <c r="E314" s="7" t="s">
        <v>2123</v>
      </c>
      <c r="F314" s="1">
        <v>2</v>
      </c>
      <c r="G314" s="9">
        <v>2487.25</v>
      </c>
      <c r="H314" s="7">
        <v>45597</v>
      </c>
      <c r="I314" s="1">
        <f t="shared" si="35"/>
        <v>565</v>
      </c>
      <c r="J314" s="1" t="str">
        <f t="shared" si="27"/>
        <v>565-2487.25</v>
      </c>
    </row>
    <row r="315" spans="1:10">
      <c r="A315" s="1" t="s">
        <v>1607</v>
      </c>
      <c r="B315" s="6" t="s">
        <v>1094</v>
      </c>
      <c r="D315" s="1"/>
      <c r="E315" s="7" t="s">
        <v>2129</v>
      </c>
      <c r="F315" s="1">
        <v>2</v>
      </c>
      <c r="G315" s="9">
        <v>9.78</v>
      </c>
      <c r="H315" s="7">
        <v>45597</v>
      </c>
      <c r="J315" s="1" t="str">
        <f t="shared" si="27"/>
        <v>-9.78</v>
      </c>
    </row>
    <row r="316" spans="1:10">
      <c r="A316" s="1" t="s">
        <v>1993</v>
      </c>
      <c r="B316" s="6">
        <v>91649339</v>
      </c>
      <c r="D316" s="1" t="s">
        <v>2130</v>
      </c>
      <c r="E316" s="7" t="s">
        <v>2129</v>
      </c>
      <c r="F316" s="1">
        <v>2</v>
      </c>
      <c r="G316" s="9">
        <v>5672.7</v>
      </c>
      <c r="H316" s="7">
        <v>45597</v>
      </c>
      <c r="I316" s="1">
        <f t="shared" ref="I316:I332" si="36">IF(LEFT(D316,5)="Chequ",_xlfn.TEXTAFTER(D316,"- ")*1,D316)</f>
        <v>563</v>
      </c>
      <c r="J316" s="1" t="str">
        <f t="shared" si="27"/>
        <v>563-5672.7</v>
      </c>
    </row>
    <row r="317" spans="1:10">
      <c r="A317" s="1" t="s">
        <v>2131</v>
      </c>
      <c r="B317" s="6">
        <v>20241809</v>
      </c>
      <c r="D317" s="1" t="s">
        <v>2132</v>
      </c>
      <c r="E317" s="7" t="s">
        <v>2129</v>
      </c>
      <c r="F317" s="1">
        <v>2</v>
      </c>
      <c r="G317" s="9">
        <v>9964.89</v>
      </c>
      <c r="H317" s="7">
        <v>45597</v>
      </c>
      <c r="I317" s="1">
        <f t="shared" si="36"/>
        <v>545</v>
      </c>
      <c r="J317" s="1" t="str">
        <f t="shared" si="27"/>
        <v>545-9964.89</v>
      </c>
    </row>
    <row r="318" spans="1:10">
      <c r="A318" s="1" t="s">
        <v>1626</v>
      </c>
      <c r="B318" s="6" t="s">
        <v>1094</v>
      </c>
      <c r="D318" s="1"/>
      <c r="E318" s="7" t="s">
        <v>2133</v>
      </c>
      <c r="F318" s="1">
        <v>2</v>
      </c>
      <c r="G318" s="9">
        <v>616.6</v>
      </c>
      <c r="H318" s="7">
        <v>45597</v>
      </c>
      <c r="J318" s="1" t="str">
        <f t="shared" si="27"/>
        <v>-616.6</v>
      </c>
    </row>
    <row r="319" spans="1:10">
      <c r="A319" s="1" t="s">
        <v>1725</v>
      </c>
      <c r="B319" s="6" t="s">
        <v>1094</v>
      </c>
      <c r="D319" s="1"/>
      <c r="E319" s="7" t="s">
        <v>2133</v>
      </c>
      <c r="F319" s="1">
        <v>2</v>
      </c>
      <c r="G319" s="9">
        <v>8032.5</v>
      </c>
      <c r="H319" s="7">
        <v>45597</v>
      </c>
      <c r="J319" s="1" t="str">
        <f t="shared" si="27"/>
        <v>-8032.5</v>
      </c>
    </row>
    <row r="320" spans="1:10">
      <c r="A320" s="1" t="s">
        <v>1855</v>
      </c>
      <c r="B320" s="6" t="s">
        <v>2134</v>
      </c>
      <c r="D320" s="1" t="s">
        <v>2135</v>
      </c>
      <c r="E320" s="7" t="s">
        <v>2133</v>
      </c>
      <c r="F320" s="1">
        <v>2</v>
      </c>
      <c r="G320" s="9">
        <v>3940.7</v>
      </c>
      <c r="H320" s="7">
        <v>45597</v>
      </c>
      <c r="I320" s="1">
        <f t="shared" si="36"/>
        <v>622</v>
      </c>
      <c r="J320" s="1" t="str">
        <f t="shared" si="27"/>
        <v>622-3940.7</v>
      </c>
    </row>
    <row r="321" spans="1:10">
      <c r="A321" s="1" t="s">
        <v>2136</v>
      </c>
      <c r="B321" s="6" t="s">
        <v>2137</v>
      </c>
      <c r="D321" s="1" t="s">
        <v>2138</v>
      </c>
      <c r="E321" s="7" t="s">
        <v>2133</v>
      </c>
      <c r="F321" s="1">
        <v>2</v>
      </c>
      <c r="G321" s="9">
        <v>5896.72</v>
      </c>
      <c r="H321" s="7">
        <v>45597</v>
      </c>
      <c r="I321" s="1">
        <f t="shared" si="36"/>
        <v>588</v>
      </c>
      <c r="J321" s="1" t="str">
        <f t="shared" si="27"/>
        <v>588-5896.72</v>
      </c>
    </row>
    <row r="322" spans="1:10">
      <c r="A322" s="1" t="s">
        <v>21</v>
      </c>
      <c r="B322" s="6">
        <v>43374</v>
      </c>
      <c r="D322" s="1" t="s">
        <v>2139</v>
      </c>
      <c r="E322" s="7" t="s">
        <v>2133</v>
      </c>
      <c r="F322" s="1">
        <v>2</v>
      </c>
      <c r="G322" s="9">
        <v>16117.6</v>
      </c>
      <c r="H322" s="7">
        <v>45597</v>
      </c>
      <c r="I322" s="1">
        <f t="shared" si="36"/>
        <v>595</v>
      </c>
      <c r="J322" s="1" t="str">
        <f t="shared" ref="J322:J385" si="37">I322&amp;"-"&amp;G322</f>
        <v>595-16117.6</v>
      </c>
    </row>
    <row r="323" spans="1:10">
      <c r="A323" s="1" t="s">
        <v>2003</v>
      </c>
      <c r="B323" s="6" t="s">
        <v>2140</v>
      </c>
      <c r="D323" s="1" t="s">
        <v>2141</v>
      </c>
      <c r="E323" s="7" t="s">
        <v>2133</v>
      </c>
      <c r="F323" s="1">
        <v>2</v>
      </c>
      <c r="G323" s="9">
        <v>18521.5</v>
      </c>
      <c r="H323" s="7">
        <v>45597</v>
      </c>
      <c r="I323" s="1">
        <f t="shared" si="36"/>
        <v>596</v>
      </c>
      <c r="J323" s="1" t="str">
        <f t="shared" si="37"/>
        <v>596-18521.5</v>
      </c>
    </row>
    <row r="324" spans="1:10">
      <c r="A324" s="1" t="s">
        <v>1575</v>
      </c>
      <c r="B324" s="6" t="s">
        <v>2142</v>
      </c>
      <c r="D324" s="1" t="s">
        <v>2143</v>
      </c>
      <c r="E324" s="7" t="s">
        <v>2144</v>
      </c>
      <c r="F324" s="1">
        <v>2</v>
      </c>
      <c r="G324" s="9">
        <v>67</v>
      </c>
      <c r="H324" s="7">
        <v>45597</v>
      </c>
      <c r="I324" s="1">
        <f t="shared" si="36"/>
        <v>628</v>
      </c>
      <c r="J324" s="1" t="str">
        <f t="shared" si="37"/>
        <v>628-67</v>
      </c>
    </row>
    <row r="325" spans="1:10">
      <c r="A325" s="1" t="s">
        <v>2145</v>
      </c>
      <c r="B325" s="6" t="s">
        <v>2146</v>
      </c>
      <c r="D325" s="1" t="s">
        <v>2147</v>
      </c>
      <c r="E325" s="7" t="s">
        <v>2144</v>
      </c>
      <c r="F325" s="1">
        <v>2</v>
      </c>
      <c r="G325" s="9">
        <v>10234.47</v>
      </c>
      <c r="H325" s="7">
        <v>45597</v>
      </c>
      <c r="I325" s="1">
        <f t="shared" si="36"/>
        <v>630</v>
      </c>
      <c r="J325" s="1" t="str">
        <f t="shared" si="37"/>
        <v>630-10234.47</v>
      </c>
    </row>
    <row r="326" spans="1:10">
      <c r="A326" s="1" t="s">
        <v>1575</v>
      </c>
      <c r="B326" s="6" t="s">
        <v>2148</v>
      </c>
      <c r="D326" s="1" t="s">
        <v>2149</v>
      </c>
      <c r="E326" s="7" t="s">
        <v>2144</v>
      </c>
      <c r="F326" s="1">
        <v>2</v>
      </c>
      <c r="G326" s="9">
        <v>14538.5</v>
      </c>
      <c r="H326" s="7">
        <v>45597</v>
      </c>
      <c r="I326" s="1">
        <f t="shared" si="36"/>
        <v>626</v>
      </c>
      <c r="J326" s="1" t="str">
        <f t="shared" si="37"/>
        <v>626-14538.5</v>
      </c>
    </row>
    <row r="327" spans="1:10">
      <c r="A327" s="1" t="s">
        <v>1750</v>
      </c>
      <c r="B327" s="6">
        <v>198385</v>
      </c>
      <c r="D327" s="1" t="s">
        <v>2150</v>
      </c>
      <c r="E327" s="7" t="s">
        <v>2144</v>
      </c>
      <c r="F327" s="1">
        <v>2</v>
      </c>
      <c r="G327" s="9">
        <v>20832.2</v>
      </c>
      <c r="H327" s="7">
        <v>45597</v>
      </c>
      <c r="I327" s="1">
        <f t="shared" si="36"/>
        <v>590</v>
      </c>
      <c r="J327" s="1" t="str">
        <f t="shared" si="37"/>
        <v>590-20832.2</v>
      </c>
    </row>
    <row r="328" spans="1:10">
      <c r="A328" s="1" t="s">
        <v>1750</v>
      </c>
      <c r="B328" s="6" t="s">
        <v>2151</v>
      </c>
      <c r="D328" s="1" t="s">
        <v>2152</v>
      </c>
      <c r="E328" s="7" t="s">
        <v>2144</v>
      </c>
      <c r="F328" s="1">
        <v>2</v>
      </c>
      <c r="G328" s="9">
        <v>46878.28</v>
      </c>
      <c r="H328" s="7">
        <v>45597</v>
      </c>
      <c r="I328" s="1">
        <f t="shared" si="36"/>
        <v>591</v>
      </c>
      <c r="J328" s="1" t="str">
        <f t="shared" si="37"/>
        <v>591-46878.28</v>
      </c>
    </row>
    <row r="329" spans="1:10">
      <c r="A329" s="1" t="s">
        <v>2153</v>
      </c>
      <c r="D329" s="1" t="s">
        <v>2154</v>
      </c>
      <c r="E329" s="7" t="s">
        <v>2155</v>
      </c>
      <c r="F329" s="1">
        <v>25</v>
      </c>
      <c r="G329" s="9">
        <v>2070.45</v>
      </c>
      <c r="H329" s="7">
        <v>45597</v>
      </c>
      <c r="I329" s="1">
        <f t="shared" si="36"/>
        <v>598</v>
      </c>
      <c r="J329" s="1" t="str">
        <f t="shared" si="37"/>
        <v>598-2070.45</v>
      </c>
    </row>
    <row r="330" spans="1:10">
      <c r="A330" s="1" t="s">
        <v>469</v>
      </c>
      <c r="B330" s="6" t="s">
        <v>2156</v>
      </c>
      <c r="D330" s="1" t="s">
        <v>2157</v>
      </c>
      <c r="E330" s="7" t="s">
        <v>2155</v>
      </c>
      <c r="F330" s="1">
        <v>2</v>
      </c>
      <c r="G330" s="9">
        <v>2107.77</v>
      </c>
      <c r="H330" s="7">
        <v>45597</v>
      </c>
      <c r="I330" s="1">
        <f t="shared" si="36"/>
        <v>621</v>
      </c>
      <c r="J330" s="1" t="str">
        <f t="shared" si="37"/>
        <v>621-2107.77</v>
      </c>
    </row>
    <row r="331" spans="1:10">
      <c r="A331" s="1" t="s">
        <v>2158</v>
      </c>
      <c r="B331" s="6" t="s">
        <v>691</v>
      </c>
      <c r="D331" s="1" t="s">
        <v>2159</v>
      </c>
      <c r="E331" s="7" t="s">
        <v>2155</v>
      </c>
      <c r="F331" s="1">
        <v>25</v>
      </c>
      <c r="G331" s="9">
        <v>3096</v>
      </c>
      <c r="H331" s="7">
        <v>45597</v>
      </c>
      <c r="I331" s="1">
        <f t="shared" si="36"/>
        <v>629</v>
      </c>
      <c r="J331" s="1" t="str">
        <f t="shared" si="37"/>
        <v>629-3096</v>
      </c>
    </row>
    <row r="332" spans="1:10">
      <c r="A332" s="1" t="s">
        <v>1922</v>
      </c>
      <c r="B332" s="6" t="s">
        <v>2160</v>
      </c>
      <c r="D332" s="1" t="s">
        <v>2161</v>
      </c>
      <c r="E332" s="7" t="s">
        <v>2155</v>
      </c>
      <c r="F332" s="1">
        <v>2</v>
      </c>
      <c r="G332" s="9">
        <v>39562.69</v>
      </c>
      <c r="H332" s="7">
        <v>45597</v>
      </c>
      <c r="I332" s="1">
        <f t="shared" si="36"/>
        <v>625</v>
      </c>
      <c r="J332" s="1" t="str">
        <f t="shared" si="37"/>
        <v>625-39562.69</v>
      </c>
    </row>
    <row r="333" spans="1:10">
      <c r="A333" s="1" t="s">
        <v>2162</v>
      </c>
      <c r="D333" s="1"/>
      <c r="E333" s="7" t="s">
        <v>2163</v>
      </c>
      <c r="F333" s="1">
        <v>25</v>
      </c>
      <c r="G333" s="9">
        <v>2190</v>
      </c>
      <c r="H333" s="7">
        <v>45597</v>
      </c>
      <c r="J333" s="1" t="str">
        <f t="shared" si="37"/>
        <v>-2190</v>
      </c>
    </row>
    <row r="334" spans="1:10">
      <c r="A334" s="1" t="s">
        <v>1596</v>
      </c>
      <c r="D334" s="1"/>
      <c r="E334" s="7" t="s">
        <v>2163</v>
      </c>
      <c r="F334" s="1">
        <v>2</v>
      </c>
      <c r="G334" s="9">
        <v>3805.99</v>
      </c>
      <c r="H334" s="7">
        <v>45597</v>
      </c>
      <c r="J334" s="1" t="str">
        <f t="shared" si="37"/>
        <v>-3805.99</v>
      </c>
    </row>
    <row r="335" spans="1:10">
      <c r="A335" s="1" t="s">
        <v>2164</v>
      </c>
      <c r="D335" s="1" t="s">
        <v>2165</v>
      </c>
      <c r="E335" s="7" t="s">
        <v>2163</v>
      </c>
      <c r="F335" s="1">
        <v>25</v>
      </c>
      <c r="G335" s="9">
        <v>292.24</v>
      </c>
      <c r="H335" s="7">
        <v>45597</v>
      </c>
      <c r="I335" s="1">
        <f t="shared" ref="I335:I344" si="38">IF(LEFT(D335,5)="Chequ",_xlfn.TEXTAFTER(D335,"- ")*1,D335)</f>
        <v>631</v>
      </c>
      <c r="J335" s="1" t="str">
        <f t="shared" si="37"/>
        <v>631-292.24</v>
      </c>
    </row>
    <row r="336" spans="1:10">
      <c r="A336" s="1" t="s">
        <v>2166</v>
      </c>
      <c r="D336" s="1" t="s">
        <v>2167</v>
      </c>
      <c r="E336" s="7" t="s">
        <v>2163</v>
      </c>
      <c r="F336" s="1">
        <v>25</v>
      </c>
      <c r="G336" s="9">
        <v>730.91</v>
      </c>
      <c r="H336" s="7">
        <v>45597</v>
      </c>
      <c r="I336" s="1">
        <f t="shared" si="38"/>
        <v>599</v>
      </c>
      <c r="J336" s="1" t="str">
        <f t="shared" si="37"/>
        <v>599-730.91</v>
      </c>
    </row>
    <row r="337" spans="1:10">
      <c r="A337" s="1" t="s">
        <v>2168</v>
      </c>
      <c r="B337" s="6" t="s">
        <v>2169</v>
      </c>
      <c r="D337" s="1" t="s">
        <v>2170</v>
      </c>
      <c r="E337" s="7" t="s">
        <v>2163</v>
      </c>
      <c r="F337" s="1">
        <v>2</v>
      </c>
      <c r="G337" s="9">
        <v>1304.82</v>
      </c>
      <c r="H337" s="7">
        <v>45597</v>
      </c>
      <c r="I337" s="1">
        <f t="shared" si="38"/>
        <v>623</v>
      </c>
      <c r="J337" s="1" t="str">
        <f t="shared" si="37"/>
        <v>623-1304.82</v>
      </c>
    </row>
    <row r="338" spans="1:10">
      <c r="A338" s="1" t="s">
        <v>2171</v>
      </c>
      <c r="D338" s="1" t="s">
        <v>2172</v>
      </c>
      <c r="E338" s="7" t="s">
        <v>2163</v>
      </c>
      <c r="F338" s="1">
        <v>25</v>
      </c>
      <c r="G338" s="9">
        <v>1590.07</v>
      </c>
      <c r="H338" s="7">
        <v>45597</v>
      </c>
      <c r="I338" s="1">
        <f t="shared" si="38"/>
        <v>633</v>
      </c>
      <c r="J338" s="1" t="str">
        <f t="shared" si="37"/>
        <v>633-1590.07</v>
      </c>
    </row>
    <row r="339" spans="1:10">
      <c r="A339" s="1" t="s">
        <v>1710</v>
      </c>
      <c r="B339" s="6" t="s">
        <v>2173</v>
      </c>
      <c r="D339" s="1" t="s">
        <v>2174</v>
      </c>
      <c r="E339" s="7" t="s">
        <v>2163</v>
      </c>
      <c r="F339" s="1">
        <v>2</v>
      </c>
      <c r="G339" s="9">
        <v>2769.79</v>
      </c>
      <c r="H339" s="7">
        <v>45597</v>
      </c>
      <c r="I339" s="1">
        <f t="shared" si="38"/>
        <v>636</v>
      </c>
      <c r="J339" s="1" t="str">
        <f t="shared" si="37"/>
        <v>636-2769.79</v>
      </c>
    </row>
    <row r="340" spans="1:10">
      <c r="A340" s="1" t="s">
        <v>1597</v>
      </c>
      <c r="B340" s="6" t="s">
        <v>2175</v>
      </c>
      <c r="D340" s="1" t="s">
        <v>2176</v>
      </c>
      <c r="E340" s="7" t="s">
        <v>2163</v>
      </c>
      <c r="F340" s="1">
        <v>2</v>
      </c>
      <c r="G340" s="9">
        <v>4094.5</v>
      </c>
      <c r="H340" s="7">
        <v>45597</v>
      </c>
      <c r="I340" s="1">
        <f t="shared" si="38"/>
        <v>571</v>
      </c>
      <c r="J340" s="1" t="str">
        <f t="shared" si="37"/>
        <v>571-4094.5</v>
      </c>
    </row>
    <row r="341" spans="1:10">
      <c r="A341" s="1" t="s">
        <v>2177</v>
      </c>
      <c r="B341" s="6" t="s">
        <v>2178</v>
      </c>
      <c r="D341" s="1" t="s">
        <v>2179</v>
      </c>
      <c r="E341" s="7" t="s">
        <v>2163</v>
      </c>
      <c r="F341" s="1">
        <v>25</v>
      </c>
      <c r="G341" s="9">
        <v>4355.48</v>
      </c>
      <c r="H341" s="7">
        <v>45597</v>
      </c>
      <c r="I341" s="1">
        <f t="shared" si="38"/>
        <v>637</v>
      </c>
      <c r="J341" s="1" t="str">
        <f t="shared" si="37"/>
        <v>637-4355.48</v>
      </c>
    </row>
    <row r="342" spans="1:10">
      <c r="A342" s="1" t="s">
        <v>1597</v>
      </c>
      <c r="B342" s="6" t="s">
        <v>2180</v>
      </c>
      <c r="D342" s="1" t="s">
        <v>2181</v>
      </c>
      <c r="E342" s="7" t="s">
        <v>2163</v>
      </c>
      <c r="F342" s="1">
        <v>2</v>
      </c>
      <c r="G342" s="9">
        <v>4830</v>
      </c>
      <c r="H342" s="7">
        <v>45597</v>
      </c>
      <c r="I342" s="1">
        <f t="shared" si="38"/>
        <v>572</v>
      </c>
      <c r="J342" s="1" t="str">
        <f t="shared" si="37"/>
        <v>572-4830</v>
      </c>
    </row>
    <row r="343" spans="1:10">
      <c r="A343" s="1" t="s">
        <v>1593</v>
      </c>
      <c r="B343" s="6" t="s">
        <v>2182</v>
      </c>
      <c r="D343" s="1" t="s">
        <v>2183</v>
      </c>
      <c r="E343" s="7" t="s">
        <v>2163</v>
      </c>
      <c r="F343" s="1">
        <v>2</v>
      </c>
      <c r="G343" s="9">
        <v>13044</v>
      </c>
      <c r="H343" s="7">
        <v>45597</v>
      </c>
      <c r="I343" s="1">
        <f t="shared" si="38"/>
        <v>639</v>
      </c>
      <c r="J343" s="1" t="str">
        <f t="shared" si="37"/>
        <v>639-13044</v>
      </c>
    </row>
    <row r="344" spans="1:10">
      <c r="A344" s="1" t="s">
        <v>1593</v>
      </c>
      <c r="B344" s="6" t="s">
        <v>2184</v>
      </c>
      <c r="D344" s="1" t="s">
        <v>2185</v>
      </c>
      <c r="E344" s="7" t="s">
        <v>2163</v>
      </c>
      <c r="F344" s="1">
        <v>2</v>
      </c>
      <c r="G344" s="9">
        <v>16261</v>
      </c>
      <c r="H344" s="7">
        <v>45597</v>
      </c>
      <c r="I344" s="1">
        <f t="shared" si="38"/>
        <v>638</v>
      </c>
      <c r="J344" s="1" t="str">
        <f t="shared" si="37"/>
        <v>638-16261</v>
      </c>
    </row>
    <row r="345" spans="1:10">
      <c r="A345" s="1" t="s">
        <v>2186</v>
      </c>
      <c r="B345" s="6" t="s">
        <v>2187</v>
      </c>
      <c r="D345" s="1"/>
      <c r="E345" s="7" t="s">
        <v>2188</v>
      </c>
      <c r="F345" s="1">
        <v>2</v>
      </c>
      <c r="G345" s="9">
        <v>25701.25</v>
      </c>
      <c r="H345" s="7">
        <v>45597</v>
      </c>
      <c r="J345" s="1" t="str">
        <f t="shared" si="37"/>
        <v>-25701.25</v>
      </c>
    </row>
    <row r="346" spans="1:10">
      <c r="A346" s="1" t="s">
        <v>1607</v>
      </c>
      <c r="D346" s="1"/>
      <c r="E346" s="7" t="s">
        <v>2188</v>
      </c>
      <c r="F346" s="1">
        <v>2</v>
      </c>
      <c r="G346" s="9">
        <v>9.78</v>
      </c>
      <c r="H346" s="7">
        <v>45597</v>
      </c>
      <c r="J346" s="1" t="str">
        <f t="shared" si="37"/>
        <v>-9.78</v>
      </c>
    </row>
    <row r="347" spans="1:10">
      <c r="A347" s="1" t="s">
        <v>1626</v>
      </c>
      <c r="D347" s="1"/>
      <c r="E347" s="7" t="s">
        <v>2189</v>
      </c>
      <c r="F347" s="1">
        <v>2</v>
      </c>
      <c r="G347" s="9">
        <v>695</v>
      </c>
      <c r="H347" s="7">
        <v>45597</v>
      </c>
      <c r="J347" s="1" t="str">
        <f t="shared" si="37"/>
        <v>-695</v>
      </c>
    </row>
    <row r="348" spans="1:10">
      <c r="A348" s="1" t="s">
        <v>374</v>
      </c>
      <c r="B348" s="6" t="s">
        <v>2190</v>
      </c>
      <c r="D348" s="1" t="s">
        <v>2191</v>
      </c>
      <c r="E348" s="7" t="s">
        <v>2189</v>
      </c>
      <c r="F348" s="1">
        <v>2</v>
      </c>
      <c r="G348" s="9">
        <v>4886.85</v>
      </c>
      <c r="H348" s="7">
        <v>45597</v>
      </c>
      <c r="I348" s="1">
        <f t="shared" ref="I348:I352" si="39">IF(LEFT(D348,5)="Chequ",_xlfn.TEXTAFTER(D348,"- ")*1,D348)</f>
        <v>632</v>
      </c>
      <c r="J348" s="1" t="str">
        <f t="shared" si="37"/>
        <v>632-4886.85</v>
      </c>
    </row>
    <row r="349" spans="1:10">
      <c r="A349" s="1" t="s">
        <v>1597</v>
      </c>
      <c r="B349" s="6" t="s">
        <v>2192</v>
      </c>
      <c r="D349" s="1" t="s">
        <v>2193</v>
      </c>
      <c r="E349" s="7" t="s">
        <v>2189</v>
      </c>
      <c r="F349" s="1">
        <v>2</v>
      </c>
      <c r="G349" s="9">
        <v>6399</v>
      </c>
      <c r="H349" s="7">
        <v>45597</v>
      </c>
      <c r="I349" s="1">
        <f t="shared" si="39"/>
        <v>651</v>
      </c>
      <c r="J349" s="1" t="str">
        <f t="shared" si="37"/>
        <v>651-6399</v>
      </c>
    </row>
    <row r="350" spans="1:10">
      <c r="A350" s="1" t="s">
        <v>2026</v>
      </c>
      <c r="B350" s="6" t="s">
        <v>2194</v>
      </c>
      <c r="D350" s="1" t="s">
        <v>2195</v>
      </c>
      <c r="E350" s="7" t="s">
        <v>2189</v>
      </c>
      <c r="F350" s="1">
        <v>2</v>
      </c>
      <c r="G350" s="9">
        <v>10000</v>
      </c>
      <c r="H350" s="7">
        <v>45597</v>
      </c>
      <c r="I350" s="1">
        <f t="shared" si="39"/>
        <v>646</v>
      </c>
      <c r="J350" s="1" t="str">
        <f t="shared" si="37"/>
        <v>646-10000</v>
      </c>
    </row>
    <row r="351" spans="1:10">
      <c r="A351" s="1" t="s">
        <v>1779</v>
      </c>
      <c r="B351" s="6" t="s">
        <v>2196</v>
      </c>
      <c r="D351" s="1" t="s">
        <v>2197</v>
      </c>
      <c r="E351" s="7" t="s">
        <v>2189</v>
      </c>
      <c r="F351" s="1">
        <v>2</v>
      </c>
      <c r="G351" s="9">
        <v>14160.1</v>
      </c>
      <c r="H351" s="7">
        <v>45597</v>
      </c>
      <c r="I351" s="1">
        <f t="shared" si="39"/>
        <v>650</v>
      </c>
      <c r="J351" s="1" t="str">
        <f t="shared" si="37"/>
        <v>650-14160.1</v>
      </c>
    </row>
    <row r="352" spans="1:10">
      <c r="A352" s="1" t="s">
        <v>1695</v>
      </c>
      <c r="B352" s="6" t="s">
        <v>2198</v>
      </c>
      <c r="D352" s="1" t="s">
        <v>2199</v>
      </c>
      <c r="E352" s="7" t="s">
        <v>2189</v>
      </c>
      <c r="F352" s="1">
        <v>2</v>
      </c>
      <c r="G352" s="9">
        <v>14777.04</v>
      </c>
      <c r="H352" s="7">
        <v>45597</v>
      </c>
      <c r="I352" s="1">
        <f t="shared" si="39"/>
        <v>647</v>
      </c>
      <c r="J352" s="1" t="str">
        <f t="shared" si="37"/>
        <v>647-14777.04</v>
      </c>
    </row>
    <row r="353" spans="1:10">
      <c r="A353" s="1" t="s">
        <v>1992</v>
      </c>
      <c r="D353" s="1"/>
      <c r="E353" s="7" t="s">
        <v>2200</v>
      </c>
      <c r="F353" s="1">
        <v>2</v>
      </c>
      <c r="G353" s="9">
        <v>2851.41</v>
      </c>
      <c r="H353" s="7">
        <v>45627</v>
      </c>
      <c r="J353" s="1" t="str">
        <f t="shared" si="37"/>
        <v>-2851.41</v>
      </c>
    </row>
    <row r="354" spans="1:10">
      <c r="A354" s="1" t="s">
        <v>1589</v>
      </c>
      <c r="B354" s="6">
        <v>7879</v>
      </c>
      <c r="D354" s="1" t="s">
        <v>2201</v>
      </c>
      <c r="E354" s="7" t="s">
        <v>2200</v>
      </c>
      <c r="F354" s="1">
        <v>2</v>
      </c>
      <c r="G354" s="9">
        <v>2699.93</v>
      </c>
      <c r="H354" s="7">
        <v>45627</v>
      </c>
      <c r="I354" s="1">
        <f t="shared" ref="I354:I359" si="40">IF(LEFT(D354,5)="Chequ",_xlfn.TEXTAFTER(D354,"- ")*1,D354)</f>
        <v>644</v>
      </c>
      <c r="J354" s="1" t="str">
        <f t="shared" si="37"/>
        <v>644-2699.93</v>
      </c>
    </row>
    <row r="355" spans="1:10">
      <c r="A355" s="1" t="s">
        <v>1755</v>
      </c>
      <c r="D355" s="1" t="s">
        <v>2202</v>
      </c>
      <c r="E355" s="7" t="s">
        <v>2200</v>
      </c>
      <c r="F355" s="1">
        <v>2</v>
      </c>
      <c r="G355" s="9">
        <v>3959.7</v>
      </c>
      <c r="H355" s="7">
        <v>45627</v>
      </c>
      <c r="I355" s="1">
        <f t="shared" si="40"/>
        <v>642</v>
      </c>
      <c r="J355" s="1" t="str">
        <f t="shared" si="37"/>
        <v>642-3959.7</v>
      </c>
    </row>
    <row r="356" spans="1:10">
      <c r="A356" s="1" t="s">
        <v>2203</v>
      </c>
      <c r="B356" s="6" t="s">
        <v>2204</v>
      </c>
      <c r="D356" s="1" t="s">
        <v>2205</v>
      </c>
      <c r="E356" s="7" t="s">
        <v>2200</v>
      </c>
      <c r="F356" s="1">
        <v>2</v>
      </c>
      <c r="G356" s="9">
        <v>12248.3</v>
      </c>
      <c r="H356" s="7">
        <v>45627</v>
      </c>
      <c r="I356" s="1">
        <f t="shared" si="40"/>
        <v>566</v>
      </c>
      <c r="J356" s="1" t="str">
        <f t="shared" si="37"/>
        <v>566-12248.3</v>
      </c>
    </row>
    <row r="357" spans="1:10">
      <c r="A357" s="1" t="s">
        <v>602</v>
      </c>
      <c r="B357" s="6" t="s">
        <v>2206</v>
      </c>
      <c r="D357" s="1" t="s">
        <v>2207</v>
      </c>
      <c r="E357" s="7" t="s">
        <v>2208</v>
      </c>
      <c r="F357" s="1">
        <v>2</v>
      </c>
      <c r="G357" s="9">
        <v>3105</v>
      </c>
      <c r="H357" s="7">
        <v>45627</v>
      </c>
      <c r="I357" s="1">
        <f t="shared" si="40"/>
        <v>640</v>
      </c>
      <c r="J357" s="1" t="str">
        <f t="shared" si="37"/>
        <v>640-3105</v>
      </c>
    </row>
    <row r="358" spans="1:10">
      <c r="A358" s="1" t="s">
        <v>2209</v>
      </c>
      <c r="B358" s="6" t="s">
        <v>2210</v>
      </c>
      <c r="D358" s="1" t="s">
        <v>2211</v>
      </c>
      <c r="E358" s="7" t="s">
        <v>2208</v>
      </c>
      <c r="F358" s="1">
        <v>2</v>
      </c>
      <c r="G358" s="9">
        <v>5525.91</v>
      </c>
      <c r="H358" s="7">
        <v>45627</v>
      </c>
      <c r="I358" s="1">
        <f t="shared" si="40"/>
        <v>645</v>
      </c>
      <c r="J358" s="1" t="str">
        <f t="shared" si="37"/>
        <v>645-5525.91</v>
      </c>
    </row>
    <row r="359" spans="1:10">
      <c r="A359" s="1" t="s">
        <v>2212</v>
      </c>
      <c r="B359" s="6">
        <v>621744</v>
      </c>
      <c r="D359" s="1" t="s">
        <v>2213</v>
      </c>
      <c r="E359" s="7" t="s">
        <v>2208</v>
      </c>
      <c r="F359" s="1">
        <v>2</v>
      </c>
      <c r="G359" s="9">
        <v>6833.55</v>
      </c>
      <c r="H359" s="7">
        <v>45627</v>
      </c>
      <c r="I359" s="1">
        <f t="shared" si="40"/>
        <v>656</v>
      </c>
      <c r="J359" s="1" t="str">
        <f t="shared" si="37"/>
        <v>656-6833.55</v>
      </c>
    </row>
    <row r="360" spans="1:10">
      <c r="A360" s="1" t="s">
        <v>1596</v>
      </c>
      <c r="D360" s="1"/>
      <c r="E360" s="7" t="s">
        <v>2214</v>
      </c>
      <c r="F360" s="1">
        <v>2</v>
      </c>
      <c r="G360" s="9">
        <v>1579.43</v>
      </c>
      <c r="H360" s="7">
        <v>45627</v>
      </c>
      <c r="J360" s="1" t="str">
        <f t="shared" si="37"/>
        <v>-1579.43</v>
      </c>
    </row>
    <row r="361" spans="1:10">
      <c r="A361" s="1" t="s">
        <v>2215</v>
      </c>
      <c r="D361" s="1"/>
      <c r="E361" s="7" t="s">
        <v>2214</v>
      </c>
      <c r="F361" s="1">
        <v>35</v>
      </c>
      <c r="G361" s="9">
        <v>7294.39</v>
      </c>
      <c r="H361" s="7">
        <v>45627</v>
      </c>
      <c r="J361" s="1" t="str">
        <f t="shared" si="37"/>
        <v>-7294.39</v>
      </c>
    </row>
    <row r="362" spans="1:10">
      <c r="A362" s="1" t="s">
        <v>2216</v>
      </c>
      <c r="B362" s="6" t="s">
        <v>608</v>
      </c>
      <c r="D362" s="1" t="s">
        <v>2217</v>
      </c>
      <c r="E362" s="7" t="s">
        <v>2214</v>
      </c>
      <c r="F362" s="1">
        <v>25</v>
      </c>
      <c r="G362" s="9">
        <v>1742</v>
      </c>
      <c r="H362" s="7">
        <v>45627</v>
      </c>
      <c r="I362" s="1">
        <f t="shared" ref="I362:I367" si="41">IF(LEFT(D362,5)="Chequ",_xlfn.TEXTAFTER(D362,"- ")*1,D362)</f>
        <v>654</v>
      </c>
      <c r="J362" s="1" t="str">
        <f t="shared" si="37"/>
        <v>654-1742</v>
      </c>
    </row>
    <row r="363" spans="1:10">
      <c r="A363" s="1" t="s">
        <v>2218</v>
      </c>
      <c r="D363" s="1" t="s">
        <v>2219</v>
      </c>
      <c r="E363" s="7" t="s">
        <v>2214</v>
      </c>
      <c r="F363" s="1">
        <v>25</v>
      </c>
      <c r="G363" s="9">
        <v>1832.55</v>
      </c>
      <c r="H363" s="7">
        <v>45627</v>
      </c>
      <c r="I363" s="1">
        <f t="shared" si="41"/>
        <v>641</v>
      </c>
      <c r="J363" s="1" t="str">
        <f t="shared" si="37"/>
        <v>641-1832.55</v>
      </c>
    </row>
    <row r="364" spans="1:10">
      <c r="A364" s="1" t="s">
        <v>1607</v>
      </c>
      <c r="D364" s="1"/>
      <c r="E364" s="7" t="s">
        <v>2220</v>
      </c>
      <c r="F364" s="1">
        <v>2</v>
      </c>
      <c r="G364" s="9">
        <v>9.78</v>
      </c>
      <c r="H364" s="7">
        <v>45627</v>
      </c>
      <c r="J364" s="1" t="str">
        <f t="shared" si="37"/>
        <v>-9.78</v>
      </c>
    </row>
    <row r="365" spans="1:10">
      <c r="A365" s="1" t="s">
        <v>1982</v>
      </c>
      <c r="B365" s="6" t="s">
        <v>686</v>
      </c>
      <c r="D365" s="1" t="s">
        <v>2221</v>
      </c>
      <c r="E365" s="7" t="s">
        <v>2220</v>
      </c>
      <c r="F365" s="1">
        <v>2</v>
      </c>
      <c r="G365" s="9">
        <v>974.79</v>
      </c>
      <c r="H365" s="7">
        <v>45627</v>
      </c>
      <c r="I365" s="1">
        <f t="shared" si="41"/>
        <v>998537</v>
      </c>
      <c r="J365" s="1" t="str">
        <f t="shared" si="37"/>
        <v>998537-974.79</v>
      </c>
    </row>
    <row r="366" spans="1:10">
      <c r="A366" s="1" t="s">
        <v>369</v>
      </c>
      <c r="B366" s="6" t="s">
        <v>682</v>
      </c>
      <c r="D366" s="1" t="s">
        <v>2222</v>
      </c>
      <c r="E366" s="7" t="s">
        <v>2220</v>
      </c>
      <c r="F366" s="1">
        <v>2</v>
      </c>
      <c r="G366" s="9">
        <v>2238.75</v>
      </c>
      <c r="H366" s="7">
        <v>45627</v>
      </c>
      <c r="I366" s="1">
        <f t="shared" si="41"/>
        <v>998540</v>
      </c>
      <c r="J366" s="1" t="str">
        <f t="shared" si="37"/>
        <v>998540-2238.75</v>
      </c>
    </row>
    <row r="367" spans="1:10">
      <c r="A367" s="1" t="s">
        <v>1729</v>
      </c>
      <c r="B367" s="6" t="s">
        <v>2223</v>
      </c>
      <c r="D367" s="1" t="s">
        <v>2224</v>
      </c>
      <c r="E367" s="7" t="s">
        <v>2220</v>
      </c>
      <c r="F367" s="1">
        <v>2</v>
      </c>
      <c r="G367" s="9">
        <v>10319.9</v>
      </c>
      <c r="H367" s="7">
        <v>45627</v>
      </c>
      <c r="I367" s="1">
        <f t="shared" si="41"/>
        <v>624</v>
      </c>
      <c r="J367" s="1" t="str">
        <f t="shared" si="37"/>
        <v>624-10319.9</v>
      </c>
    </row>
    <row r="368" spans="1:10">
      <c r="A368" s="1" t="s">
        <v>1626</v>
      </c>
      <c r="D368" s="1"/>
      <c r="E368" s="7" t="s">
        <v>2225</v>
      </c>
      <c r="F368" s="1">
        <v>2</v>
      </c>
      <c r="G368" s="9">
        <v>853.98</v>
      </c>
      <c r="H368" s="7">
        <v>45627</v>
      </c>
      <c r="J368" s="1" t="str">
        <f t="shared" si="37"/>
        <v>-853.98</v>
      </c>
    </row>
    <row r="369" spans="1:10">
      <c r="A369" s="1" t="s">
        <v>1884</v>
      </c>
      <c r="B369" s="6">
        <v>84696</v>
      </c>
      <c r="D369" s="1" t="s">
        <v>2226</v>
      </c>
      <c r="E369" s="7" t="s">
        <v>2225</v>
      </c>
      <c r="F369" s="1">
        <v>2</v>
      </c>
      <c r="G369" s="9">
        <v>1512</v>
      </c>
      <c r="H369" s="7">
        <v>45627</v>
      </c>
      <c r="I369" s="1">
        <f t="shared" ref="I369:I374" si="42">IF(LEFT(D369,5)="Chequ",_xlfn.TEXTAFTER(D369,"- ")*1,D369)</f>
        <v>643</v>
      </c>
      <c r="J369" s="1" t="str">
        <f t="shared" si="37"/>
        <v>643-1512</v>
      </c>
    </row>
    <row r="370" spans="1:10">
      <c r="A370" s="1" t="s">
        <v>1898</v>
      </c>
      <c r="B370" s="6" t="s">
        <v>2227</v>
      </c>
      <c r="D370" s="1" t="s">
        <v>2228</v>
      </c>
      <c r="E370" s="7" t="s">
        <v>2225</v>
      </c>
      <c r="F370" s="1">
        <v>2</v>
      </c>
      <c r="G370" s="9">
        <v>6867</v>
      </c>
      <c r="H370" s="7">
        <v>45627</v>
      </c>
      <c r="I370" s="1">
        <f t="shared" si="42"/>
        <v>655</v>
      </c>
      <c r="J370" s="1" t="str">
        <f t="shared" si="37"/>
        <v>655-6867</v>
      </c>
    </row>
    <row r="371" spans="1:10">
      <c r="A371" s="1" t="s">
        <v>1875</v>
      </c>
      <c r="B371" s="6" t="s">
        <v>2229</v>
      </c>
      <c r="D371" s="1" t="s">
        <v>2230</v>
      </c>
      <c r="E371" s="7" t="s">
        <v>2225</v>
      </c>
      <c r="F371" s="1">
        <v>2</v>
      </c>
      <c r="G371" s="9">
        <v>8639.76</v>
      </c>
      <c r="H371" s="7">
        <v>45627</v>
      </c>
      <c r="I371" s="1">
        <f t="shared" si="42"/>
        <v>998520</v>
      </c>
      <c r="J371" s="1" t="str">
        <f t="shared" si="37"/>
        <v>998520-8639.76</v>
      </c>
    </row>
    <row r="372" spans="1:10">
      <c r="A372" s="1" t="s">
        <v>1963</v>
      </c>
      <c r="B372" s="6" t="s">
        <v>2231</v>
      </c>
      <c r="D372" s="1" t="s">
        <v>2232</v>
      </c>
      <c r="E372" s="7" t="s">
        <v>2225</v>
      </c>
      <c r="F372" s="1">
        <v>2</v>
      </c>
      <c r="G372" s="9">
        <v>9184.95</v>
      </c>
      <c r="H372" s="7">
        <v>45627</v>
      </c>
      <c r="I372" s="1">
        <f t="shared" si="42"/>
        <v>658</v>
      </c>
      <c r="J372" s="1" t="str">
        <f t="shared" si="37"/>
        <v>658-9184.95</v>
      </c>
    </row>
    <row r="373" spans="1:10">
      <c r="A373" s="1" t="s">
        <v>2038</v>
      </c>
      <c r="B373" s="6" t="s">
        <v>2233</v>
      </c>
      <c r="D373" s="1" t="s">
        <v>2234</v>
      </c>
      <c r="E373" s="7" t="s">
        <v>2225</v>
      </c>
      <c r="F373" s="1">
        <v>2</v>
      </c>
      <c r="G373" s="9">
        <v>14406.87</v>
      </c>
      <c r="H373" s="7">
        <v>45627</v>
      </c>
      <c r="I373" s="1">
        <f t="shared" si="42"/>
        <v>653</v>
      </c>
      <c r="J373" s="1" t="str">
        <f t="shared" si="37"/>
        <v>653-14406.87</v>
      </c>
    </row>
    <row r="374" spans="1:10">
      <c r="A374" s="1" t="s">
        <v>376</v>
      </c>
      <c r="B374" s="6" t="s">
        <v>2235</v>
      </c>
      <c r="D374" s="1" t="s">
        <v>2236</v>
      </c>
      <c r="E374" s="7" t="s">
        <v>2225</v>
      </c>
      <c r="F374" s="1">
        <v>2</v>
      </c>
      <c r="G374" s="9">
        <v>26966.67</v>
      </c>
      <c r="H374" s="7">
        <v>45627</v>
      </c>
      <c r="I374" s="1">
        <f t="shared" si="42"/>
        <v>998538</v>
      </c>
      <c r="J374" s="1" t="str">
        <f t="shared" si="37"/>
        <v>998538-26966.67</v>
      </c>
    </row>
    <row r="375" spans="1:10">
      <c r="A375" s="1" t="s">
        <v>2237</v>
      </c>
      <c r="D375" s="1"/>
      <c r="E375" s="7" t="s">
        <v>2238</v>
      </c>
      <c r="F375" s="1">
        <v>2</v>
      </c>
      <c r="G375" s="9">
        <v>2613.15</v>
      </c>
      <c r="H375" s="7">
        <v>45627</v>
      </c>
      <c r="J375" s="1" t="str">
        <f t="shared" si="37"/>
        <v>-2613.15</v>
      </c>
    </row>
    <row r="376" spans="1:10">
      <c r="A376" s="1" t="s">
        <v>1683</v>
      </c>
      <c r="B376" s="6">
        <v>207190</v>
      </c>
      <c r="D376" s="1" t="s">
        <v>2239</v>
      </c>
      <c r="E376" s="7" t="s">
        <v>2238</v>
      </c>
      <c r="F376" s="1">
        <v>2</v>
      </c>
      <c r="G376" s="9">
        <v>7908.12</v>
      </c>
      <c r="H376" s="7">
        <v>45627</v>
      </c>
      <c r="I376" s="1">
        <f t="shared" ref="I376:I386" si="43">IF(LEFT(D376,5)="Chequ",_xlfn.TEXTAFTER(D376,"- ")*1,D376)</f>
        <v>587</v>
      </c>
      <c r="J376" s="1" t="str">
        <f t="shared" si="37"/>
        <v>587-7908.12</v>
      </c>
    </row>
    <row r="377" spans="1:10">
      <c r="A377" s="1" t="s">
        <v>1785</v>
      </c>
      <c r="B377" s="6" t="s">
        <v>2240</v>
      </c>
      <c r="D377" s="1" t="s">
        <v>2241</v>
      </c>
      <c r="E377" s="7" t="s">
        <v>2242</v>
      </c>
      <c r="F377" s="1">
        <v>2</v>
      </c>
      <c r="G377" s="9">
        <v>10300</v>
      </c>
      <c r="H377" s="7">
        <v>45627</v>
      </c>
      <c r="I377" s="1">
        <f t="shared" si="43"/>
        <v>597</v>
      </c>
      <c r="J377" s="1" t="str">
        <f t="shared" si="37"/>
        <v>597-10300</v>
      </c>
    </row>
    <row r="378" spans="1:10">
      <c r="A378" s="1" t="s">
        <v>1596</v>
      </c>
      <c r="D378" s="1"/>
      <c r="E378" s="7" t="s">
        <v>2243</v>
      </c>
      <c r="F378" s="1">
        <v>2</v>
      </c>
      <c r="G378" s="9">
        <v>2410.4</v>
      </c>
      <c r="H378" s="7">
        <v>45627</v>
      </c>
      <c r="J378" s="1" t="str">
        <f t="shared" si="37"/>
        <v>-2410.4</v>
      </c>
    </row>
    <row r="379" spans="1:10">
      <c r="A379" s="1" t="s">
        <v>2244</v>
      </c>
      <c r="B379" s="6">
        <v>10896963</v>
      </c>
      <c r="D379" s="1" t="s">
        <v>2245</v>
      </c>
      <c r="E379" s="7" t="s">
        <v>2243</v>
      </c>
      <c r="F379" s="1">
        <v>2</v>
      </c>
      <c r="G379" s="9">
        <v>3069.02</v>
      </c>
      <c r="H379" s="7">
        <v>45627</v>
      </c>
      <c r="I379" s="1">
        <f t="shared" si="43"/>
        <v>998553</v>
      </c>
      <c r="J379" s="1" t="str">
        <f t="shared" si="37"/>
        <v>998553-3069.02</v>
      </c>
    </row>
    <row r="380" spans="1:10">
      <c r="A380" s="1" t="s">
        <v>2246</v>
      </c>
      <c r="B380" s="6" t="s">
        <v>2247</v>
      </c>
      <c r="D380" s="1" t="s">
        <v>2248</v>
      </c>
      <c r="E380" s="7" t="s">
        <v>2243</v>
      </c>
      <c r="F380" s="1">
        <v>2</v>
      </c>
      <c r="G380" s="9">
        <v>3382.5</v>
      </c>
      <c r="H380" s="7">
        <v>45627</v>
      </c>
      <c r="I380" s="1">
        <f t="shared" si="43"/>
        <v>998552</v>
      </c>
      <c r="J380" s="1" t="str">
        <f t="shared" si="37"/>
        <v>998552-3382.5</v>
      </c>
    </row>
    <row r="381" spans="1:10">
      <c r="A381" s="1" t="s">
        <v>1870</v>
      </c>
      <c r="B381" s="6" t="s">
        <v>2249</v>
      </c>
      <c r="D381" s="1" t="s">
        <v>2250</v>
      </c>
      <c r="E381" s="7" t="s">
        <v>2243</v>
      </c>
      <c r="F381" s="1">
        <v>2</v>
      </c>
      <c r="G381" s="9">
        <v>4341.24</v>
      </c>
      <c r="H381" s="7">
        <v>45627</v>
      </c>
      <c r="I381" s="1">
        <f t="shared" si="43"/>
        <v>998539</v>
      </c>
      <c r="J381" s="1" t="str">
        <f t="shared" si="37"/>
        <v>998539-4341.24</v>
      </c>
    </row>
    <row r="382" spans="1:10">
      <c r="A382" s="1" t="s">
        <v>1855</v>
      </c>
      <c r="B382" s="6" t="s">
        <v>2251</v>
      </c>
      <c r="D382" s="1" t="s">
        <v>2252</v>
      </c>
      <c r="E382" s="7" t="s">
        <v>2243</v>
      </c>
      <c r="F382" s="1">
        <v>2</v>
      </c>
      <c r="G382" s="9">
        <v>8237.08</v>
      </c>
      <c r="H382" s="7">
        <v>45627</v>
      </c>
      <c r="I382" s="1">
        <f t="shared" si="43"/>
        <v>998551</v>
      </c>
      <c r="J382" s="1" t="str">
        <f t="shared" si="37"/>
        <v>998551-8237.08</v>
      </c>
    </row>
    <row r="383" spans="1:10">
      <c r="A383" s="1" t="s">
        <v>2016</v>
      </c>
      <c r="B383" s="6" t="s">
        <v>2253</v>
      </c>
      <c r="D383" s="1" t="s">
        <v>2254</v>
      </c>
      <c r="E383" s="7" t="s">
        <v>2243</v>
      </c>
      <c r="F383" s="1">
        <v>2</v>
      </c>
      <c r="G383" s="9">
        <v>11396.51</v>
      </c>
      <c r="H383" s="7">
        <v>45627</v>
      </c>
      <c r="I383" s="1">
        <f t="shared" si="43"/>
        <v>998554</v>
      </c>
      <c r="J383" s="1" t="str">
        <f t="shared" si="37"/>
        <v>998554-11396.51</v>
      </c>
    </row>
    <row r="384" spans="1:10">
      <c r="A384" s="1" t="s">
        <v>1575</v>
      </c>
      <c r="B384" s="6" t="s">
        <v>2255</v>
      </c>
      <c r="D384" s="1" t="s">
        <v>2256</v>
      </c>
      <c r="E384" s="7" t="s">
        <v>2243</v>
      </c>
      <c r="F384" s="1">
        <v>2</v>
      </c>
      <c r="G384" s="9">
        <v>12289</v>
      </c>
      <c r="H384" s="7">
        <v>45627</v>
      </c>
      <c r="I384" s="1">
        <f t="shared" si="43"/>
        <v>998560</v>
      </c>
      <c r="J384" s="1" t="str">
        <f t="shared" si="37"/>
        <v>998560-12289</v>
      </c>
    </row>
    <row r="385" spans="1:10">
      <c r="A385" s="1" t="s">
        <v>1739</v>
      </c>
      <c r="B385" s="6" t="s">
        <v>2257</v>
      </c>
      <c r="D385" s="1" t="s">
        <v>2258</v>
      </c>
      <c r="E385" s="7" t="s">
        <v>2243</v>
      </c>
      <c r="F385" s="1">
        <v>2</v>
      </c>
      <c r="G385" s="9">
        <v>16475.5</v>
      </c>
      <c r="H385" s="7">
        <v>45627</v>
      </c>
      <c r="I385" s="1">
        <f t="shared" si="43"/>
        <v>998559</v>
      </c>
      <c r="J385" s="1" t="str">
        <f t="shared" si="37"/>
        <v>998559-16475.5</v>
      </c>
    </row>
    <row r="386" spans="1:10">
      <c r="A386" s="1" t="s">
        <v>1908</v>
      </c>
      <c r="B386" s="6" t="s">
        <v>2259</v>
      </c>
      <c r="D386" s="1" t="s">
        <v>2260</v>
      </c>
      <c r="E386" s="7" t="s">
        <v>2243</v>
      </c>
      <c r="F386" s="1">
        <v>2</v>
      </c>
      <c r="G386" s="9">
        <v>40884.8</v>
      </c>
      <c r="H386" s="7">
        <v>45627</v>
      </c>
      <c r="I386" s="1">
        <f t="shared" si="43"/>
        <v>998545</v>
      </c>
      <c r="J386" s="1" t="str">
        <f t="shared" ref="J386:J449" si="44">I386&amp;"-"&amp;G386</f>
        <v>998545-40884.8</v>
      </c>
    </row>
    <row r="387" spans="1:10">
      <c r="A387" s="1" t="s">
        <v>1607</v>
      </c>
      <c r="D387" s="1"/>
      <c r="E387" s="7" t="s">
        <v>2261</v>
      </c>
      <c r="F387" s="1">
        <v>2</v>
      </c>
      <c r="G387" s="9">
        <v>9.78</v>
      </c>
      <c r="H387" s="7">
        <v>45627</v>
      </c>
      <c r="J387" s="1" t="str">
        <f t="shared" si="44"/>
        <v>-9.78</v>
      </c>
    </row>
    <row r="388" spans="1:10">
      <c r="A388" s="1" t="s">
        <v>1970</v>
      </c>
      <c r="B388" s="6" t="s">
        <v>2262</v>
      </c>
      <c r="D388" s="1" t="s">
        <v>2263</v>
      </c>
      <c r="E388" s="7" t="s">
        <v>2261</v>
      </c>
      <c r="F388" s="1">
        <v>2</v>
      </c>
      <c r="G388" s="9">
        <v>14597.4</v>
      </c>
      <c r="H388" s="7">
        <v>45627</v>
      </c>
      <c r="I388" s="1">
        <f t="shared" ref="I388:I394" si="45">IF(LEFT(D388,5)="Chequ",_xlfn.TEXTAFTER(D388,"- ")*1,D388)</f>
        <v>998547</v>
      </c>
      <c r="J388" s="1" t="str">
        <f t="shared" si="44"/>
        <v>998547-14597.4</v>
      </c>
    </row>
    <row r="389" spans="1:10">
      <c r="A389" s="1" t="s">
        <v>1794</v>
      </c>
      <c r="B389" s="6" t="s">
        <v>2264</v>
      </c>
      <c r="D389" s="1" t="s">
        <v>2265</v>
      </c>
      <c r="E389" s="7" t="s">
        <v>2261</v>
      </c>
      <c r="F389" s="1">
        <v>2</v>
      </c>
      <c r="G389" s="9">
        <v>21751.15</v>
      </c>
      <c r="H389" s="7">
        <v>45627</v>
      </c>
      <c r="I389" s="1">
        <f t="shared" si="45"/>
        <v>998546</v>
      </c>
      <c r="J389" s="1" t="str">
        <f t="shared" si="44"/>
        <v>998546-21751.15</v>
      </c>
    </row>
    <row r="390" spans="1:10">
      <c r="A390" s="1" t="s">
        <v>1626</v>
      </c>
      <c r="D390" s="1"/>
      <c r="E390" s="7" t="s">
        <v>2266</v>
      </c>
      <c r="F390" s="1">
        <v>2</v>
      </c>
      <c r="G390" s="9">
        <v>664.47</v>
      </c>
      <c r="H390" s="7">
        <v>45627</v>
      </c>
      <c r="J390" s="1" t="str">
        <f t="shared" si="44"/>
        <v>-664.47</v>
      </c>
    </row>
    <row r="391" spans="1:10">
      <c r="A391" s="1" t="s">
        <v>374</v>
      </c>
      <c r="B391" s="6">
        <v>378967</v>
      </c>
      <c r="D391" s="1" t="s">
        <v>2267</v>
      </c>
      <c r="E391" s="7" t="s">
        <v>2268</v>
      </c>
      <c r="F391" s="1">
        <v>2</v>
      </c>
      <c r="G391" s="9">
        <v>1100</v>
      </c>
      <c r="H391" s="7">
        <v>45627</v>
      </c>
      <c r="I391" s="1">
        <f t="shared" si="45"/>
        <v>998558</v>
      </c>
      <c r="J391" s="1" t="str">
        <f t="shared" si="44"/>
        <v>998558-1100</v>
      </c>
    </row>
    <row r="392" spans="1:10">
      <c r="A392" s="1" t="s">
        <v>1801</v>
      </c>
      <c r="B392" s="6" t="s">
        <v>2269</v>
      </c>
      <c r="D392" s="1" t="s">
        <v>2270</v>
      </c>
      <c r="E392" s="7" t="s">
        <v>2268</v>
      </c>
      <c r="F392" s="1">
        <v>2</v>
      </c>
      <c r="G392" s="9">
        <v>5599.4</v>
      </c>
      <c r="H392" s="7">
        <v>45627</v>
      </c>
      <c r="I392" s="1">
        <f t="shared" si="45"/>
        <v>998543</v>
      </c>
      <c r="J392" s="1" t="str">
        <f t="shared" si="44"/>
        <v>998543-5599.4</v>
      </c>
    </row>
    <row r="393" spans="1:10">
      <c r="A393" s="1" t="s">
        <v>1668</v>
      </c>
      <c r="B393" s="6" t="s">
        <v>2271</v>
      </c>
      <c r="D393" s="1" t="s">
        <v>2272</v>
      </c>
      <c r="E393" s="7" t="s">
        <v>2268</v>
      </c>
      <c r="F393" s="1">
        <v>2</v>
      </c>
      <c r="G393" s="9">
        <v>15463.45</v>
      </c>
      <c r="H393" s="7">
        <v>45627</v>
      </c>
      <c r="I393" s="1">
        <f t="shared" si="45"/>
        <v>480</v>
      </c>
      <c r="J393" s="1" t="str">
        <f t="shared" si="44"/>
        <v>480-15463.45</v>
      </c>
    </row>
    <row r="394" spans="1:10">
      <c r="A394" s="1" t="s">
        <v>1750</v>
      </c>
      <c r="D394" s="1" t="s">
        <v>2273</v>
      </c>
      <c r="E394" s="7" t="s">
        <v>2268</v>
      </c>
      <c r="F394" s="1">
        <v>2</v>
      </c>
      <c r="G394" s="9">
        <v>58296.57</v>
      </c>
      <c r="H394" s="7">
        <v>45627</v>
      </c>
      <c r="I394" s="1">
        <f t="shared" si="45"/>
        <v>998542</v>
      </c>
      <c r="J394" s="1" t="str">
        <f t="shared" si="44"/>
        <v>998542-58296.57</v>
      </c>
    </row>
    <row r="395" spans="1:10">
      <c r="A395" s="1" t="s">
        <v>1725</v>
      </c>
      <c r="D395" s="1"/>
      <c r="E395" s="7" t="s">
        <v>2274</v>
      </c>
      <c r="F395" s="1">
        <v>2</v>
      </c>
      <c r="G395" s="9">
        <v>10879.25</v>
      </c>
      <c r="H395" s="7">
        <v>45627</v>
      </c>
      <c r="J395" s="1" t="str">
        <f t="shared" si="44"/>
        <v>-10879.25</v>
      </c>
    </row>
    <row r="396" spans="1:10">
      <c r="A396" s="1" t="s">
        <v>1597</v>
      </c>
      <c r="B396" s="6" t="s">
        <v>2275</v>
      </c>
      <c r="D396" s="1" t="s">
        <v>2276</v>
      </c>
      <c r="E396" s="7" t="s">
        <v>2274</v>
      </c>
      <c r="F396" s="1">
        <v>2</v>
      </c>
      <c r="G396" s="9">
        <v>3110</v>
      </c>
      <c r="H396" s="7">
        <v>45627</v>
      </c>
      <c r="I396" s="1">
        <f t="shared" ref="I396:I401" si="46">IF(LEFT(D396,5)="Chequ",_xlfn.TEXTAFTER(D396,"- ")*1,D396)</f>
        <v>615</v>
      </c>
      <c r="J396" s="1" t="str">
        <f t="shared" si="44"/>
        <v>615-3110</v>
      </c>
    </row>
    <row r="397" spans="1:10">
      <c r="A397" s="1" t="s">
        <v>2277</v>
      </c>
      <c r="B397" s="6">
        <v>4606</v>
      </c>
      <c r="D397" s="1" t="s">
        <v>2278</v>
      </c>
      <c r="E397" s="7" t="s">
        <v>2274</v>
      </c>
      <c r="F397" s="1">
        <v>2</v>
      </c>
      <c r="G397" s="9">
        <v>3267</v>
      </c>
      <c r="H397" s="7">
        <v>45627</v>
      </c>
      <c r="I397" s="1">
        <f t="shared" si="46"/>
        <v>155</v>
      </c>
      <c r="J397" s="1" t="str">
        <f t="shared" si="44"/>
        <v>155-3267</v>
      </c>
    </row>
    <row r="398" spans="1:10">
      <c r="A398" s="1" t="s">
        <v>395</v>
      </c>
      <c r="B398" s="6" t="s">
        <v>2279</v>
      </c>
      <c r="D398" s="1" t="s">
        <v>2280</v>
      </c>
      <c r="E398" s="7" t="s">
        <v>2274</v>
      </c>
      <c r="F398" s="1">
        <v>2</v>
      </c>
      <c r="G398" s="9">
        <v>10000</v>
      </c>
      <c r="H398" s="7">
        <v>45627</v>
      </c>
      <c r="I398" s="1">
        <f t="shared" si="46"/>
        <v>156</v>
      </c>
      <c r="J398" s="1" t="str">
        <f t="shared" si="44"/>
        <v>156-10000</v>
      </c>
    </row>
    <row r="399" spans="1:10">
      <c r="A399" s="1" t="s">
        <v>1779</v>
      </c>
      <c r="B399" s="6" t="s">
        <v>2281</v>
      </c>
      <c r="D399" s="1" t="s">
        <v>2282</v>
      </c>
      <c r="E399" s="7" t="s">
        <v>2274</v>
      </c>
      <c r="F399" s="1">
        <v>2</v>
      </c>
      <c r="G399" s="9">
        <v>16244.03</v>
      </c>
      <c r="H399" s="7">
        <v>45627</v>
      </c>
      <c r="I399" s="1">
        <f t="shared" si="46"/>
        <v>998544</v>
      </c>
      <c r="J399" s="1" t="str">
        <f t="shared" si="44"/>
        <v>998544-16244.03</v>
      </c>
    </row>
    <row r="400" spans="1:10">
      <c r="A400" s="1" t="s">
        <v>2063</v>
      </c>
      <c r="B400" s="6" t="s">
        <v>2283</v>
      </c>
      <c r="D400" s="1" t="s">
        <v>2284</v>
      </c>
      <c r="E400" s="7" t="s">
        <v>2274</v>
      </c>
      <c r="F400" s="1">
        <v>2</v>
      </c>
      <c r="G400" s="9">
        <v>32372</v>
      </c>
      <c r="H400" s="7">
        <v>45627</v>
      </c>
      <c r="I400" s="1">
        <f t="shared" si="46"/>
        <v>998549</v>
      </c>
      <c r="J400" s="1" t="str">
        <f t="shared" si="44"/>
        <v>998549-32372</v>
      </c>
    </row>
    <row r="401" spans="1:10">
      <c r="A401" s="1" t="s">
        <v>2285</v>
      </c>
      <c r="D401" s="1" t="s">
        <v>2286</v>
      </c>
      <c r="E401" s="7" t="s">
        <v>2274</v>
      </c>
      <c r="F401" s="1">
        <v>2</v>
      </c>
      <c r="G401" s="9">
        <v>43522.16</v>
      </c>
      <c r="H401" s="7">
        <v>45627</v>
      </c>
      <c r="I401" s="1">
        <f t="shared" si="46"/>
        <v>612</v>
      </c>
      <c r="J401" s="1" t="str">
        <f t="shared" si="44"/>
        <v>612-43522.16</v>
      </c>
    </row>
    <row r="402" spans="1:10">
      <c r="A402" s="1" t="s">
        <v>1596</v>
      </c>
      <c r="D402" s="1"/>
      <c r="E402" s="7" t="s">
        <v>2274</v>
      </c>
      <c r="F402" s="1">
        <v>2</v>
      </c>
      <c r="G402" s="9">
        <v>1978.13</v>
      </c>
      <c r="H402" s="7">
        <v>45627</v>
      </c>
      <c r="J402" s="1" t="str">
        <f t="shared" si="44"/>
        <v>-1978.13</v>
      </c>
    </row>
    <row r="403" spans="1:10">
      <c r="A403" s="1" t="s">
        <v>1744</v>
      </c>
      <c r="B403" s="6">
        <v>569335</v>
      </c>
      <c r="D403" s="1" t="s">
        <v>2287</v>
      </c>
      <c r="E403" s="7" t="s">
        <v>2274</v>
      </c>
      <c r="F403" s="1">
        <v>2</v>
      </c>
      <c r="G403" s="9">
        <v>4066.02</v>
      </c>
      <c r="H403" s="7">
        <v>45627</v>
      </c>
      <c r="I403" s="1">
        <f t="shared" ref="I403:I407" si="47">IF(LEFT(D403,5)="Chequ",_xlfn.TEXTAFTER(D403,"- ")*1,D403)</f>
        <v>618</v>
      </c>
      <c r="J403" s="1" t="str">
        <f t="shared" si="44"/>
        <v>618-4066.02</v>
      </c>
    </row>
    <row r="404" spans="1:10">
      <c r="A404" s="1" t="s">
        <v>1748</v>
      </c>
      <c r="B404" s="6">
        <v>145807</v>
      </c>
      <c r="D404" s="1" t="s">
        <v>2288</v>
      </c>
      <c r="E404" s="7" t="s">
        <v>2274</v>
      </c>
      <c r="F404" s="1">
        <v>2</v>
      </c>
      <c r="G404" s="9">
        <v>7967.69</v>
      </c>
      <c r="H404" s="7">
        <v>45627</v>
      </c>
      <c r="I404" s="1">
        <f t="shared" si="47"/>
        <v>700</v>
      </c>
      <c r="J404" s="1" t="str">
        <f t="shared" si="44"/>
        <v>700-7967.69</v>
      </c>
    </row>
    <row r="405" spans="1:10">
      <c r="A405" s="1" t="s">
        <v>77</v>
      </c>
      <c r="B405" s="6" t="s">
        <v>2289</v>
      </c>
      <c r="D405" s="1" t="s">
        <v>2290</v>
      </c>
      <c r="E405" s="7" t="s">
        <v>2274</v>
      </c>
      <c r="F405" s="1">
        <v>2</v>
      </c>
      <c r="G405" s="9">
        <v>19971.2</v>
      </c>
      <c r="H405" s="7">
        <v>45627</v>
      </c>
      <c r="I405" s="1">
        <f t="shared" si="47"/>
        <v>702</v>
      </c>
      <c r="J405" s="1" t="str">
        <f t="shared" si="44"/>
        <v>702-19971.2</v>
      </c>
    </row>
    <row r="406" spans="1:10">
      <c r="A406" s="1" t="s">
        <v>1584</v>
      </c>
      <c r="B406" s="6" t="s">
        <v>2291</v>
      </c>
      <c r="D406" s="1" t="s">
        <v>2292</v>
      </c>
      <c r="E406" s="7" t="s">
        <v>2274</v>
      </c>
      <c r="F406" s="1">
        <v>2</v>
      </c>
      <c r="G406" s="9">
        <v>20809.39</v>
      </c>
      <c r="H406" s="7">
        <v>45627</v>
      </c>
      <c r="I406" s="1">
        <f t="shared" si="47"/>
        <v>564</v>
      </c>
      <c r="J406" s="1" t="str">
        <f t="shared" si="44"/>
        <v>564-20809.39</v>
      </c>
    </row>
    <row r="407" spans="1:10">
      <c r="A407" s="1" t="s">
        <v>1797</v>
      </c>
      <c r="B407" s="6" t="s">
        <v>2293</v>
      </c>
      <c r="D407" s="1" t="s">
        <v>2294</v>
      </c>
      <c r="E407" s="7" t="s">
        <v>2274</v>
      </c>
      <c r="F407" s="1">
        <v>2</v>
      </c>
      <c r="G407" s="9">
        <v>29058.72</v>
      </c>
      <c r="H407" s="7">
        <v>45627</v>
      </c>
      <c r="I407" s="1">
        <f t="shared" si="47"/>
        <v>998557</v>
      </c>
      <c r="J407" s="1" t="str">
        <f t="shared" si="44"/>
        <v>998557-29058.72</v>
      </c>
    </row>
    <row r="408" spans="1:10">
      <c r="A408" s="1" t="s">
        <v>1607</v>
      </c>
      <c r="D408" s="1"/>
      <c r="E408" s="7" t="s">
        <v>2295</v>
      </c>
      <c r="F408" s="1">
        <v>2</v>
      </c>
      <c r="G408" s="9">
        <v>9.78</v>
      </c>
      <c r="H408" s="7">
        <v>45627</v>
      </c>
      <c r="J408" s="1" t="str">
        <f t="shared" si="44"/>
        <v>-9.78</v>
      </c>
    </row>
    <row r="409" spans="1:10">
      <c r="A409" s="1" t="s">
        <v>1865</v>
      </c>
      <c r="B409" s="6" t="s">
        <v>813</v>
      </c>
      <c r="D409" s="1" t="s">
        <v>2296</v>
      </c>
      <c r="E409" s="7" t="s">
        <v>2295</v>
      </c>
      <c r="F409" s="1">
        <v>2</v>
      </c>
      <c r="G409" s="9">
        <v>47.93</v>
      </c>
      <c r="H409" s="7">
        <v>45627</v>
      </c>
      <c r="I409" s="1">
        <f t="shared" ref="I409:I419" si="48">IF(LEFT(D409,5)="Chequ",_xlfn.TEXTAFTER(D409,"- ")*1,D409)</f>
        <v>707</v>
      </c>
      <c r="J409" s="1" t="str">
        <f t="shared" si="44"/>
        <v>707-47.93</v>
      </c>
    </row>
    <row r="410" spans="1:10">
      <c r="A410" s="1" t="s">
        <v>1626</v>
      </c>
      <c r="D410" s="1"/>
      <c r="E410" s="7" t="s">
        <v>2297</v>
      </c>
      <c r="F410" s="1">
        <v>2</v>
      </c>
      <c r="G410" s="9">
        <v>480.69</v>
      </c>
      <c r="H410" s="7">
        <v>45627</v>
      </c>
      <c r="J410" s="1" t="str">
        <f t="shared" si="44"/>
        <v>-480.69</v>
      </c>
    </row>
    <row r="411" spans="1:10">
      <c r="A411" s="1" t="s">
        <v>2298</v>
      </c>
      <c r="B411" s="6" t="s">
        <v>2299</v>
      </c>
      <c r="D411" s="1" t="s">
        <v>2300</v>
      </c>
      <c r="E411" s="7" t="s">
        <v>2297</v>
      </c>
      <c r="F411" s="1">
        <v>25</v>
      </c>
      <c r="G411" s="9">
        <v>4379.38</v>
      </c>
      <c r="H411" s="7">
        <v>45627</v>
      </c>
      <c r="I411" s="1">
        <f t="shared" si="48"/>
        <v>714</v>
      </c>
      <c r="J411" s="1" t="str">
        <f t="shared" si="44"/>
        <v>714-4379.38</v>
      </c>
    </row>
    <row r="412" spans="1:10">
      <c r="A412" s="1" t="s">
        <v>2098</v>
      </c>
      <c r="B412" s="6" t="s">
        <v>2301</v>
      </c>
      <c r="D412" s="1" t="s">
        <v>2302</v>
      </c>
      <c r="E412" s="7" t="s">
        <v>2297</v>
      </c>
      <c r="F412" s="1">
        <v>2</v>
      </c>
      <c r="G412" s="9">
        <v>31265.6</v>
      </c>
      <c r="H412" s="7">
        <v>45627</v>
      </c>
      <c r="I412" s="1">
        <f t="shared" si="48"/>
        <v>701</v>
      </c>
      <c r="J412" s="1" t="str">
        <f t="shared" si="44"/>
        <v>701-31265.6</v>
      </c>
    </row>
    <row r="413" spans="1:10">
      <c r="A413" s="1" t="s">
        <v>1945</v>
      </c>
      <c r="B413" s="6" t="s">
        <v>2303</v>
      </c>
      <c r="D413" s="1" t="s">
        <v>2304</v>
      </c>
      <c r="E413" s="7" t="s">
        <v>2305</v>
      </c>
      <c r="F413" s="1">
        <v>2</v>
      </c>
      <c r="G413" s="9">
        <v>320</v>
      </c>
      <c r="H413" s="7">
        <v>45627</v>
      </c>
      <c r="I413" s="1">
        <f t="shared" si="48"/>
        <v>712</v>
      </c>
      <c r="J413" s="1" t="str">
        <f t="shared" si="44"/>
        <v>712-320</v>
      </c>
    </row>
    <row r="414" spans="1:10">
      <c r="A414" s="1" t="s">
        <v>2306</v>
      </c>
      <c r="B414" s="6">
        <v>424101</v>
      </c>
      <c r="D414" s="1" t="s">
        <v>2307</v>
      </c>
      <c r="E414" s="7" t="s">
        <v>2305</v>
      </c>
      <c r="F414" s="1">
        <v>2</v>
      </c>
      <c r="G414" s="9">
        <v>540</v>
      </c>
      <c r="H414" s="7">
        <v>45627</v>
      </c>
      <c r="I414" s="1">
        <f t="shared" si="48"/>
        <v>657</v>
      </c>
      <c r="J414" s="1" t="str">
        <f t="shared" si="44"/>
        <v>657-540</v>
      </c>
    </row>
    <row r="415" spans="1:10">
      <c r="A415" s="1" t="s">
        <v>1884</v>
      </c>
      <c r="B415" s="6">
        <v>84770</v>
      </c>
      <c r="D415" s="1" t="s">
        <v>2308</v>
      </c>
      <c r="E415" s="7" t="s">
        <v>2305</v>
      </c>
      <c r="F415" s="1">
        <v>2</v>
      </c>
      <c r="G415" s="9">
        <v>1134</v>
      </c>
      <c r="H415" s="7">
        <v>45627</v>
      </c>
      <c r="I415" s="1">
        <f t="shared" si="48"/>
        <v>617</v>
      </c>
      <c r="J415" s="1" t="str">
        <f t="shared" si="44"/>
        <v>617-1134</v>
      </c>
    </row>
    <row r="416" spans="1:10">
      <c r="A416" s="1" t="s">
        <v>1690</v>
      </c>
      <c r="B416" s="6" t="s">
        <v>2309</v>
      </c>
      <c r="D416" s="1" t="s">
        <v>2310</v>
      </c>
      <c r="E416" s="7" t="s">
        <v>2305</v>
      </c>
      <c r="F416" s="1">
        <v>2</v>
      </c>
      <c r="G416" s="9">
        <v>4416.28</v>
      </c>
      <c r="H416" s="7">
        <v>45627</v>
      </c>
      <c r="I416" s="1">
        <f t="shared" si="48"/>
        <v>614</v>
      </c>
      <c r="J416" s="1" t="str">
        <f t="shared" si="44"/>
        <v>614-4416.28</v>
      </c>
    </row>
    <row r="417" spans="1:10">
      <c r="A417" s="1" t="s">
        <v>349</v>
      </c>
      <c r="B417" s="6">
        <v>3010</v>
      </c>
      <c r="D417" s="1" t="s">
        <v>2311</v>
      </c>
      <c r="E417" s="7" t="s">
        <v>2305</v>
      </c>
      <c r="F417" s="1">
        <v>2</v>
      </c>
      <c r="G417" s="9">
        <v>4512.75</v>
      </c>
      <c r="H417" s="7">
        <v>45627</v>
      </c>
      <c r="I417" s="1">
        <f t="shared" si="48"/>
        <v>709</v>
      </c>
      <c r="J417" s="1" t="str">
        <f t="shared" si="44"/>
        <v>709-4512.75</v>
      </c>
    </row>
    <row r="418" spans="1:10">
      <c r="A418" s="1" t="s">
        <v>1690</v>
      </c>
      <c r="B418" s="6" t="s">
        <v>2312</v>
      </c>
      <c r="D418" s="1" t="s">
        <v>2313</v>
      </c>
      <c r="E418" s="7" t="s">
        <v>2305</v>
      </c>
      <c r="F418" s="1">
        <v>2</v>
      </c>
      <c r="G418" s="9">
        <v>6704.14</v>
      </c>
      <c r="H418" s="7">
        <v>45627</v>
      </c>
      <c r="I418" s="1">
        <f t="shared" si="48"/>
        <v>648</v>
      </c>
      <c r="J418" s="1" t="str">
        <f t="shared" si="44"/>
        <v>648-6704.14</v>
      </c>
    </row>
    <row r="419" spans="1:10">
      <c r="A419" s="1" t="s">
        <v>1575</v>
      </c>
      <c r="B419" s="6" t="s">
        <v>2314</v>
      </c>
      <c r="D419" s="1" t="s">
        <v>2315</v>
      </c>
      <c r="E419" s="7" t="s">
        <v>2305</v>
      </c>
      <c r="F419" s="1">
        <v>2</v>
      </c>
      <c r="G419" s="9">
        <v>23648.5</v>
      </c>
      <c r="H419" s="7">
        <v>45627</v>
      </c>
      <c r="I419" s="1">
        <f t="shared" si="48"/>
        <v>713</v>
      </c>
      <c r="J419" s="1" t="str">
        <f t="shared" si="44"/>
        <v>713-23648.5</v>
      </c>
    </row>
    <row r="420" spans="1:10">
      <c r="A420" s="1" t="s">
        <v>2316</v>
      </c>
      <c r="D420" s="1"/>
      <c r="E420" s="7" t="s">
        <v>2317</v>
      </c>
      <c r="F420" s="1">
        <v>25</v>
      </c>
      <c r="G420" s="9">
        <v>4030.74</v>
      </c>
      <c r="H420" s="7">
        <v>45627</v>
      </c>
      <c r="J420" s="1" t="str">
        <f t="shared" si="44"/>
        <v>-4030.74</v>
      </c>
    </row>
    <row r="421" spans="1:10">
      <c r="A421" s="1" t="s">
        <v>1447</v>
      </c>
      <c r="B421" s="6">
        <v>363</v>
      </c>
      <c r="D421" s="1" t="s">
        <v>2318</v>
      </c>
      <c r="E421" s="7" t="s">
        <v>2317</v>
      </c>
      <c r="F421" s="1">
        <v>2</v>
      </c>
      <c r="G421" s="9">
        <v>840</v>
      </c>
      <c r="H421" s="7">
        <v>45627</v>
      </c>
      <c r="I421" s="1">
        <f t="shared" ref="I421:I430" si="49">IF(LEFT(D421,5)="Chequ",_xlfn.TEXTAFTER(D421,"- ")*1,D421)</f>
        <v>705</v>
      </c>
      <c r="J421" s="1" t="str">
        <f t="shared" si="44"/>
        <v>705-840</v>
      </c>
    </row>
    <row r="422" spans="1:10">
      <c r="A422" s="1" t="s">
        <v>2109</v>
      </c>
      <c r="B422" s="6" t="s">
        <v>2319</v>
      </c>
      <c r="D422" s="1" t="s">
        <v>2320</v>
      </c>
      <c r="E422" s="7" t="s">
        <v>2317</v>
      </c>
      <c r="F422" s="1">
        <v>2</v>
      </c>
      <c r="G422" s="9">
        <v>1438</v>
      </c>
      <c r="H422" s="7">
        <v>45627</v>
      </c>
      <c r="I422" s="1">
        <f t="shared" si="49"/>
        <v>998556</v>
      </c>
      <c r="J422" s="1" t="str">
        <f t="shared" si="44"/>
        <v>998556-1438</v>
      </c>
    </row>
    <row r="423" spans="1:10">
      <c r="A423" s="1" t="s">
        <v>2321</v>
      </c>
      <c r="B423" s="6">
        <v>4612</v>
      </c>
      <c r="D423" s="1" t="s">
        <v>2322</v>
      </c>
      <c r="E423" s="7" t="s">
        <v>2317</v>
      </c>
      <c r="F423" s="1">
        <v>2</v>
      </c>
      <c r="G423" s="9">
        <v>2512</v>
      </c>
      <c r="H423" s="7">
        <v>45627</v>
      </c>
      <c r="I423" s="1">
        <f t="shared" si="49"/>
        <v>719</v>
      </c>
      <c r="J423" s="1" t="str">
        <f t="shared" si="44"/>
        <v>719-2512</v>
      </c>
    </row>
    <row r="424" spans="1:10">
      <c r="A424" s="1" t="s">
        <v>2323</v>
      </c>
      <c r="B424" s="6" t="s">
        <v>2324</v>
      </c>
      <c r="D424" s="1" t="s">
        <v>2325</v>
      </c>
      <c r="E424" s="7" t="s">
        <v>2317</v>
      </c>
      <c r="F424" s="1">
        <v>2</v>
      </c>
      <c r="G424" s="9">
        <v>3039.2</v>
      </c>
      <c r="H424" s="7">
        <v>45627</v>
      </c>
      <c r="I424" s="1">
        <f t="shared" si="49"/>
        <v>704</v>
      </c>
      <c r="J424" s="1" t="str">
        <f t="shared" si="44"/>
        <v>704-3039.2</v>
      </c>
    </row>
    <row r="425" spans="1:10">
      <c r="A425" s="1" t="s">
        <v>1597</v>
      </c>
      <c r="B425" s="6" t="s">
        <v>2326</v>
      </c>
      <c r="D425" s="1" t="s">
        <v>2327</v>
      </c>
      <c r="E425" s="7" t="s">
        <v>2317</v>
      </c>
      <c r="F425" s="1">
        <v>2</v>
      </c>
      <c r="G425" s="9">
        <v>3775</v>
      </c>
      <c r="H425" s="7">
        <v>45627</v>
      </c>
      <c r="I425" s="1">
        <f t="shared" si="49"/>
        <v>721</v>
      </c>
      <c r="J425" s="1" t="str">
        <f t="shared" si="44"/>
        <v>721-3775</v>
      </c>
    </row>
    <row r="426" spans="1:10">
      <c r="A426" s="1" t="s">
        <v>1961</v>
      </c>
      <c r="B426" s="6" t="s">
        <v>2328</v>
      </c>
      <c r="D426" s="1" t="s">
        <v>2329</v>
      </c>
      <c r="E426" s="7" t="s">
        <v>2317</v>
      </c>
      <c r="F426" s="1">
        <v>2</v>
      </c>
      <c r="G426" s="9">
        <v>6010.68</v>
      </c>
      <c r="H426" s="7">
        <v>45627</v>
      </c>
      <c r="I426" s="1">
        <f t="shared" si="49"/>
        <v>722</v>
      </c>
      <c r="J426" s="1" t="str">
        <f t="shared" si="44"/>
        <v>722-6010.68</v>
      </c>
    </row>
    <row r="427" spans="1:10">
      <c r="A427" s="1" t="s">
        <v>2330</v>
      </c>
      <c r="B427" s="6" t="s">
        <v>2331</v>
      </c>
      <c r="D427" s="1" t="s">
        <v>2332</v>
      </c>
      <c r="E427" s="7" t="s">
        <v>2317</v>
      </c>
      <c r="F427" s="1">
        <v>2</v>
      </c>
      <c r="G427" s="9">
        <v>8187</v>
      </c>
      <c r="H427" s="7">
        <v>45627</v>
      </c>
      <c r="I427" s="1">
        <f t="shared" si="49"/>
        <v>998541</v>
      </c>
      <c r="J427" s="1" t="str">
        <f t="shared" si="44"/>
        <v>998541-8187</v>
      </c>
    </row>
    <row r="428" spans="1:10">
      <c r="A428" s="1" t="s">
        <v>2333</v>
      </c>
      <c r="B428" s="6">
        <v>2020112839</v>
      </c>
      <c r="D428" s="1" t="s">
        <v>2334</v>
      </c>
      <c r="E428" s="7" t="s">
        <v>2317</v>
      </c>
      <c r="F428" s="1">
        <v>2</v>
      </c>
      <c r="G428" s="9">
        <v>8642.5</v>
      </c>
      <c r="H428" s="7">
        <v>45627</v>
      </c>
      <c r="I428" s="1">
        <f t="shared" si="49"/>
        <v>708</v>
      </c>
      <c r="J428" s="1" t="str">
        <f t="shared" si="44"/>
        <v>708-8642.5</v>
      </c>
    </row>
    <row r="429" spans="1:10">
      <c r="A429" s="1" t="s">
        <v>1639</v>
      </c>
      <c r="B429" s="6" t="s">
        <v>2335</v>
      </c>
      <c r="D429" s="1" t="s">
        <v>2336</v>
      </c>
      <c r="E429" s="7" t="s">
        <v>2317</v>
      </c>
      <c r="F429" s="1">
        <v>2</v>
      </c>
      <c r="G429" s="9">
        <v>14275.99</v>
      </c>
      <c r="H429" s="7">
        <v>45627</v>
      </c>
      <c r="I429" s="1">
        <f t="shared" si="49"/>
        <v>611</v>
      </c>
      <c r="J429" s="1" t="str">
        <f t="shared" si="44"/>
        <v>611-14275.99</v>
      </c>
    </row>
    <row r="430" spans="1:10">
      <c r="A430" s="1" t="s">
        <v>2337</v>
      </c>
      <c r="B430" s="6" t="s">
        <v>2338</v>
      </c>
      <c r="D430" s="1" t="s">
        <v>2339</v>
      </c>
      <c r="E430" s="7" t="s">
        <v>2317</v>
      </c>
      <c r="F430" s="1">
        <v>2</v>
      </c>
      <c r="G430" s="9">
        <v>26788.54</v>
      </c>
      <c r="H430" s="7">
        <v>45627</v>
      </c>
      <c r="I430" s="1">
        <f t="shared" si="49"/>
        <v>715</v>
      </c>
      <c r="J430" s="1" t="str">
        <f t="shared" si="44"/>
        <v>715-26788.54</v>
      </c>
    </row>
    <row r="431" spans="1:10">
      <c r="A431" s="1" t="s">
        <v>2316</v>
      </c>
      <c r="D431" s="1"/>
      <c r="E431" s="7" t="s">
        <v>2340</v>
      </c>
      <c r="F431" s="1">
        <v>25</v>
      </c>
      <c r="G431" s="9">
        <v>273</v>
      </c>
      <c r="H431" s="7">
        <v>45627</v>
      </c>
      <c r="J431" s="1" t="str">
        <f t="shared" si="44"/>
        <v>-273</v>
      </c>
    </row>
    <row r="432" spans="1:10">
      <c r="A432" s="1" t="s">
        <v>1596</v>
      </c>
      <c r="D432" s="1"/>
      <c r="E432" s="7" t="s">
        <v>2340</v>
      </c>
      <c r="F432" s="1">
        <v>2</v>
      </c>
      <c r="G432" s="9">
        <v>2267.77</v>
      </c>
      <c r="H432" s="7">
        <v>45627</v>
      </c>
      <c r="J432" s="1" t="str">
        <f t="shared" si="44"/>
        <v>-2267.77</v>
      </c>
    </row>
    <row r="433" spans="1:10">
      <c r="A433" s="1" t="s">
        <v>538</v>
      </c>
      <c r="B433" s="6">
        <v>843791</v>
      </c>
      <c r="D433" s="1" t="s">
        <v>2341</v>
      </c>
      <c r="E433" s="7" t="s">
        <v>2340</v>
      </c>
      <c r="F433" s="1">
        <v>2</v>
      </c>
      <c r="G433" s="9">
        <v>1742.52</v>
      </c>
      <c r="H433" s="7">
        <v>45627</v>
      </c>
      <c r="I433" s="1">
        <f t="shared" ref="I433:I435" si="50">IF(LEFT(D433,5)="Chequ",_xlfn.TEXTAFTER(D433,"- ")*1,D433)</f>
        <v>717</v>
      </c>
      <c r="J433" s="1" t="str">
        <f t="shared" si="44"/>
        <v>717-1742.52</v>
      </c>
    </row>
    <row r="434" spans="1:10">
      <c r="A434" s="1" t="s">
        <v>1898</v>
      </c>
      <c r="B434" s="6" t="s">
        <v>2342</v>
      </c>
      <c r="D434" s="1" t="s">
        <v>2343</v>
      </c>
      <c r="E434" s="7" t="s">
        <v>2340</v>
      </c>
      <c r="F434" s="1">
        <v>2</v>
      </c>
      <c r="G434" s="9">
        <v>8847</v>
      </c>
      <c r="H434" s="7">
        <v>45627</v>
      </c>
      <c r="I434" s="1">
        <f t="shared" si="50"/>
        <v>723</v>
      </c>
      <c r="J434" s="1" t="str">
        <f t="shared" si="44"/>
        <v>723-8847</v>
      </c>
    </row>
    <row r="435" spans="1:10">
      <c r="A435" s="1" t="s">
        <v>1922</v>
      </c>
      <c r="B435" s="6" t="s">
        <v>2344</v>
      </c>
      <c r="D435" s="1" t="s">
        <v>2345</v>
      </c>
      <c r="E435" s="7" t="s">
        <v>2340</v>
      </c>
      <c r="F435" s="1">
        <v>2</v>
      </c>
      <c r="G435" s="9">
        <v>22175.09</v>
      </c>
      <c r="H435" s="7">
        <v>45627</v>
      </c>
      <c r="I435" s="1">
        <f t="shared" si="50"/>
        <v>706</v>
      </c>
      <c r="J435" s="1" t="str">
        <f t="shared" si="44"/>
        <v>706-22175.09</v>
      </c>
    </row>
    <row r="436" spans="1:10">
      <c r="A436" s="1" t="s">
        <v>1607</v>
      </c>
      <c r="D436" s="1"/>
      <c r="E436" s="7" t="s">
        <v>2346</v>
      </c>
      <c r="F436" s="1">
        <v>2</v>
      </c>
      <c r="G436" s="9">
        <v>9.78</v>
      </c>
      <c r="H436" s="7">
        <v>45627</v>
      </c>
      <c r="J436" s="1" t="str">
        <f t="shared" si="44"/>
        <v>-9.78</v>
      </c>
    </row>
    <row r="437" spans="1:10">
      <c r="A437" s="1" t="s">
        <v>1912</v>
      </c>
      <c r="D437" s="1"/>
      <c r="E437" s="7" t="s">
        <v>2346</v>
      </c>
      <c r="F437" s="1">
        <v>2</v>
      </c>
      <c r="G437" s="9">
        <v>1288.19</v>
      </c>
      <c r="H437" s="7">
        <v>45627</v>
      </c>
      <c r="J437" s="1" t="str">
        <f t="shared" si="44"/>
        <v>-1288.19</v>
      </c>
    </row>
    <row r="438" spans="1:10">
      <c r="A438" s="1" t="s">
        <v>1947</v>
      </c>
      <c r="B438" s="6" t="s">
        <v>2347</v>
      </c>
      <c r="D438" s="1" t="s">
        <v>2348</v>
      </c>
      <c r="E438" s="7" t="s">
        <v>2346</v>
      </c>
      <c r="F438" s="1">
        <v>2</v>
      </c>
      <c r="G438" s="9">
        <v>2649.77</v>
      </c>
      <c r="H438" s="7">
        <v>45627</v>
      </c>
      <c r="I438" s="1">
        <f t="shared" ref="I438:I448" si="51">IF(LEFT(D438,5)="Chequ",_xlfn.TEXTAFTER(D438,"- ")*1,D438)</f>
        <v>728</v>
      </c>
      <c r="J438" s="1" t="str">
        <f t="shared" si="44"/>
        <v>728-2649.77</v>
      </c>
    </row>
    <row r="439" spans="1:10">
      <c r="A439" s="1" t="s">
        <v>1626</v>
      </c>
      <c r="D439" s="1"/>
      <c r="E439" s="7" t="s">
        <v>2349</v>
      </c>
      <c r="F439" s="1">
        <v>2</v>
      </c>
      <c r="G439" s="9">
        <v>728.72</v>
      </c>
      <c r="H439" s="7">
        <v>45627</v>
      </c>
      <c r="J439" s="1" t="str">
        <f t="shared" si="44"/>
        <v>-728.72</v>
      </c>
    </row>
    <row r="440" spans="1:10">
      <c r="A440" s="1" t="s">
        <v>1824</v>
      </c>
      <c r="B440" s="6">
        <v>2400148</v>
      </c>
      <c r="D440" s="1" t="s">
        <v>2350</v>
      </c>
      <c r="E440" s="7" t="s">
        <v>2349</v>
      </c>
      <c r="F440" s="1">
        <v>2</v>
      </c>
      <c r="G440" s="9">
        <v>2524.5</v>
      </c>
      <c r="H440" s="7">
        <v>45627</v>
      </c>
      <c r="I440" s="1">
        <f t="shared" si="51"/>
        <v>589</v>
      </c>
      <c r="J440" s="1" t="str">
        <f t="shared" si="44"/>
        <v>589-2524.5</v>
      </c>
    </row>
    <row r="441" spans="1:10">
      <c r="A441" s="1" t="s">
        <v>1676</v>
      </c>
      <c r="B441" s="6">
        <v>7686</v>
      </c>
      <c r="D441" s="1" t="s">
        <v>2351</v>
      </c>
      <c r="E441" s="7" t="s">
        <v>2349</v>
      </c>
      <c r="F441" s="1">
        <v>2</v>
      </c>
      <c r="G441" s="9">
        <v>2699.7</v>
      </c>
      <c r="H441" s="7">
        <v>45627</v>
      </c>
      <c r="I441" s="1">
        <f t="shared" si="51"/>
        <v>652</v>
      </c>
      <c r="J441" s="1" t="str">
        <f t="shared" si="44"/>
        <v>652-2699.7</v>
      </c>
    </row>
    <row r="442" spans="1:10">
      <c r="A442" s="1" t="s">
        <v>2038</v>
      </c>
      <c r="B442" s="6" t="s">
        <v>2352</v>
      </c>
      <c r="D442" s="1" t="s">
        <v>2353</v>
      </c>
      <c r="E442" s="7" t="s">
        <v>2349</v>
      </c>
      <c r="F442" s="1">
        <v>2</v>
      </c>
      <c r="G442" s="9">
        <v>4318.85</v>
      </c>
      <c r="H442" s="7">
        <v>45627</v>
      </c>
      <c r="I442" s="1">
        <f t="shared" si="51"/>
        <v>724</v>
      </c>
      <c r="J442" s="1" t="str">
        <f t="shared" si="44"/>
        <v>724-4318.85</v>
      </c>
    </row>
    <row r="443" spans="1:10">
      <c r="A443" s="1" t="s">
        <v>2354</v>
      </c>
      <c r="B443" s="6" t="s">
        <v>2355</v>
      </c>
      <c r="D443" s="1" t="s">
        <v>2356</v>
      </c>
      <c r="E443" s="7" t="s">
        <v>2349</v>
      </c>
      <c r="F443" s="1">
        <v>25</v>
      </c>
      <c r="G443" s="9">
        <v>9258.95</v>
      </c>
      <c r="H443" s="7">
        <v>45627</v>
      </c>
      <c r="I443" s="1">
        <f t="shared" si="51"/>
        <v>730</v>
      </c>
      <c r="J443" s="1" t="str">
        <f t="shared" si="44"/>
        <v>730-9258.95</v>
      </c>
    </row>
    <row r="444" spans="1:10">
      <c r="A444" s="1" t="s">
        <v>2016</v>
      </c>
      <c r="B444" s="6" t="s">
        <v>2357</v>
      </c>
      <c r="D444" s="1" t="s">
        <v>2358</v>
      </c>
      <c r="E444" s="7" t="s">
        <v>2349</v>
      </c>
      <c r="F444" s="1">
        <v>2</v>
      </c>
      <c r="G444" s="9">
        <v>11759.62</v>
      </c>
      <c r="H444" s="7">
        <v>45627</v>
      </c>
      <c r="I444" s="1">
        <f t="shared" si="51"/>
        <v>582</v>
      </c>
      <c r="J444" s="1" t="str">
        <f t="shared" si="44"/>
        <v>582-11759.62</v>
      </c>
    </row>
    <row r="445" spans="1:10">
      <c r="A445" s="1" t="s">
        <v>1739</v>
      </c>
      <c r="B445" s="6" t="s">
        <v>2359</v>
      </c>
      <c r="D445" s="1" t="s">
        <v>2360</v>
      </c>
      <c r="E445" s="7" t="s">
        <v>2349</v>
      </c>
      <c r="F445" s="1">
        <v>2</v>
      </c>
      <c r="G445" s="9">
        <v>28291.5</v>
      </c>
      <c r="H445" s="7">
        <v>45627</v>
      </c>
      <c r="I445" s="1">
        <f t="shared" si="51"/>
        <v>157</v>
      </c>
      <c r="J445" s="1" t="str">
        <f t="shared" si="44"/>
        <v>157-28291.5</v>
      </c>
    </row>
    <row r="446" spans="1:10">
      <c r="A446" s="1" t="s">
        <v>2361</v>
      </c>
      <c r="B446" s="6">
        <v>2075</v>
      </c>
      <c r="D446" s="1" t="s">
        <v>2362</v>
      </c>
      <c r="E446" s="7" t="s">
        <v>2363</v>
      </c>
      <c r="F446" s="1">
        <v>2</v>
      </c>
      <c r="G446" s="9">
        <v>316.5</v>
      </c>
      <c r="H446" s="7">
        <v>45627</v>
      </c>
      <c r="I446" s="1">
        <f t="shared" si="51"/>
        <v>737</v>
      </c>
      <c r="J446" s="1" t="str">
        <f t="shared" si="44"/>
        <v>737-316.5</v>
      </c>
    </row>
    <row r="447" spans="1:10">
      <c r="A447" s="1" t="s">
        <v>1782</v>
      </c>
      <c r="B447" s="6" t="s">
        <v>2364</v>
      </c>
      <c r="D447" s="1" t="s">
        <v>2365</v>
      </c>
      <c r="E447" s="7" t="s">
        <v>2363</v>
      </c>
      <c r="F447" s="1">
        <v>2</v>
      </c>
      <c r="G447" s="9">
        <v>5256.5</v>
      </c>
      <c r="H447" s="7">
        <v>45627</v>
      </c>
      <c r="I447" s="1">
        <f t="shared" si="51"/>
        <v>593</v>
      </c>
      <c r="J447" s="1" t="str">
        <f t="shared" si="44"/>
        <v>593-5256.5</v>
      </c>
    </row>
    <row r="448" spans="1:10">
      <c r="A448" s="1" t="s">
        <v>2088</v>
      </c>
      <c r="B448" s="6" t="s">
        <v>2366</v>
      </c>
      <c r="D448" s="1" t="s">
        <v>2367</v>
      </c>
      <c r="E448" s="7" t="s">
        <v>2363</v>
      </c>
      <c r="F448" s="1">
        <v>2</v>
      </c>
      <c r="G448" s="9">
        <v>8159.35</v>
      </c>
      <c r="H448" s="7">
        <v>45627</v>
      </c>
      <c r="I448" s="1">
        <f t="shared" si="51"/>
        <v>726</v>
      </c>
      <c r="J448" s="1" t="str">
        <f t="shared" si="44"/>
        <v>726-8159.35</v>
      </c>
    </row>
    <row r="449" spans="1:10">
      <c r="A449" s="1" t="s">
        <v>2368</v>
      </c>
      <c r="D449" s="1"/>
      <c r="E449" s="7" t="s">
        <v>2369</v>
      </c>
      <c r="F449" s="1">
        <v>35</v>
      </c>
      <c r="G449" s="9">
        <v>13340.41</v>
      </c>
      <c r="H449" s="7">
        <v>45627</v>
      </c>
      <c r="J449" s="1" t="str">
        <f t="shared" si="44"/>
        <v>-13340.41</v>
      </c>
    </row>
    <row r="450" spans="1:10">
      <c r="A450" s="1" t="s">
        <v>1993</v>
      </c>
      <c r="B450" s="6" t="s">
        <v>2370</v>
      </c>
      <c r="D450" s="1" t="s">
        <v>2371</v>
      </c>
      <c r="E450" s="7" t="s">
        <v>2369</v>
      </c>
      <c r="F450" s="1">
        <v>2</v>
      </c>
      <c r="G450" s="9">
        <v>5403.7</v>
      </c>
      <c r="H450" s="7">
        <v>45627</v>
      </c>
      <c r="I450" s="1">
        <f t="shared" ref="I450:I483" si="52">IF(LEFT(D450,5)="Chequ",_xlfn.TEXTAFTER(D450,"- ")*1,D450)</f>
        <v>734</v>
      </c>
      <c r="J450" s="1" t="str">
        <f t="shared" ref="J450:J513" si="53">I450&amp;"-"&amp;G450</f>
        <v>734-5403.7</v>
      </c>
    </row>
    <row r="451" spans="1:10">
      <c r="A451" s="1" t="s">
        <v>2372</v>
      </c>
      <c r="B451" s="6" t="s">
        <v>2373</v>
      </c>
      <c r="D451" s="1" t="s">
        <v>2374</v>
      </c>
      <c r="E451" s="7" t="s">
        <v>2369</v>
      </c>
      <c r="F451" s="1">
        <v>2</v>
      </c>
      <c r="G451" s="9">
        <v>22667.38</v>
      </c>
      <c r="H451" s="7">
        <v>45627</v>
      </c>
      <c r="I451" s="1">
        <f t="shared" si="52"/>
        <v>710</v>
      </c>
      <c r="J451" s="1" t="str">
        <f t="shared" si="53"/>
        <v>710-22667.38</v>
      </c>
    </row>
    <row r="452" spans="1:10">
      <c r="A452" s="1" t="s">
        <v>1655</v>
      </c>
      <c r="B452" s="6" t="s">
        <v>2375</v>
      </c>
      <c r="D452" s="1" t="s">
        <v>2376</v>
      </c>
      <c r="E452" s="7" t="s">
        <v>2369</v>
      </c>
      <c r="F452" s="1">
        <v>2</v>
      </c>
      <c r="G452" s="9">
        <v>37057.46</v>
      </c>
      <c r="H452" s="7">
        <v>45627</v>
      </c>
      <c r="I452" s="1">
        <f t="shared" si="52"/>
        <v>716</v>
      </c>
      <c r="J452" s="1" t="str">
        <f t="shared" si="53"/>
        <v>716-37057.46</v>
      </c>
    </row>
    <row r="453" spans="1:10">
      <c r="A453" s="1" t="s">
        <v>1607</v>
      </c>
      <c r="B453" s="6" t="s">
        <v>1094</v>
      </c>
      <c r="C453" s="7" t="s">
        <v>1094</v>
      </c>
      <c r="D453" s="1" t="s">
        <v>1094</v>
      </c>
      <c r="E453" s="7" t="s">
        <v>2377</v>
      </c>
      <c r="F453" s="1">
        <v>2</v>
      </c>
      <c r="G453" s="9">
        <v>9.78</v>
      </c>
      <c r="H453" s="7">
        <v>45658</v>
      </c>
      <c r="I453" s="1" t="str">
        <f t="shared" si="52"/>
        <v/>
      </c>
      <c r="J453" s="1" t="str">
        <f t="shared" si="53"/>
        <v>-9.78</v>
      </c>
    </row>
    <row r="454" spans="1:10">
      <c r="A454" s="1" t="s">
        <v>1626</v>
      </c>
      <c r="B454" s="6" t="s">
        <v>1094</v>
      </c>
      <c r="C454" s="7" t="s">
        <v>1094</v>
      </c>
      <c r="D454" s="1" t="s">
        <v>1094</v>
      </c>
      <c r="E454" s="7" t="s">
        <v>2377</v>
      </c>
      <c r="F454" s="1">
        <v>2</v>
      </c>
      <c r="G454" s="9">
        <v>694.64</v>
      </c>
      <c r="H454" s="7">
        <v>45658</v>
      </c>
      <c r="I454" s="1" t="str">
        <f t="shared" si="52"/>
        <v/>
      </c>
      <c r="J454" s="1" t="str">
        <f t="shared" si="53"/>
        <v>-694.64</v>
      </c>
    </row>
    <row r="455" spans="1:10">
      <c r="A455" s="1" t="s">
        <v>1596</v>
      </c>
      <c r="B455" s="6" t="s">
        <v>1094</v>
      </c>
      <c r="C455" s="7" t="s">
        <v>1094</v>
      </c>
      <c r="D455" s="1" t="s">
        <v>1094</v>
      </c>
      <c r="E455" s="7" t="s">
        <v>2377</v>
      </c>
      <c r="F455" s="1">
        <v>2</v>
      </c>
      <c r="G455" s="9">
        <v>2222.36</v>
      </c>
      <c r="H455" s="7">
        <v>45658</v>
      </c>
      <c r="I455" s="1" t="str">
        <f t="shared" si="52"/>
        <v/>
      </c>
      <c r="J455" s="1" t="str">
        <f t="shared" si="53"/>
        <v>-2222.36</v>
      </c>
    </row>
    <row r="456" spans="1:10">
      <c r="A456" s="1" t="s">
        <v>1779</v>
      </c>
      <c r="B456" s="6" t="s">
        <v>2378</v>
      </c>
      <c r="C456" s="7">
        <v>45604</v>
      </c>
      <c r="D456" s="1" t="s">
        <v>2379</v>
      </c>
      <c r="E456" s="7" t="s">
        <v>2377</v>
      </c>
      <c r="F456" s="1">
        <v>2</v>
      </c>
      <c r="G456" s="9">
        <v>920</v>
      </c>
      <c r="H456" s="7">
        <v>45658</v>
      </c>
      <c r="I456" s="1">
        <f t="shared" si="52"/>
        <v>578</v>
      </c>
      <c r="J456" s="1" t="str">
        <f t="shared" si="53"/>
        <v>578-920</v>
      </c>
    </row>
    <row r="457" spans="1:10">
      <c r="A457" s="1" t="s">
        <v>1631</v>
      </c>
      <c r="B457" s="6" t="s">
        <v>2380</v>
      </c>
      <c r="C457" s="7" t="s">
        <v>1094</v>
      </c>
      <c r="D457" s="1" t="s">
        <v>2381</v>
      </c>
      <c r="E457" s="7" t="s">
        <v>2377</v>
      </c>
      <c r="F457" s="1">
        <v>2</v>
      </c>
      <c r="G457" s="9">
        <v>6188.06</v>
      </c>
      <c r="H457" s="7">
        <v>45658</v>
      </c>
      <c r="I457" s="1">
        <f t="shared" si="52"/>
        <v>659</v>
      </c>
      <c r="J457" s="1" t="str">
        <f t="shared" si="53"/>
        <v>659-6188.06</v>
      </c>
    </row>
    <row r="458" spans="1:10">
      <c r="A458" s="1" t="s">
        <v>1779</v>
      </c>
      <c r="B458" s="6" t="s">
        <v>2382</v>
      </c>
      <c r="C458" s="7" t="s">
        <v>1094</v>
      </c>
      <c r="D458" s="1" t="s">
        <v>2383</v>
      </c>
      <c r="E458" s="7" t="s">
        <v>2377</v>
      </c>
      <c r="F458" s="1">
        <v>2</v>
      </c>
      <c r="G458" s="9">
        <v>6459.17</v>
      </c>
      <c r="H458" s="7">
        <v>45658</v>
      </c>
      <c r="I458" s="1">
        <f t="shared" si="52"/>
        <v>577</v>
      </c>
      <c r="J458" s="1" t="str">
        <f t="shared" si="53"/>
        <v>577-6459.17</v>
      </c>
    </row>
    <row r="459" spans="1:10">
      <c r="A459" s="1" t="s">
        <v>43</v>
      </c>
      <c r="B459" s="6">
        <v>24706792</v>
      </c>
      <c r="C459" s="7" t="s">
        <v>1094</v>
      </c>
      <c r="D459" s="1" t="s">
        <v>2384</v>
      </c>
      <c r="E459" s="7" t="s">
        <v>2377</v>
      </c>
      <c r="F459" s="1">
        <v>2</v>
      </c>
      <c r="G459" s="9">
        <v>7012.77</v>
      </c>
      <c r="H459" s="7">
        <v>45658</v>
      </c>
      <c r="I459" s="1">
        <f t="shared" si="52"/>
        <v>660</v>
      </c>
      <c r="J459" s="1" t="str">
        <f t="shared" si="53"/>
        <v>660-7012.77</v>
      </c>
    </row>
    <row r="460" spans="1:10">
      <c r="A460" s="1" t="s">
        <v>1779</v>
      </c>
      <c r="B460" s="6" t="s">
        <v>2385</v>
      </c>
      <c r="C460" s="7" t="s">
        <v>1094</v>
      </c>
      <c r="D460" s="1" t="s">
        <v>2386</v>
      </c>
      <c r="E460" s="7" t="s">
        <v>2377</v>
      </c>
      <c r="F460" s="1">
        <v>2</v>
      </c>
      <c r="G460" s="9">
        <v>9221.55</v>
      </c>
      <c r="H460" s="7">
        <v>45658</v>
      </c>
      <c r="I460" s="1">
        <f t="shared" si="52"/>
        <v>579</v>
      </c>
      <c r="J460" s="1" t="str">
        <f t="shared" si="53"/>
        <v>579-9221.55</v>
      </c>
    </row>
    <row r="461" spans="1:10">
      <c r="A461" s="1" t="s">
        <v>1575</v>
      </c>
      <c r="B461" s="6" t="s">
        <v>2387</v>
      </c>
      <c r="C461" s="7" t="s">
        <v>1094</v>
      </c>
      <c r="D461" s="1" t="s">
        <v>2388</v>
      </c>
      <c r="E461" s="7" t="s">
        <v>2377</v>
      </c>
      <c r="F461" s="1">
        <v>2</v>
      </c>
      <c r="G461" s="9">
        <v>9439</v>
      </c>
      <c r="H461" s="7">
        <v>45658</v>
      </c>
      <c r="I461" s="1">
        <f t="shared" si="52"/>
        <v>747</v>
      </c>
      <c r="J461" s="1" t="str">
        <f t="shared" si="53"/>
        <v>747-9439</v>
      </c>
    </row>
    <row r="462" spans="1:10">
      <c r="A462" s="1" t="s">
        <v>395</v>
      </c>
      <c r="B462" s="6" t="s">
        <v>2389</v>
      </c>
      <c r="C462" s="7" t="s">
        <v>1094</v>
      </c>
      <c r="D462" s="1" t="s">
        <v>2390</v>
      </c>
      <c r="E462" s="7" t="s">
        <v>2377</v>
      </c>
      <c r="F462" s="1">
        <v>2</v>
      </c>
      <c r="G462" s="9">
        <v>10000</v>
      </c>
      <c r="H462" s="7">
        <v>45658</v>
      </c>
      <c r="I462" s="1">
        <f t="shared" si="52"/>
        <v>594</v>
      </c>
      <c r="J462" s="1" t="str">
        <f t="shared" si="53"/>
        <v>594-10000</v>
      </c>
    </row>
    <row r="463" spans="1:10">
      <c r="A463" s="1" t="s">
        <v>1593</v>
      </c>
      <c r="B463" s="6" t="s">
        <v>2391</v>
      </c>
      <c r="C463" s="7" t="s">
        <v>1094</v>
      </c>
      <c r="D463" s="1" t="s">
        <v>2392</v>
      </c>
      <c r="E463" s="7" t="s">
        <v>2377</v>
      </c>
      <c r="F463" s="1">
        <v>2</v>
      </c>
      <c r="G463" s="9">
        <v>25701</v>
      </c>
      <c r="H463" s="7">
        <v>45658</v>
      </c>
      <c r="I463" s="1">
        <f t="shared" si="52"/>
        <v>732</v>
      </c>
      <c r="J463" s="1" t="str">
        <f t="shared" si="53"/>
        <v>732-25701</v>
      </c>
    </row>
    <row r="464" spans="1:10">
      <c r="A464" s="1" t="s">
        <v>2393</v>
      </c>
      <c r="B464" s="6" t="s">
        <v>819</v>
      </c>
      <c r="C464" s="7" t="s">
        <v>1094</v>
      </c>
      <c r="D464" s="1" t="s">
        <v>1094</v>
      </c>
      <c r="E464" s="7" t="s">
        <v>2394</v>
      </c>
      <c r="F464" s="1">
        <v>2</v>
      </c>
      <c r="G464" s="9">
        <v>2675.19</v>
      </c>
      <c r="H464" s="7">
        <v>45658</v>
      </c>
      <c r="I464" s="1" t="str">
        <f t="shared" si="52"/>
        <v/>
      </c>
      <c r="J464" s="1" t="str">
        <f t="shared" si="53"/>
        <v>-2675.19</v>
      </c>
    </row>
    <row r="465" spans="1:10">
      <c r="A465" s="1" t="s">
        <v>1870</v>
      </c>
      <c r="B465" s="6" t="s">
        <v>2395</v>
      </c>
      <c r="D465" s="1" t="s">
        <v>2396</v>
      </c>
      <c r="E465" s="7" t="s">
        <v>2394</v>
      </c>
      <c r="F465" s="1">
        <v>2</v>
      </c>
      <c r="G465" s="9">
        <v>3201.51</v>
      </c>
      <c r="H465" s="7">
        <v>45658</v>
      </c>
      <c r="I465" s="1">
        <f t="shared" si="52"/>
        <v>749</v>
      </c>
      <c r="J465" s="1" t="str">
        <f t="shared" si="53"/>
        <v>749-3201.51</v>
      </c>
    </row>
    <row r="466" spans="1:10">
      <c r="A466" s="1" t="s">
        <v>469</v>
      </c>
      <c r="B466" s="6" t="s">
        <v>2397</v>
      </c>
      <c r="D466" s="1" t="s">
        <v>2398</v>
      </c>
      <c r="E466" s="7" t="s">
        <v>2394</v>
      </c>
      <c r="F466" s="1">
        <v>2</v>
      </c>
      <c r="G466" s="9">
        <v>6205.47</v>
      </c>
      <c r="H466" s="7">
        <v>45658</v>
      </c>
      <c r="I466" s="1">
        <f t="shared" si="52"/>
        <v>735</v>
      </c>
      <c r="J466" s="1" t="str">
        <f t="shared" si="53"/>
        <v>735-6205.47</v>
      </c>
    </row>
    <row r="467" spans="1:10">
      <c r="A467" s="1" t="s">
        <v>2399</v>
      </c>
      <c r="B467" s="6" t="s">
        <v>2400</v>
      </c>
      <c r="D467" s="1" t="s">
        <v>2401</v>
      </c>
      <c r="E467" s="7" t="s">
        <v>2394</v>
      </c>
      <c r="F467" s="1">
        <v>25</v>
      </c>
      <c r="G467" s="9">
        <v>8939.69</v>
      </c>
      <c r="H467" s="7">
        <v>45658</v>
      </c>
      <c r="I467" s="1">
        <f t="shared" si="52"/>
        <v>754</v>
      </c>
      <c r="J467" s="1" t="str">
        <f t="shared" si="53"/>
        <v>754-8939.69</v>
      </c>
    </row>
    <row r="468" spans="1:10">
      <c r="A468" s="1" t="s">
        <v>349</v>
      </c>
      <c r="B468" s="6">
        <v>3021</v>
      </c>
      <c r="D468" s="1" t="s">
        <v>2402</v>
      </c>
      <c r="E468" s="7" t="s">
        <v>2403</v>
      </c>
      <c r="F468" s="1">
        <v>2</v>
      </c>
      <c r="G468" s="9">
        <v>912</v>
      </c>
      <c r="H468" s="7">
        <v>45658</v>
      </c>
      <c r="I468" s="1">
        <f t="shared" si="52"/>
        <v>739</v>
      </c>
      <c r="J468" s="1" t="str">
        <f t="shared" si="53"/>
        <v>739-912</v>
      </c>
    </row>
    <row r="469" spans="1:10">
      <c r="A469" s="1" t="s">
        <v>1600</v>
      </c>
      <c r="B469" s="6" t="s">
        <v>2404</v>
      </c>
      <c r="D469" s="1" t="s">
        <v>2405</v>
      </c>
      <c r="E469" s="7" t="s">
        <v>2403</v>
      </c>
      <c r="F469" s="1">
        <v>2</v>
      </c>
      <c r="G469" s="9">
        <v>7927.75</v>
      </c>
      <c r="H469" s="7">
        <v>45658</v>
      </c>
      <c r="I469" s="1">
        <f t="shared" si="52"/>
        <v>731</v>
      </c>
      <c r="J469" s="1" t="str">
        <f t="shared" si="53"/>
        <v>731-7927.75</v>
      </c>
    </row>
    <row r="470" spans="1:10">
      <c r="A470" s="1" t="s">
        <v>1607</v>
      </c>
      <c r="B470" s="6" t="s">
        <v>1094</v>
      </c>
      <c r="D470" s="1" t="s">
        <v>1094</v>
      </c>
      <c r="E470" s="7" t="s">
        <v>2406</v>
      </c>
      <c r="F470" s="1">
        <v>2</v>
      </c>
      <c r="G470" s="9">
        <v>9.78</v>
      </c>
      <c r="H470" s="7">
        <v>45658</v>
      </c>
      <c r="I470" s="1" t="str">
        <f t="shared" si="52"/>
        <v/>
      </c>
      <c r="J470" s="1" t="str">
        <f t="shared" si="53"/>
        <v>-9.78</v>
      </c>
    </row>
    <row r="471" spans="1:10">
      <c r="A471" s="1" t="s">
        <v>1596</v>
      </c>
      <c r="B471" s="6" t="s">
        <v>1094</v>
      </c>
      <c r="D471" s="1" t="s">
        <v>1094</v>
      </c>
      <c r="E471" s="7" t="s">
        <v>2406</v>
      </c>
      <c r="F471" s="1">
        <v>2</v>
      </c>
      <c r="G471" s="9">
        <v>3251.42</v>
      </c>
      <c r="H471" s="7">
        <v>45658</v>
      </c>
      <c r="I471" s="1" t="str">
        <f t="shared" si="52"/>
        <v/>
      </c>
      <c r="J471" s="1" t="str">
        <f t="shared" si="53"/>
        <v>-3251.42</v>
      </c>
    </row>
    <row r="472" spans="1:10">
      <c r="A472" s="1" t="s">
        <v>349</v>
      </c>
      <c r="B472" s="6">
        <v>3037</v>
      </c>
      <c r="D472" s="1" t="s">
        <v>2407</v>
      </c>
      <c r="E472" s="7" t="s">
        <v>2406</v>
      </c>
      <c r="F472" s="1">
        <v>2</v>
      </c>
      <c r="G472" s="9">
        <v>1286</v>
      </c>
      <c r="H472" s="7">
        <v>45658</v>
      </c>
      <c r="I472" s="1">
        <f t="shared" si="52"/>
        <v>764</v>
      </c>
      <c r="J472" s="1" t="str">
        <f t="shared" si="53"/>
        <v>764-1286</v>
      </c>
    </row>
    <row r="473" spans="1:10">
      <c r="A473" s="1" t="s">
        <v>1626</v>
      </c>
      <c r="B473" s="6" t="s">
        <v>1094</v>
      </c>
      <c r="D473" s="1" t="s">
        <v>1094</v>
      </c>
      <c r="E473" s="7" t="s">
        <v>2408</v>
      </c>
      <c r="F473" s="1">
        <v>2</v>
      </c>
      <c r="G473" s="9">
        <v>510.53</v>
      </c>
      <c r="H473" s="7">
        <v>45658</v>
      </c>
      <c r="I473" s="1" t="str">
        <f t="shared" si="52"/>
        <v/>
      </c>
      <c r="J473" s="1" t="str">
        <f t="shared" si="53"/>
        <v>-510.53</v>
      </c>
    </row>
    <row r="474" spans="1:10">
      <c r="A474" s="1" t="s">
        <v>1687</v>
      </c>
      <c r="B474" s="6" t="s">
        <v>1094</v>
      </c>
      <c r="D474" s="1" t="s">
        <v>1094</v>
      </c>
      <c r="E474" s="7" t="s">
        <v>2408</v>
      </c>
      <c r="F474" s="1">
        <v>2</v>
      </c>
      <c r="G474" s="9">
        <v>2046.89</v>
      </c>
      <c r="H474" s="7">
        <v>45658</v>
      </c>
      <c r="I474" s="1" t="str">
        <f t="shared" si="52"/>
        <v/>
      </c>
      <c r="J474" s="1" t="str">
        <f t="shared" si="53"/>
        <v>-2046.89</v>
      </c>
    </row>
    <row r="475" spans="1:10">
      <c r="A475" s="1" t="s">
        <v>2409</v>
      </c>
      <c r="B475" s="6" t="s">
        <v>2410</v>
      </c>
      <c r="D475" s="1" t="s">
        <v>2411</v>
      </c>
      <c r="E475" s="7" t="s">
        <v>2408</v>
      </c>
      <c r="F475" s="1">
        <v>2</v>
      </c>
      <c r="G475" s="9">
        <v>757.83</v>
      </c>
      <c r="H475" s="7">
        <v>45658</v>
      </c>
      <c r="I475" s="1">
        <f t="shared" si="52"/>
        <v>838</v>
      </c>
      <c r="J475" s="1" t="str">
        <f t="shared" si="53"/>
        <v>838-757.83</v>
      </c>
    </row>
    <row r="476" spans="1:10">
      <c r="A476" s="1" t="s">
        <v>1683</v>
      </c>
      <c r="B476" s="6" t="s">
        <v>2412</v>
      </c>
      <c r="D476" s="1" t="s">
        <v>2413</v>
      </c>
      <c r="E476" s="7" t="s">
        <v>2408</v>
      </c>
      <c r="F476" s="1">
        <v>2</v>
      </c>
      <c r="G476" s="9">
        <v>16068.34</v>
      </c>
      <c r="H476" s="7">
        <v>45658</v>
      </c>
      <c r="I476" s="1">
        <f t="shared" si="52"/>
        <v>742</v>
      </c>
      <c r="J476" s="1" t="str">
        <f t="shared" si="53"/>
        <v>742-16068.34</v>
      </c>
    </row>
    <row r="477" spans="1:10">
      <c r="A477" s="1" t="s">
        <v>469</v>
      </c>
      <c r="B477" s="6">
        <v>81274</v>
      </c>
      <c r="D477" s="1" t="s">
        <v>2414</v>
      </c>
      <c r="E477" s="7" t="s">
        <v>2415</v>
      </c>
      <c r="F477" s="1">
        <v>2</v>
      </c>
      <c r="G477" s="9">
        <v>3751.47</v>
      </c>
      <c r="H477" s="7">
        <v>45658</v>
      </c>
      <c r="I477" s="1">
        <f t="shared" si="52"/>
        <v>753</v>
      </c>
      <c r="J477" s="1" t="str">
        <f t="shared" si="53"/>
        <v>753-3751.47</v>
      </c>
    </row>
    <row r="478" spans="1:10">
      <c r="A478" s="1" t="s">
        <v>2416</v>
      </c>
      <c r="B478" s="6" t="s">
        <v>2417</v>
      </c>
      <c r="D478" s="1" t="s">
        <v>2418</v>
      </c>
      <c r="E478" s="7" t="s">
        <v>2415</v>
      </c>
      <c r="F478" s="1">
        <v>2</v>
      </c>
      <c r="G478" s="9">
        <v>6617.46</v>
      </c>
      <c r="H478" s="7">
        <v>45658</v>
      </c>
      <c r="I478" s="1">
        <f t="shared" si="52"/>
        <v>839</v>
      </c>
      <c r="J478" s="1" t="str">
        <f t="shared" si="53"/>
        <v>839-6617.46</v>
      </c>
    </row>
    <row r="479" spans="1:10">
      <c r="A479" s="1" t="s">
        <v>1940</v>
      </c>
      <c r="B479" s="6" t="s">
        <v>2419</v>
      </c>
      <c r="D479" s="1" t="s">
        <v>2420</v>
      </c>
      <c r="E479" s="7" t="s">
        <v>2415</v>
      </c>
      <c r="F479" s="1">
        <v>2</v>
      </c>
      <c r="G479" s="9">
        <v>7043.83</v>
      </c>
      <c r="H479" s="7">
        <v>45658</v>
      </c>
      <c r="I479" s="1">
        <f t="shared" si="52"/>
        <v>998555</v>
      </c>
      <c r="J479" s="1" t="str">
        <f t="shared" si="53"/>
        <v>998555-7043.83</v>
      </c>
    </row>
    <row r="480" spans="1:10">
      <c r="A480" s="1" t="s">
        <v>1805</v>
      </c>
      <c r="B480" s="6" t="s">
        <v>2421</v>
      </c>
      <c r="D480" s="1" t="s">
        <v>2422</v>
      </c>
      <c r="E480" s="7" t="s">
        <v>2415</v>
      </c>
      <c r="F480" s="1">
        <v>2</v>
      </c>
      <c r="G480" s="9">
        <v>27115.98</v>
      </c>
      <c r="H480" s="7">
        <v>45658</v>
      </c>
      <c r="I480" s="1">
        <f t="shared" si="52"/>
        <v>763</v>
      </c>
      <c r="J480" s="1" t="str">
        <f t="shared" si="53"/>
        <v>763-27115.98</v>
      </c>
    </row>
    <row r="481" spans="1:10">
      <c r="A481" s="1" t="s">
        <v>134</v>
      </c>
      <c r="B481" s="6" t="s">
        <v>2423</v>
      </c>
      <c r="D481" s="1" t="s">
        <v>2424</v>
      </c>
      <c r="E481" s="7" t="s">
        <v>2425</v>
      </c>
      <c r="F481" s="1">
        <v>2</v>
      </c>
      <c r="G481" s="9">
        <v>5173.66</v>
      </c>
      <c r="H481" s="7">
        <v>45658</v>
      </c>
      <c r="I481" s="1">
        <f t="shared" si="52"/>
        <v>727</v>
      </c>
      <c r="J481" s="1" t="str">
        <f t="shared" si="53"/>
        <v>727-5173.66</v>
      </c>
    </row>
    <row r="482" spans="1:10">
      <c r="A482" s="1" t="s">
        <v>1801</v>
      </c>
      <c r="B482" s="6" t="s">
        <v>2426</v>
      </c>
      <c r="D482" s="1" t="s">
        <v>2427</v>
      </c>
      <c r="E482" s="7" t="s">
        <v>2425</v>
      </c>
      <c r="F482" s="1">
        <v>2</v>
      </c>
      <c r="G482" s="9">
        <v>5207.7</v>
      </c>
      <c r="H482" s="7">
        <v>45658</v>
      </c>
      <c r="I482" s="1">
        <f t="shared" si="52"/>
        <v>772</v>
      </c>
      <c r="J482" s="1" t="str">
        <f t="shared" si="53"/>
        <v>772-5207.7</v>
      </c>
    </row>
    <row r="483" spans="1:10">
      <c r="A483" s="1" t="s">
        <v>1582</v>
      </c>
      <c r="B483" s="6">
        <v>2379162</v>
      </c>
      <c r="D483" s="1" t="s">
        <v>2428</v>
      </c>
      <c r="E483" s="7" t="s">
        <v>2425</v>
      </c>
      <c r="F483" s="1">
        <v>2</v>
      </c>
      <c r="G483" s="9">
        <v>9037.84</v>
      </c>
      <c r="H483" s="7">
        <v>45658</v>
      </c>
      <c r="I483" s="1">
        <f t="shared" si="52"/>
        <v>761</v>
      </c>
      <c r="J483" s="1" t="str">
        <f t="shared" si="53"/>
        <v>761-9037.84</v>
      </c>
    </row>
    <row r="484" spans="1:10">
      <c r="A484" s="1" t="s">
        <v>1596</v>
      </c>
      <c r="B484" s="6" t="s">
        <v>1094</v>
      </c>
      <c r="D484" s="1"/>
      <c r="E484" s="7" t="s">
        <v>2429</v>
      </c>
      <c r="F484" s="1">
        <v>2</v>
      </c>
      <c r="G484" s="9">
        <v>2228.09</v>
      </c>
      <c r="H484" s="7">
        <v>45658</v>
      </c>
      <c r="J484" s="1" t="str">
        <f t="shared" si="53"/>
        <v>-2228.09</v>
      </c>
    </row>
    <row r="485" spans="1:10">
      <c r="A485" s="1" t="s">
        <v>1725</v>
      </c>
      <c r="B485" s="6" t="s">
        <v>1094</v>
      </c>
      <c r="D485" s="1"/>
      <c r="E485" s="7" t="s">
        <v>2429</v>
      </c>
      <c r="F485" s="1">
        <v>2</v>
      </c>
      <c r="G485" s="9">
        <v>14677.25</v>
      </c>
      <c r="H485" s="7">
        <v>45658</v>
      </c>
      <c r="J485" s="1" t="str">
        <f t="shared" si="53"/>
        <v>-14677.25</v>
      </c>
    </row>
    <row r="486" spans="1:10">
      <c r="A486" s="1" t="s">
        <v>1597</v>
      </c>
      <c r="B486" s="6" t="s">
        <v>2430</v>
      </c>
      <c r="D486" s="1" t="s">
        <v>2431</v>
      </c>
      <c r="E486" s="7" t="s">
        <v>2429</v>
      </c>
      <c r="F486" s="1">
        <v>2</v>
      </c>
      <c r="G486" s="9">
        <v>1839</v>
      </c>
      <c r="H486" s="7">
        <v>45658</v>
      </c>
      <c r="I486" s="1">
        <f t="shared" ref="I486:I494" si="54">IF(LEFT(D486,5)="Chequ",_xlfn.TEXTAFTER(D486,"- ")*1,D486)</f>
        <v>738</v>
      </c>
      <c r="J486" s="1" t="str">
        <f t="shared" si="53"/>
        <v>738-1839</v>
      </c>
    </row>
    <row r="487" spans="1:10">
      <c r="A487" s="1" t="s">
        <v>1732</v>
      </c>
      <c r="B487" s="6" t="s">
        <v>2432</v>
      </c>
      <c r="D487" s="1" t="s">
        <v>2433</v>
      </c>
      <c r="E487" s="7" t="s">
        <v>2429</v>
      </c>
      <c r="F487" s="1">
        <v>2</v>
      </c>
      <c r="G487" s="9">
        <v>2110.94</v>
      </c>
      <c r="H487" s="7">
        <v>45658</v>
      </c>
      <c r="I487" s="1">
        <f t="shared" si="54"/>
        <v>755</v>
      </c>
      <c r="J487" s="1" t="str">
        <f t="shared" si="53"/>
        <v>755-2110.94</v>
      </c>
    </row>
    <row r="488" spans="1:10">
      <c r="A488" s="1" t="s">
        <v>2434</v>
      </c>
      <c r="B488" s="6" t="s">
        <v>2435</v>
      </c>
      <c r="D488" s="1" t="s">
        <v>2436</v>
      </c>
      <c r="E488" s="7" t="s">
        <v>2429</v>
      </c>
      <c r="F488" s="1">
        <v>2</v>
      </c>
      <c r="G488" s="9">
        <v>5138.63</v>
      </c>
      <c r="H488" s="7">
        <v>45658</v>
      </c>
      <c r="I488" s="1">
        <f t="shared" si="54"/>
        <v>790</v>
      </c>
      <c r="J488" s="1" t="str">
        <f t="shared" si="53"/>
        <v>790-5138.63</v>
      </c>
    </row>
    <row r="489" spans="1:10">
      <c r="A489" s="1" t="s">
        <v>2209</v>
      </c>
      <c r="B489" s="6" t="s">
        <v>2437</v>
      </c>
      <c r="D489" s="1" t="s">
        <v>2438</v>
      </c>
      <c r="E489" s="7" t="s">
        <v>2429</v>
      </c>
      <c r="F489" s="1">
        <v>2</v>
      </c>
      <c r="G489" s="9">
        <v>5278.17</v>
      </c>
      <c r="H489" s="7">
        <v>45658</v>
      </c>
      <c r="I489" s="1">
        <f t="shared" si="54"/>
        <v>740</v>
      </c>
      <c r="J489" s="1" t="str">
        <f t="shared" si="53"/>
        <v>740-5278.17</v>
      </c>
    </row>
    <row r="490" spans="1:10">
      <c r="A490" s="1" t="s">
        <v>1615</v>
      </c>
      <c r="B490" s="6" t="s">
        <v>2439</v>
      </c>
      <c r="D490" s="1" t="s">
        <v>2440</v>
      </c>
      <c r="E490" s="7" t="s">
        <v>2429</v>
      </c>
      <c r="F490" s="1">
        <v>2</v>
      </c>
      <c r="G490" s="9">
        <v>5985</v>
      </c>
      <c r="H490" s="7">
        <v>45658</v>
      </c>
      <c r="I490" s="1">
        <f t="shared" si="54"/>
        <v>750</v>
      </c>
      <c r="J490" s="1" t="str">
        <f t="shared" si="53"/>
        <v>750-5985</v>
      </c>
    </row>
    <row r="491" spans="1:10">
      <c r="A491" s="1" t="s">
        <v>2441</v>
      </c>
      <c r="B491" s="6" t="s">
        <v>2442</v>
      </c>
      <c r="D491" s="1" t="s">
        <v>2443</v>
      </c>
      <c r="E491" s="7" t="s">
        <v>2429</v>
      </c>
      <c r="F491" s="1">
        <v>25</v>
      </c>
      <c r="G491" s="9">
        <v>10156.5</v>
      </c>
      <c r="H491" s="7">
        <v>45658</v>
      </c>
      <c r="I491" s="1">
        <f t="shared" si="54"/>
        <v>768</v>
      </c>
      <c r="J491" s="1" t="str">
        <f t="shared" si="53"/>
        <v>768-10156.5</v>
      </c>
    </row>
    <row r="492" spans="1:10">
      <c r="A492" s="1" t="s">
        <v>1794</v>
      </c>
      <c r="B492" s="6" t="s">
        <v>2444</v>
      </c>
      <c r="D492" s="1" t="s">
        <v>2445</v>
      </c>
      <c r="E492" s="7" t="s">
        <v>2429</v>
      </c>
      <c r="F492" s="1">
        <v>2</v>
      </c>
      <c r="G492" s="9">
        <v>12019.1</v>
      </c>
      <c r="H492" s="7">
        <v>45658</v>
      </c>
      <c r="I492" s="1">
        <f t="shared" si="54"/>
        <v>784</v>
      </c>
      <c r="J492" s="1" t="str">
        <f t="shared" si="53"/>
        <v>784-12019.1</v>
      </c>
    </row>
    <row r="493" spans="1:10">
      <c r="A493" s="1" t="s">
        <v>1989</v>
      </c>
      <c r="B493" s="6" t="s">
        <v>2446</v>
      </c>
      <c r="D493" s="1" t="s">
        <v>2447</v>
      </c>
      <c r="E493" s="7" t="s">
        <v>2429</v>
      </c>
      <c r="F493" s="1">
        <v>2</v>
      </c>
      <c r="G493" s="9">
        <v>60272.74</v>
      </c>
      <c r="H493" s="7">
        <v>45658</v>
      </c>
      <c r="I493" s="1">
        <f t="shared" si="54"/>
        <v>752</v>
      </c>
      <c r="J493" s="1" t="str">
        <f t="shared" si="53"/>
        <v>752-60272.74</v>
      </c>
    </row>
    <row r="494" spans="1:10">
      <c r="A494" s="1" t="s">
        <v>2448</v>
      </c>
      <c r="B494" s="6" t="s">
        <v>2449</v>
      </c>
      <c r="D494" s="1" t="s">
        <v>2450</v>
      </c>
      <c r="E494" s="7" t="s">
        <v>2429</v>
      </c>
      <c r="F494" s="1">
        <v>2</v>
      </c>
      <c r="G494" s="9">
        <v>95617.76</v>
      </c>
      <c r="H494" s="7">
        <v>45658</v>
      </c>
      <c r="I494" s="1">
        <f t="shared" si="54"/>
        <v>758</v>
      </c>
      <c r="J494" s="1" t="str">
        <f t="shared" si="53"/>
        <v>758-95617.76</v>
      </c>
    </row>
    <row r="495" spans="1:10">
      <c r="A495" s="1" t="s">
        <v>1607</v>
      </c>
      <c r="B495" s="6" t="s">
        <v>1094</v>
      </c>
      <c r="D495" s="1"/>
      <c r="E495" s="7" t="s">
        <v>2451</v>
      </c>
      <c r="F495" s="1">
        <v>2</v>
      </c>
      <c r="G495" s="9">
        <v>9.78</v>
      </c>
      <c r="H495" s="7">
        <v>45658</v>
      </c>
      <c r="J495" s="1" t="str">
        <f t="shared" si="53"/>
        <v>-9.78</v>
      </c>
    </row>
    <row r="496" spans="1:10">
      <c r="A496" s="1" t="s">
        <v>349</v>
      </c>
      <c r="B496" s="6">
        <v>3041</v>
      </c>
      <c r="D496" s="1" t="s">
        <v>2452</v>
      </c>
      <c r="E496" s="7" t="s">
        <v>2451</v>
      </c>
      <c r="F496" s="1">
        <v>2</v>
      </c>
      <c r="G496" s="9">
        <v>1900</v>
      </c>
      <c r="H496" s="7">
        <v>45658</v>
      </c>
      <c r="I496" s="1">
        <f t="shared" ref="I496:I499" si="55">IF(LEFT(D496,5)="Chequ",_xlfn.TEXTAFTER(D496,"- ")*1,D496)</f>
        <v>773</v>
      </c>
      <c r="J496" s="1" t="str">
        <f t="shared" si="53"/>
        <v>773-1900</v>
      </c>
    </row>
    <row r="497" spans="1:10">
      <c r="A497" s="1" t="s">
        <v>1587</v>
      </c>
      <c r="B497" s="6" t="s">
        <v>2453</v>
      </c>
      <c r="D497" s="1" t="s">
        <v>2454</v>
      </c>
      <c r="E497" s="7" t="s">
        <v>2451</v>
      </c>
      <c r="F497" s="1">
        <v>2</v>
      </c>
      <c r="G497" s="9">
        <v>14736.01</v>
      </c>
      <c r="H497" s="7">
        <v>45658</v>
      </c>
      <c r="I497" s="1">
        <f t="shared" si="55"/>
        <v>751</v>
      </c>
      <c r="J497" s="1" t="str">
        <f t="shared" si="53"/>
        <v>751-14736.01</v>
      </c>
    </row>
    <row r="498" spans="1:10">
      <c r="A498" s="1" t="s">
        <v>1575</v>
      </c>
      <c r="B498" s="6" t="s">
        <v>2455</v>
      </c>
      <c r="D498" s="1" t="s">
        <v>2456</v>
      </c>
      <c r="E498" s="7" t="s">
        <v>2451</v>
      </c>
      <c r="F498" s="1">
        <v>2</v>
      </c>
      <c r="G498" s="9">
        <v>24058</v>
      </c>
      <c r="H498" s="7">
        <v>45658</v>
      </c>
      <c r="I498" s="1">
        <f t="shared" si="55"/>
        <v>780</v>
      </c>
      <c r="J498" s="1" t="str">
        <f t="shared" si="53"/>
        <v>780-24058</v>
      </c>
    </row>
    <row r="499" spans="1:10">
      <c r="A499" s="1" t="s">
        <v>1782</v>
      </c>
      <c r="B499" s="6" t="s">
        <v>2457</v>
      </c>
      <c r="D499" s="1" t="s">
        <v>2458</v>
      </c>
      <c r="E499" s="7" t="s">
        <v>2451</v>
      </c>
      <c r="F499" s="1">
        <v>2</v>
      </c>
      <c r="G499" s="9">
        <v>26334.61</v>
      </c>
      <c r="H499" s="7">
        <v>45658</v>
      </c>
      <c r="I499" s="1">
        <f t="shared" si="55"/>
        <v>757</v>
      </c>
      <c r="J499" s="1" t="str">
        <f t="shared" si="53"/>
        <v>757-26334.61</v>
      </c>
    </row>
    <row r="500" spans="1:10">
      <c r="A500" s="1" t="s">
        <v>1626</v>
      </c>
      <c r="B500" s="6" t="s">
        <v>1094</v>
      </c>
      <c r="D500" s="1"/>
      <c r="E500" s="7" t="s">
        <v>2459</v>
      </c>
      <c r="F500" s="1">
        <v>2</v>
      </c>
      <c r="G500" s="9">
        <v>383.79</v>
      </c>
      <c r="H500" s="7">
        <v>45658</v>
      </c>
      <c r="J500" s="1" t="str">
        <f t="shared" si="53"/>
        <v>-383.79</v>
      </c>
    </row>
    <row r="501" spans="1:10">
      <c r="A501" s="1" t="s">
        <v>1970</v>
      </c>
      <c r="B501" s="6" t="s">
        <v>729</v>
      </c>
      <c r="D501" s="1" t="s">
        <v>2460</v>
      </c>
      <c r="E501" s="7" t="s">
        <v>2459</v>
      </c>
      <c r="F501" s="1">
        <v>2</v>
      </c>
      <c r="G501" s="9">
        <v>4680</v>
      </c>
      <c r="H501" s="7">
        <v>45658</v>
      </c>
      <c r="I501" s="1">
        <f t="shared" ref="I501:I512" si="56">IF(LEFT(D501,5)="Chequ",_xlfn.TEXTAFTER(D501,"- ")*1,D501)</f>
        <v>844</v>
      </c>
      <c r="J501" s="1" t="str">
        <f t="shared" si="53"/>
        <v>844-4680</v>
      </c>
    </row>
    <row r="502" spans="1:10">
      <c r="A502" s="1" t="s">
        <v>1875</v>
      </c>
      <c r="B502" s="6" t="s">
        <v>2461</v>
      </c>
      <c r="D502" s="1" t="s">
        <v>2462</v>
      </c>
      <c r="E502" s="7" t="s">
        <v>2459</v>
      </c>
      <c r="F502" s="1">
        <v>2</v>
      </c>
      <c r="G502" s="9">
        <v>11127.24</v>
      </c>
      <c r="H502" s="7">
        <v>45658</v>
      </c>
      <c r="I502" s="1">
        <f t="shared" si="56"/>
        <v>791</v>
      </c>
      <c r="J502" s="1" t="str">
        <f t="shared" si="53"/>
        <v>791-11127.24</v>
      </c>
    </row>
    <row r="503" spans="1:10">
      <c r="A503" s="1" t="s">
        <v>2098</v>
      </c>
      <c r="B503" s="6" t="s">
        <v>2463</v>
      </c>
      <c r="D503" s="1" t="s">
        <v>2464</v>
      </c>
      <c r="E503" s="7" t="s">
        <v>2459</v>
      </c>
      <c r="F503" s="1">
        <v>2</v>
      </c>
      <c r="G503" s="9">
        <v>21171.02</v>
      </c>
      <c r="H503" s="7">
        <v>45658</v>
      </c>
      <c r="I503" s="1">
        <f t="shared" si="56"/>
        <v>779</v>
      </c>
      <c r="J503" s="1" t="str">
        <f t="shared" si="53"/>
        <v>779-21171.02</v>
      </c>
    </row>
    <row r="504" spans="1:10">
      <c r="A504" s="1" t="s">
        <v>376</v>
      </c>
      <c r="B504" s="6" t="s">
        <v>2465</v>
      </c>
      <c r="D504" s="1" t="s">
        <v>2466</v>
      </c>
      <c r="E504" s="7" t="s">
        <v>2459</v>
      </c>
      <c r="F504" s="1">
        <v>2</v>
      </c>
      <c r="G504" s="9">
        <v>22096.99</v>
      </c>
      <c r="H504" s="7">
        <v>45658</v>
      </c>
      <c r="I504" s="1">
        <f t="shared" si="56"/>
        <v>725</v>
      </c>
      <c r="J504" s="1" t="str">
        <f t="shared" si="53"/>
        <v>725-22096.99</v>
      </c>
    </row>
    <row r="505" spans="1:10">
      <c r="A505" s="1" t="s">
        <v>2203</v>
      </c>
      <c r="B505" s="6" t="s">
        <v>2467</v>
      </c>
      <c r="D505" s="1" t="s">
        <v>2468</v>
      </c>
      <c r="E505" s="7" t="s">
        <v>2459</v>
      </c>
      <c r="F505" s="1">
        <v>2</v>
      </c>
      <c r="G505" s="9">
        <v>24433.73</v>
      </c>
      <c r="H505" s="7">
        <v>45658</v>
      </c>
      <c r="I505" s="1">
        <f t="shared" si="56"/>
        <v>759</v>
      </c>
      <c r="J505" s="1" t="str">
        <f t="shared" si="53"/>
        <v>759-24433.73</v>
      </c>
    </row>
    <row r="506" spans="1:10">
      <c r="A506" s="1" t="s">
        <v>1791</v>
      </c>
      <c r="B506" s="6" t="s">
        <v>2469</v>
      </c>
      <c r="D506" s="1" t="s">
        <v>2470</v>
      </c>
      <c r="E506" s="7" t="s">
        <v>2471</v>
      </c>
      <c r="F506" s="1">
        <v>2</v>
      </c>
      <c r="G506" s="9">
        <v>5254.95</v>
      </c>
      <c r="H506" s="7">
        <v>45658</v>
      </c>
      <c r="I506" s="1">
        <f t="shared" si="56"/>
        <v>782</v>
      </c>
      <c r="J506" s="1" t="str">
        <f t="shared" si="53"/>
        <v>782-5254.95</v>
      </c>
    </row>
    <row r="507" spans="1:10">
      <c r="A507" s="1" t="s">
        <v>1797</v>
      </c>
      <c r="B507" s="6" t="s">
        <v>2472</v>
      </c>
      <c r="D507" s="1" t="s">
        <v>2473</v>
      </c>
      <c r="E507" s="7" t="s">
        <v>2471</v>
      </c>
      <c r="F507" s="1">
        <v>2</v>
      </c>
      <c r="G507" s="9">
        <v>14026</v>
      </c>
      <c r="H507" s="7">
        <v>45658</v>
      </c>
      <c r="I507" s="1">
        <f t="shared" si="56"/>
        <v>771</v>
      </c>
      <c r="J507" s="1" t="str">
        <f t="shared" si="53"/>
        <v>771-14026</v>
      </c>
    </row>
    <row r="508" spans="1:10">
      <c r="A508" s="1" t="s">
        <v>2073</v>
      </c>
      <c r="B508" s="6" t="s">
        <v>2474</v>
      </c>
      <c r="D508" s="1" t="s">
        <v>2475</v>
      </c>
      <c r="E508" s="7" t="s">
        <v>2471</v>
      </c>
      <c r="F508" s="1">
        <v>2</v>
      </c>
      <c r="G508" s="9">
        <v>14662.34</v>
      </c>
      <c r="H508" s="7">
        <v>45658</v>
      </c>
      <c r="I508" s="1">
        <f t="shared" si="56"/>
        <v>765</v>
      </c>
      <c r="J508" s="1" t="str">
        <f t="shared" si="53"/>
        <v>765-14662.34</v>
      </c>
    </row>
    <row r="509" spans="1:10">
      <c r="A509" s="1" t="s">
        <v>1602</v>
      </c>
      <c r="B509" s="6" t="s">
        <v>2476</v>
      </c>
      <c r="D509" s="1" t="s">
        <v>2477</v>
      </c>
      <c r="E509" s="7" t="s">
        <v>2471</v>
      </c>
      <c r="F509" s="1">
        <v>2</v>
      </c>
      <c r="G509" s="9">
        <v>17278.82</v>
      </c>
      <c r="H509" s="7">
        <v>45658</v>
      </c>
      <c r="I509" s="1">
        <f t="shared" si="56"/>
        <v>743</v>
      </c>
      <c r="J509" s="1" t="str">
        <f t="shared" si="53"/>
        <v>743-17278.82</v>
      </c>
    </row>
    <row r="510" spans="1:10">
      <c r="A510" s="1" t="s">
        <v>1750</v>
      </c>
      <c r="B510" s="6" t="s">
        <v>2478</v>
      </c>
      <c r="D510" s="1" t="s">
        <v>2479</v>
      </c>
      <c r="E510" s="7" t="s">
        <v>2471</v>
      </c>
      <c r="F510" s="1">
        <v>2</v>
      </c>
      <c r="G510" s="9">
        <v>39221.51</v>
      </c>
      <c r="H510" s="7">
        <v>45658</v>
      </c>
      <c r="I510" s="1">
        <f t="shared" si="56"/>
        <v>847</v>
      </c>
      <c r="J510" s="1" t="str">
        <f t="shared" si="53"/>
        <v>847-39221.51</v>
      </c>
    </row>
    <row r="511" spans="1:10">
      <c r="A511" s="1" t="s">
        <v>1693</v>
      </c>
      <c r="B511" s="6">
        <v>91670485</v>
      </c>
      <c r="D511" s="1" t="s">
        <v>2480</v>
      </c>
      <c r="E511" s="7" t="s">
        <v>2481</v>
      </c>
      <c r="F511" s="1">
        <v>2</v>
      </c>
      <c r="G511" s="9">
        <v>6753.6</v>
      </c>
      <c r="H511" s="7">
        <v>45658</v>
      </c>
      <c r="I511" s="1">
        <f t="shared" si="56"/>
        <v>778</v>
      </c>
      <c r="J511" s="1" t="str">
        <f t="shared" si="53"/>
        <v>778-6753.6</v>
      </c>
    </row>
    <row r="512" spans="1:10">
      <c r="A512" s="1" t="s">
        <v>1668</v>
      </c>
      <c r="B512" s="6" t="s">
        <v>2482</v>
      </c>
      <c r="D512" s="1" t="s">
        <v>2483</v>
      </c>
      <c r="E512" s="7" t="s">
        <v>2481</v>
      </c>
      <c r="F512" s="1">
        <v>2</v>
      </c>
      <c r="G512" s="9">
        <v>8214.45</v>
      </c>
      <c r="H512" s="7">
        <v>45658</v>
      </c>
      <c r="I512" s="1">
        <f t="shared" si="56"/>
        <v>756</v>
      </c>
      <c r="J512" s="1" t="str">
        <f t="shared" si="53"/>
        <v>756-8214.45</v>
      </c>
    </row>
    <row r="513" spans="1:10">
      <c r="A513" s="1" t="s">
        <v>1596</v>
      </c>
      <c r="B513" s="6" t="s">
        <v>1094</v>
      </c>
      <c r="D513" s="1"/>
      <c r="E513" s="7" t="s">
        <v>2484</v>
      </c>
      <c r="F513" s="1">
        <v>2</v>
      </c>
      <c r="G513" s="9">
        <v>1656.26</v>
      </c>
      <c r="H513" s="7">
        <v>45658</v>
      </c>
      <c r="J513" s="1" t="str">
        <f t="shared" si="53"/>
        <v>-1656.26</v>
      </c>
    </row>
    <row r="514" spans="1:10">
      <c r="A514" s="1" t="s">
        <v>538</v>
      </c>
      <c r="B514" s="6" t="s">
        <v>2485</v>
      </c>
      <c r="D514" s="1" t="s">
        <v>2486</v>
      </c>
      <c r="E514" s="7" t="s">
        <v>2484</v>
      </c>
      <c r="F514" s="1">
        <v>2</v>
      </c>
      <c r="G514" s="9">
        <v>1111.25</v>
      </c>
      <c r="H514" s="7">
        <v>45658</v>
      </c>
      <c r="I514" s="1">
        <f t="shared" ref="I514:I518" si="57">IF(LEFT(D514,5)="Chequ",_xlfn.TEXTAFTER(D514,"- ")*1,D514)</f>
        <v>789</v>
      </c>
      <c r="J514" s="1" t="str">
        <f t="shared" ref="J514:J577" si="58">I514&amp;"-"&amp;G514</f>
        <v>789-1111.25</v>
      </c>
    </row>
    <row r="515" spans="1:10">
      <c r="A515" s="1" t="s">
        <v>1580</v>
      </c>
      <c r="B515" s="6" t="s">
        <v>2487</v>
      </c>
      <c r="D515" s="1" t="s">
        <v>2488</v>
      </c>
      <c r="E515" s="7" t="s">
        <v>2484</v>
      </c>
      <c r="F515" s="1">
        <v>2</v>
      </c>
      <c r="G515" s="9">
        <v>12211.71</v>
      </c>
      <c r="H515" s="7">
        <v>45658</v>
      </c>
      <c r="I515" s="1">
        <f t="shared" si="57"/>
        <v>796</v>
      </c>
      <c r="J515" s="1" t="str">
        <f t="shared" si="58"/>
        <v>796-12211.71</v>
      </c>
    </row>
    <row r="516" spans="1:10">
      <c r="A516" s="1" t="s">
        <v>1961</v>
      </c>
      <c r="B516" s="6" t="s">
        <v>2489</v>
      </c>
      <c r="D516" s="1" t="s">
        <v>2490</v>
      </c>
      <c r="E516" s="7" t="s">
        <v>2484</v>
      </c>
      <c r="F516" s="1">
        <v>2</v>
      </c>
      <c r="G516" s="9">
        <v>14743.19</v>
      </c>
      <c r="H516" s="7">
        <v>45658</v>
      </c>
      <c r="I516" s="1">
        <f t="shared" si="57"/>
        <v>853</v>
      </c>
      <c r="J516" s="1" t="str">
        <f t="shared" si="58"/>
        <v>853-14743.19</v>
      </c>
    </row>
    <row r="517" spans="1:10">
      <c r="A517" s="1" t="s">
        <v>2098</v>
      </c>
      <c r="B517" s="6" t="s">
        <v>2491</v>
      </c>
      <c r="D517" s="1" t="s">
        <v>2492</v>
      </c>
      <c r="E517" s="7" t="s">
        <v>2484</v>
      </c>
      <c r="F517" s="1">
        <v>2</v>
      </c>
      <c r="G517" s="9">
        <v>17486.77</v>
      </c>
      <c r="H517" s="7">
        <v>45658</v>
      </c>
      <c r="I517" s="1">
        <f t="shared" si="57"/>
        <v>783</v>
      </c>
      <c r="J517" s="1" t="str">
        <f t="shared" si="58"/>
        <v>783-17486.77</v>
      </c>
    </row>
    <row r="518" spans="1:10">
      <c r="A518" s="1" t="s">
        <v>1713</v>
      </c>
      <c r="B518" s="6" t="s">
        <v>2493</v>
      </c>
      <c r="D518" s="1" t="s">
        <v>2494</v>
      </c>
      <c r="E518" s="7" t="s">
        <v>2484</v>
      </c>
      <c r="F518" s="1">
        <v>2</v>
      </c>
      <c r="G518" s="9">
        <v>43392.9</v>
      </c>
      <c r="H518" s="7">
        <v>45658</v>
      </c>
      <c r="I518" s="1">
        <f t="shared" si="57"/>
        <v>857</v>
      </c>
      <c r="J518" s="1" t="str">
        <f t="shared" si="58"/>
        <v>857-43392.9</v>
      </c>
    </row>
    <row r="519" spans="1:10">
      <c r="A519" s="1" t="s">
        <v>1717</v>
      </c>
      <c r="B519" s="6" t="s">
        <v>1094</v>
      </c>
      <c r="D519" s="1"/>
      <c r="E519" s="7" t="s">
        <v>2495</v>
      </c>
      <c r="F519" s="1">
        <v>2</v>
      </c>
      <c r="G519" s="9">
        <v>8763</v>
      </c>
      <c r="H519" s="7">
        <v>45658</v>
      </c>
      <c r="J519" s="1" t="str">
        <f t="shared" si="58"/>
        <v>-8763</v>
      </c>
    </row>
    <row r="520" spans="1:10">
      <c r="A520" s="1" t="s">
        <v>1607</v>
      </c>
      <c r="B520" s="6" t="s">
        <v>1094</v>
      </c>
      <c r="D520" s="1"/>
      <c r="E520" s="7" t="s">
        <v>2495</v>
      </c>
      <c r="F520" s="1">
        <v>2</v>
      </c>
      <c r="G520" s="9">
        <v>9.78</v>
      </c>
      <c r="H520" s="7">
        <v>45658</v>
      </c>
      <c r="J520" s="1" t="str">
        <f t="shared" si="58"/>
        <v>-9.78</v>
      </c>
    </row>
    <row r="521" spans="1:10">
      <c r="A521" s="1" t="s">
        <v>1729</v>
      </c>
      <c r="B521" s="6" t="s">
        <v>2496</v>
      </c>
      <c r="D521" s="1" t="s">
        <v>2497</v>
      </c>
      <c r="E521" s="7" t="s">
        <v>2495</v>
      </c>
      <c r="F521" s="1">
        <v>2</v>
      </c>
      <c r="G521" s="9">
        <v>9322</v>
      </c>
      <c r="H521" s="7">
        <v>45658</v>
      </c>
      <c r="I521" s="1">
        <f t="shared" ref="I521:I531" si="59">IF(LEFT(D521,5)="Chequ",_xlfn.TEXTAFTER(D521,"- ")*1,D521)</f>
        <v>775</v>
      </c>
      <c r="J521" s="1" t="str">
        <f t="shared" si="58"/>
        <v>775-9322</v>
      </c>
    </row>
    <row r="522" spans="1:10">
      <c r="A522" s="1" t="s">
        <v>1779</v>
      </c>
      <c r="B522" s="6" t="s">
        <v>2498</v>
      </c>
      <c r="D522" s="1" t="s">
        <v>2499</v>
      </c>
      <c r="E522" s="7" t="s">
        <v>2495</v>
      </c>
      <c r="F522" s="1">
        <v>2</v>
      </c>
      <c r="G522" s="9">
        <v>10599.8</v>
      </c>
      <c r="H522" s="7">
        <v>45658</v>
      </c>
      <c r="I522" s="1">
        <f t="shared" si="59"/>
        <v>852</v>
      </c>
      <c r="J522" s="1" t="str">
        <f t="shared" si="58"/>
        <v>852-10599.8</v>
      </c>
    </row>
    <row r="523" spans="1:10">
      <c r="A523" s="1" t="s">
        <v>1739</v>
      </c>
      <c r="B523" s="6" t="s">
        <v>2500</v>
      </c>
      <c r="D523" s="1" t="s">
        <v>2501</v>
      </c>
      <c r="E523" s="7" t="s">
        <v>2495</v>
      </c>
      <c r="F523" s="1">
        <v>2</v>
      </c>
      <c r="G523" s="9">
        <v>22846</v>
      </c>
      <c r="H523" s="7">
        <v>45658</v>
      </c>
      <c r="I523" s="1">
        <f t="shared" si="59"/>
        <v>786</v>
      </c>
      <c r="J523" s="1" t="str">
        <f t="shared" si="58"/>
        <v>786-22846</v>
      </c>
    </row>
    <row r="524" spans="1:10">
      <c r="A524" s="1" t="s">
        <v>1908</v>
      </c>
      <c r="B524" s="6" t="s">
        <v>2502</v>
      </c>
      <c r="D524" s="1" t="s">
        <v>2503</v>
      </c>
      <c r="E524" s="7" t="s">
        <v>2495</v>
      </c>
      <c r="F524" s="1">
        <v>2</v>
      </c>
      <c r="G524" s="9">
        <v>60292.14</v>
      </c>
      <c r="H524" s="7">
        <v>45658</v>
      </c>
      <c r="I524" s="1">
        <f t="shared" si="59"/>
        <v>798</v>
      </c>
      <c r="J524" s="1" t="str">
        <f t="shared" si="58"/>
        <v>798-60292.14</v>
      </c>
    </row>
    <row r="525" spans="1:10">
      <c r="A525" s="1" t="s">
        <v>374</v>
      </c>
      <c r="B525" s="6">
        <v>380047</v>
      </c>
      <c r="D525" s="1" t="s">
        <v>2504</v>
      </c>
      <c r="E525" s="7" t="s">
        <v>2505</v>
      </c>
      <c r="F525" s="1">
        <v>2</v>
      </c>
      <c r="G525" s="9">
        <v>396</v>
      </c>
      <c r="H525" s="7">
        <v>45658</v>
      </c>
      <c r="I525" s="1">
        <f t="shared" si="59"/>
        <v>797</v>
      </c>
      <c r="J525" s="1" t="str">
        <f t="shared" si="58"/>
        <v>797-396</v>
      </c>
    </row>
    <row r="526" spans="1:10">
      <c r="A526" s="1" t="s">
        <v>1755</v>
      </c>
      <c r="B526" s="6" t="s">
        <v>2506</v>
      </c>
      <c r="D526" s="1" t="s">
        <v>2507</v>
      </c>
      <c r="E526" s="7" t="s">
        <v>2505</v>
      </c>
      <c r="F526" s="1">
        <v>2</v>
      </c>
      <c r="G526" s="9">
        <v>6162.8</v>
      </c>
      <c r="H526" s="7">
        <v>45658</v>
      </c>
      <c r="I526" s="1">
        <f t="shared" si="59"/>
        <v>785</v>
      </c>
      <c r="J526" s="1" t="str">
        <f t="shared" si="58"/>
        <v>785-6162.8</v>
      </c>
    </row>
    <row r="527" spans="1:10">
      <c r="A527" s="1" t="s">
        <v>1985</v>
      </c>
      <c r="B527" s="6" t="s">
        <v>2508</v>
      </c>
      <c r="D527" s="1" t="s">
        <v>2509</v>
      </c>
      <c r="E527" s="7" t="s">
        <v>2505</v>
      </c>
      <c r="F527" s="1">
        <v>2</v>
      </c>
      <c r="G527" s="9">
        <v>6870.75</v>
      </c>
      <c r="H527" s="7">
        <v>45658</v>
      </c>
      <c r="I527" s="1">
        <f t="shared" si="59"/>
        <v>781</v>
      </c>
      <c r="J527" s="1" t="str">
        <f t="shared" si="58"/>
        <v>781-6870.75</v>
      </c>
    </row>
    <row r="528" spans="1:10">
      <c r="A528" s="1" t="s">
        <v>1658</v>
      </c>
      <c r="B528" s="6" t="s">
        <v>2510</v>
      </c>
      <c r="D528" s="1" t="s">
        <v>2511</v>
      </c>
      <c r="E528" s="7" t="s">
        <v>2505</v>
      </c>
      <c r="F528" s="1">
        <v>2</v>
      </c>
      <c r="G528" s="9">
        <v>12673</v>
      </c>
      <c r="H528" s="7">
        <v>45658</v>
      </c>
      <c r="I528" s="1">
        <f t="shared" si="59"/>
        <v>774</v>
      </c>
      <c r="J528" s="1" t="str">
        <f t="shared" si="58"/>
        <v>774-12673</v>
      </c>
    </row>
    <row r="529" spans="1:10">
      <c r="A529" s="1" t="s">
        <v>38</v>
      </c>
      <c r="B529" s="6" t="s">
        <v>2512</v>
      </c>
      <c r="D529" s="1" t="s">
        <v>2513</v>
      </c>
      <c r="E529" s="7" t="s">
        <v>2505</v>
      </c>
      <c r="F529" s="1">
        <v>2</v>
      </c>
      <c r="G529" s="9">
        <v>14404.6</v>
      </c>
      <c r="H529" s="7">
        <v>45658</v>
      </c>
      <c r="I529" s="1">
        <f t="shared" si="59"/>
        <v>777</v>
      </c>
      <c r="J529" s="1" t="str">
        <f t="shared" si="58"/>
        <v>777-14404.6</v>
      </c>
    </row>
    <row r="530" spans="1:10">
      <c r="A530" s="1" t="s">
        <v>1922</v>
      </c>
      <c r="B530" s="6" t="s">
        <v>2514</v>
      </c>
      <c r="D530" s="1" t="s">
        <v>2515</v>
      </c>
      <c r="E530" s="7" t="s">
        <v>2505</v>
      </c>
      <c r="F530" s="1">
        <v>2</v>
      </c>
      <c r="G530" s="9">
        <v>21009.62</v>
      </c>
      <c r="H530" s="7">
        <v>45658</v>
      </c>
      <c r="I530" s="1">
        <f t="shared" si="59"/>
        <v>788</v>
      </c>
      <c r="J530" s="1" t="str">
        <f t="shared" si="58"/>
        <v>788-21009.62</v>
      </c>
    </row>
    <row r="531" spans="1:10">
      <c r="A531" s="1" t="s">
        <v>1805</v>
      </c>
      <c r="B531" s="6" t="s">
        <v>2516</v>
      </c>
      <c r="D531" s="1" t="s">
        <v>2517</v>
      </c>
      <c r="E531" s="7" t="s">
        <v>2505</v>
      </c>
      <c r="F531" s="1">
        <v>2</v>
      </c>
      <c r="G531" s="9">
        <v>32544.45</v>
      </c>
      <c r="H531" s="7">
        <v>45658</v>
      </c>
      <c r="I531" s="1">
        <f t="shared" si="59"/>
        <v>864</v>
      </c>
      <c r="J531" s="1" t="str">
        <f t="shared" si="58"/>
        <v>864-32544.45</v>
      </c>
    </row>
    <row r="532" spans="1:10">
      <c r="A532" s="1" t="s">
        <v>1992</v>
      </c>
      <c r="B532" s="6" t="s">
        <v>1094</v>
      </c>
      <c r="D532" s="1"/>
      <c r="E532" s="7" t="s">
        <v>2518</v>
      </c>
      <c r="F532" s="1">
        <v>2</v>
      </c>
      <c r="G532" s="9">
        <v>4733.03</v>
      </c>
      <c r="H532" s="7">
        <v>45658</v>
      </c>
      <c r="J532" s="1" t="str">
        <f t="shared" si="58"/>
        <v>-4733.03</v>
      </c>
    </row>
    <row r="533" spans="1:10">
      <c r="A533" s="1" t="s">
        <v>1670</v>
      </c>
      <c r="B533" s="6" t="s">
        <v>2519</v>
      </c>
      <c r="D533" s="1" t="s">
        <v>2520</v>
      </c>
      <c r="E533" s="7" t="s">
        <v>2518</v>
      </c>
      <c r="F533" s="1">
        <v>2</v>
      </c>
      <c r="G533" s="9">
        <v>894</v>
      </c>
      <c r="H533" s="7">
        <v>45658</v>
      </c>
      <c r="I533" s="1">
        <f t="shared" ref="I533:I541" si="60">IF(LEFT(D533,5)="Chequ",_xlfn.TEXTAFTER(D533,"- ")*1,D533)</f>
        <v>776</v>
      </c>
      <c r="J533" s="1" t="str">
        <f t="shared" si="58"/>
        <v>776-894</v>
      </c>
    </row>
    <row r="534" spans="1:10">
      <c r="A534" s="1" t="s">
        <v>2321</v>
      </c>
      <c r="B534" s="6">
        <v>4630</v>
      </c>
      <c r="D534" s="1" t="s">
        <v>2521</v>
      </c>
      <c r="E534" s="7" t="s">
        <v>2518</v>
      </c>
      <c r="F534" s="1">
        <v>2</v>
      </c>
      <c r="G534" s="9">
        <v>1570</v>
      </c>
      <c r="H534" s="7">
        <v>45658</v>
      </c>
      <c r="I534" s="1">
        <f t="shared" si="60"/>
        <v>748</v>
      </c>
      <c r="J534" s="1" t="str">
        <f t="shared" si="58"/>
        <v>748-1570</v>
      </c>
    </row>
    <row r="535" spans="1:10">
      <c r="A535" s="1" t="s">
        <v>2321</v>
      </c>
      <c r="B535" s="6" t="s">
        <v>2522</v>
      </c>
      <c r="D535" s="1" t="s">
        <v>2523</v>
      </c>
      <c r="E535" s="7" t="s">
        <v>2518</v>
      </c>
      <c r="F535" s="1">
        <v>2</v>
      </c>
      <c r="G535" s="9">
        <v>1690</v>
      </c>
      <c r="H535" s="7">
        <v>45658</v>
      </c>
      <c r="I535" s="1">
        <f t="shared" si="60"/>
        <v>799</v>
      </c>
      <c r="J535" s="1" t="str">
        <f t="shared" si="58"/>
        <v>799-1690</v>
      </c>
    </row>
    <row r="536" spans="1:10">
      <c r="A536" s="1" t="s">
        <v>2321</v>
      </c>
      <c r="B536" s="6">
        <v>4634</v>
      </c>
      <c r="D536" s="1" t="s">
        <v>2524</v>
      </c>
      <c r="E536" s="7" t="s">
        <v>2518</v>
      </c>
      <c r="F536" s="1">
        <v>2</v>
      </c>
      <c r="G536" s="9">
        <v>2773</v>
      </c>
      <c r="H536" s="7">
        <v>45658</v>
      </c>
      <c r="I536" s="1">
        <f t="shared" si="60"/>
        <v>766</v>
      </c>
      <c r="J536" s="1" t="str">
        <f t="shared" si="58"/>
        <v>766-2773</v>
      </c>
    </row>
    <row r="537" spans="1:10">
      <c r="A537" s="1" t="s">
        <v>2246</v>
      </c>
      <c r="B537" s="6" t="s">
        <v>2525</v>
      </c>
      <c r="D537" s="1" t="s">
        <v>2526</v>
      </c>
      <c r="E537" s="7" t="s">
        <v>2518</v>
      </c>
      <c r="F537" s="1">
        <v>2</v>
      </c>
      <c r="G537" s="9">
        <v>4030.4</v>
      </c>
      <c r="H537" s="7">
        <v>45658</v>
      </c>
      <c r="I537" s="1">
        <f t="shared" si="60"/>
        <v>741</v>
      </c>
      <c r="J537" s="1" t="str">
        <f t="shared" si="58"/>
        <v>741-4030.4</v>
      </c>
    </row>
    <row r="538" spans="1:10">
      <c r="A538" s="1" t="s">
        <v>1710</v>
      </c>
      <c r="B538" s="6" t="s">
        <v>842</v>
      </c>
      <c r="D538" s="1" t="s">
        <v>2527</v>
      </c>
      <c r="E538" s="7" t="s">
        <v>2518</v>
      </c>
      <c r="F538" s="1">
        <v>2</v>
      </c>
      <c r="G538" s="9">
        <v>4473.79</v>
      </c>
      <c r="H538" s="7">
        <v>45658</v>
      </c>
      <c r="I538" s="1">
        <f t="shared" si="60"/>
        <v>736</v>
      </c>
      <c r="J538" s="1" t="str">
        <f t="shared" si="58"/>
        <v>736-4473.79</v>
      </c>
    </row>
    <row r="539" spans="1:10">
      <c r="A539" s="1" t="s">
        <v>2528</v>
      </c>
      <c r="B539" s="6" t="s">
        <v>2529</v>
      </c>
      <c r="D539" s="1" t="s">
        <v>2530</v>
      </c>
      <c r="E539" s="7" t="s">
        <v>2518</v>
      </c>
      <c r="F539" s="1">
        <v>2</v>
      </c>
      <c r="G539" s="9">
        <v>11772.2</v>
      </c>
      <c r="H539" s="7">
        <v>45658</v>
      </c>
      <c r="I539" s="1">
        <f t="shared" si="60"/>
        <v>848</v>
      </c>
      <c r="J539" s="1" t="str">
        <f t="shared" si="58"/>
        <v>848-11772.2</v>
      </c>
    </row>
    <row r="540" spans="1:10">
      <c r="A540" s="1" t="s">
        <v>1637</v>
      </c>
      <c r="B540" s="6" t="s">
        <v>589</v>
      </c>
      <c r="D540" s="1" t="s">
        <v>2531</v>
      </c>
      <c r="E540" s="7" t="s">
        <v>2532</v>
      </c>
      <c r="F540" s="1">
        <v>2</v>
      </c>
      <c r="G540" s="9">
        <v>3860.67</v>
      </c>
      <c r="H540" s="7">
        <v>45658</v>
      </c>
      <c r="I540" s="1">
        <f t="shared" si="60"/>
        <v>769</v>
      </c>
      <c r="J540" s="1" t="str">
        <f t="shared" si="58"/>
        <v>769-3860.67</v>
      </c>
    </row>
    <row r="541" spans="1:10">
      <c r="A541" s="1" t="s">
        <v>1597</v>
      </c>
      <c r="B541" s="6" t="s">
        <v>2533</v>
      </c>
      <c r="D541" s="1" t="s">
        <v>2534</v>
      </c>
      <c r="E541" s="7" t="s">
        <v>2532</v>
      </c>
      <c r="F541" s="1">
        <v>2</v>
      </c>
      <c r="G541" s="9">
        <v>5477</v>
      </c>
      <c r="H541" s="7">
        <v>45658</v>
      </c>
      <c r="I541" s="1">
        <f t="shared" si="60"/>
        <v>793</v>
      </c>
      <c r="J541" s="1" t="str">
        <f t="shared" si="58"/>
        <v>793-5477</v>
      </c>
    </row>
    <row r="542" spans="1:10">
      <c r="A542" s="1" t="s">
        <v>1596</v>
      </c>
      <c r="B542" s="6" t="s">
        <v>1094</v>
      </c>
      <c r="D542" s="1"/>
      <c r="E542" s="7" t="s">
        <v>2535</v>
      </c>
      <c r="F542" s="1">
        <v>2</v>
      </c>
      <c r="G542" s="9">
        <v>1258.59</v>
      </c>
      <c r="H542" s="7">
        <v>45658</v>
      </c>
      <c r="J542" s="1" t="str">
        <f t="shared" si="58"/>
        <v>-1258.59</v>
      </c>
    </row>
    <row r="543" spans="1:10">
      <c r="A543" s="1" t="s">
        <v>1903</v>
      </c>
      <c r="B543" s="6" t="s">
        <v>2536</v>
      </c>
      <c r="D543" s="1" t="s">
        <v>2537</v>
      </c>
      <c r="E543" s="7" t="s">
        <v>2535</v>
      </c>
      <c r="F543" s="1">
        <v>2</v>
      </c>
      <c r="G543" s="9">
        <v>3665</v>
      </c>
      <c r="H543" s="7">
        <v>45658</v>
      </c>
      <c r="I543" s="1">
        <f t="shared" ref="I543:I546" si="61">IF(LEFT(D543,5)="Chequ",_xlfn.TEXTAFTER(D543,"- ")*1,D543)</f>
        <v>760</v>
      </c>
      <c r="J543" s="1" t="str">
        <f t="shared" si="58"/>
        <v>760-3665</v>
      </c>
    </row>
    <row r="544" spans="1:10">
      <c r="A544" s="1" t="s">
        <v>1658</v>
      </c>
      <c r="B544" s="6" t="s">
        <v>2538</v>
      </c>
      <c r="D544" s="1" t="s">
        <v>2539</v>
      </c>
      <c r="E544" s="7" t="s">
        <v>2535</v>
      </c>
      <c r="F544" s="1">
        <v>2</v>
      </c>
      <c r="G544" s="9">
        <v>4136</v>
      </c>
      <c r="H544" s="7">
        <v>45658</v>
      </c>
      <c r="I544" s="1">
        <f t="shared" si="61"/>
        <v>794</v>
      </c>
      <c r="J544" s="1" t="str">
        <f t="shared" si="58"/>
        <v>794-4136</v>
      </c>
    </row>
    <row r="545" spans="1:10">
      <c r="A545" s="1" t="s">
        <v>1655</v>
      </c>
      <c r="B545" s="6" t="s">
        <v>2540</v>
      </c>
      <c r="D545" s="1" t="s">
        <v>2541</v>
      </c>
      <c r="E545" s="7" t="s">
        <v>2535</v>
      </c>
      <c r="F545" s="1">
        <v>2</v>
      </c>
      <c r="G545" s="9">
        <v>15350</v>
      </c>
      <c r="H545" s="7">
        <v>45658</v>
      </c>
      <c r="I545" s="1">
        <f t="shared" si="61"/>
        <v>795</v>
      </c>
      <c r="J545" s="1" t="str">
        <f t="shared" si="58"/>
        <v>795-15350</v>
      </c>
    </row>
    <row r="546" spans="1:10">
      <c r="A546" s="1" t="s">
        <v>2542</v>
      </c>
      <c r="B546" s="6" t="s">
        <v>2543</v>
      </c>
      <c r="D546" s="1" t="s">
        <v>2544</v>
      </c>
      <c r="E546" s="7" t="s">
        <v>2535</v>
      </c>
      <c r="F546" s="1">
        <v>2</v>
      </c>
      <c r="G546" s="9">
        <v>21344.28</v>
      </c>
      <c r="H546" s="7">
        <v>45658</v>
      </c>
      <c r="I546" s="1">
        <f t="shared" si="61"/>
        <v>849</v>
      </c>
      <c r="J546" s="1" t="str">
        <f t="shared" si="58"/>
        <v>849-21344.28</v>
      </c>
    </row>
    <row r="547" spans="1:10">
      <c r="A547" s="1" t="s">
        <v>1607</v>
      </c>
      <c r="B547" s="6" t="s">
        <v>1094</v>
      </c>
      <c r="D547" s="1"/>
      <c r="E547" s="7" t="s">
        <v>2545</v>
      </c>
      <c r="F547" s="1">
        <v>2</v>
      </c>
      <c r="G547" s="9">
        <v>9.78</v>
      </c>
      <c r="H547" s="7">
        <v>45658</v>
      </c>
      <c r="J547" s="1" t="str">
        <f t="shared" si="58"/>
        <v>-9.78</v>
      </c>
    </row>
    <row r="548" spans="1:10">
      <c r="A548" s="1" t="s">
        <v>349</v>
      </c>
      <c r="B548" s="6">
        <v>3050</v>
      </c>
      <c r="D548" s="1" t="s">
        <v>2546</v>
      </c>
      <c r="E548" s="7" t="s">
        <v>2545</v>
      </c>
      <c r="F548" s="1">
        <v>2</v>
      </c>
      <c r="G548" s="9">
        <v>4908</v>
      </c>
      <c r="H548" s="7">
        <v>45658</v>
      </c>
      <c r="I548" s="1">
        <f t="shared" ref="I548:I551" si="62">IF(LEFT(D548,5)="Chequ",_xlfn.TEXTAFTER(D548,"- ")*1,D548)</f>
        <v>850</v>
      </c>
      <c r="J548" s="1" t="str">
        <f t="shared" si="58"/>
        <v>850-4908</v>
      </c>
    </row>
    <row r="549" spans="1:10">
      <c r="A549" s="1" t="s">
        <v>1875</v>
      </c>
      <c r="B549" s="6" t="s">
        <v>2547</v>
      </c>
      <c r="D549" s="1" t="s">
        <v>2548</v>
      </c>
      <c r="E549" s="7" t="s">
        <v>2545</v>
      </c>
      <c r="F549" s="1">
        <v>2</v>
      </c>
      <c r="G549" s="9">
        <v>8990.5</v>
      </c>
      <c r="H549" s="7">
        <v>45658</v>
      </c>
      <c r="I549" s="1">
        <f t="shared" si="62"/>
        <v>883</v>
      </c>
      <c r="J549" s="1" t="str">
        <f t="shared" si="58"/>
        <v>883-8990.5</v>
      </c>
    </row>
    <row r="550" spans="1:10">
      <c r="A550" s="1" t="s">
        <v>1695</v>
      </c>
      <c r="B550" s="6" t="s">
        <v>2549</v>
      </c>
      <c r="D550" s="1" t="s">
        <v>2550</v>
      </c>
      <c r="E550" s="7" t="s">
        <v>2545</v>
      </c>
      <c r="F550" s="1">
        <v>2</v>
      </c>
      <c r="G550" s="9">
        <v>26714.05</v>
      </c>
      <c r="H550" s="7">
        <v>45658</v>
      </c>
      <c r="I550" s="1">
        <f t="shared" si="62"/>
        <v>845</v>
      </c>
      <c r="J550" s="1" t="str">
        <f t="shared" si="58"/>
        <v>845-26714.05</v>
      </c>
    </row>
    <row r="551" spans="1:10">
      <c r="A551" s="1" t="s">
        <v>21</v>
      </c>
      <c r="B551" s="6" t="s">
        <v>2551</v>
      </c>
      <c r="D551" s="1" t="s">
        <v>2552</v>
      </c>
      <c r="E551" s="7" t="s">
        <v>2545</v>
      </c>
      <c r="F551" s="1">
        <v>2</v>
      </c>
      <c r="G551" s="9">
        <v>33607.68</v>
      </c>
      <c r="H551" s="7">
        <v>45658</v>
      </c>
      <c r="I551" s="1">
        <f t="shared" si="62"/>
        <v>846</v>
      </c>
      <c r="J551" s="1" t="str">
        <f t="shared" si="58"/>
        <v>846-33607.68</v>
      </c>
    </row>
    <row r="552" spans="1:10">
      <c r="A552" s="1" t="s">
        <v>1626</v>
      </c>
      <c r="B552" s="6" t="s">
        <v>1094</v>
      </c>
      <c r="D552" s="1"/>
      <c r="E552" s="7" t="s">
        <v>2553</v>
      </c>
      <c r="F552" s="1">
        <v>2</v>
      </c>
      <c r="G552" s="9">
        <v>553.99</v>
      </c>
      <c r="H552" s="7">
        <v>45658</v>
      </c>
      <c r="J552" s="1" t="str">
        <f t="shared" si="58"/>
        <v>-553.99</v>
      </c>
    </row>
    <row r="553" spans="1:10">
      <c r="A553" s="1" t="s">
        <v>2019</v>
      </c>
      <c r="B553" s="6" t="s">
        <v>1094</v>
      </c>
      <c r="D553" s="1"/>
      <c r="E553" s="7" t="s">
        <v>2553</v>
      </c>
      <c r="F553" s="1">
        <v>2</v>
      </c>
      <c r="G553" s="9">
        <v>2474.43</v>
      </c>
      <c r="H553" s="7">
        <v>45658</v>
      </c>
      <c r="J553" s="1" t="str">
        <f t="shared" si="58"/>
        <v>-2474.43</v>
      </c>
    </row>
    <row r="554" spans="1:10">
      <c r="A554" s="1" t="s">
        <v>1982</v>
      </c>
      <c r="B554" s="6" t="s">
        <v>931</v>
      </c>
      <c r="D554" s="1" t="s">
        <v>2554</v>
      </c>
      <c r="E554" s="7" t="s">
        <v>2553</v>
      </c>
      <c r="F554" s="1">
        <v>2</v>
      </c>
      <c r="G554" s="9">
        <v>365.5</v>
      </c>
      <c r="H554" s="7">
        <v>45658</v>
      </c>
      <c r="I554" s="1">
        <f t="shared" ref="I554:I562" si="63">IF(LEFT(D554,5)="Chequ",_xlfn.TEXTAFTER(D554,"- ")*1,D554)</f>
        <v>891</v>
      </c>
      <c r="J554" s="1" t="str">
        <f t="shared" si="58"/>
        <v>891-365.5</v>
      </c>
    </row>
    <row r="555" spans="1:10">
      <c r="A555" s="1" t="s">
        <v>1772</v>
      </c>
      <c r="B555" s="6">
        <v>91589</v>
      </c>
      <c r="D555" s="1" t="s">
        <v>2555</v>
      </c>
      <c r="E555" s="7" t="s">
        <v>2553</v>
      </c>
      <c r="F555" s="1">
        <v>2</v>
      </c>
      <c r="G555" s="9">
        <v>1763.2</v>
      </c>
      <c r="H555" s="7">
        <v>45658</v>
      </c>
      <c r="I555" s="1">
        <f t="shared" si="63"/>
        <v>792</v>
      </c>
      <c r="J555" s="1" t="str">
        <f t="shared" si="58"/>
        <v>792-1763.2</v>
      </c>
    </row>
    <row r="556" spans="1:10">
      <c r="A556" s="1" t="s">
        <v>1597</v>
      </c>
      <c r="B556" s="6" t="s">
        <v>2556</v>
      </c>
      <c r="D556" s="1" t="s">
        <v>2557</v>
      </c>
      <c r="E556" s="7" t="s">
        <v>2553</v>
      </c>
      <c r="F556" s="1">
        <v>2</v>
      </c>
      <c r="G556" s="9">
        <v>2990</v>
      </c>
      <c r="H556" s="7">
        <v>45658</v>
      </c>
      <c r="I556" s="1">
        <f t="shared" si="63"/>
        <v>762</v>
      </c>
      <c r="J556" s="1" t="str">
        <f t="shared" si="58"/>
        <v>762-2990</v>
      </c>
    </row>
    <row r="557" spans="1:10">
      <c r="A557" s="1" t="s">
        <v>2558</v>
      </c>
      <c r="D557" s="1" t="s">
        <v>2559</v>
      </c>
      <c r="E557" s="7" t="s">
        <v>2553</v>
      </c>
      <c r="F557" s="1">
        <v>25</v>
      </c>
      <c r="G557" s="9">
        <v>4146.85</v>
      </c>
      <c r="H557" s="7">
        <v>45658</v>
      </c>
      <c r="I557" s="1">
        <f t="shared" si="63"/>
        <v>881</v>
      </c>
      <c r="J557" s="1" t="str">
        <f t="shared" si="58"/>
        <v>881-4146.85</v>
      </c>
    </row>
    <row r="558" spans="1:10">
      <c r="A558" s="1" t="s">
        <v>2038</v>
      </c>
      <c r="B558" s="6" t="s">
        <v>2560</v>
      </c>
      <c r="D558" s="1" t="s">
        <v>2561</v>
      </c>
      <c r="E558" s="7" t="s">
        <v>2553</v>
      </c>
      <c r="F558" s="1">
        <v>2</v>
      </c>
      <c r="G558" s="9">
        <v>5298</v>
      </c>
      <c r="H558" s="7">
        <v>45658</v>
      </c>
      <c r="I558" s="1">
        <f t="shared" si="63"/>
        <v>851</v>
      </c>
      <c r="J558" s="1" t="str">
        <f t="shared" si="58"/>
        <v>851-5298</v>
      </c>
    </row>
    <row r="559" spans="1:10">
      <c r="A559" s="1" t="s">
        <v>1824</v>
      </c>
      <c r="B559" s="6" t="s">
        <v>2562</v>
      </c>
      <c r="D559" s="1" t="s">
        <v>2563</v>
      </c>
      <c r="E559" s="7" t="s">
        <v>2553</v>
      </c>
      <c r="F559" s="1">
        <v>2</v>
      </c>
      <c r="G559" s="9">
        <v>5306.5</v>
      </c>
      <c r="H559" s="7">
        <v>45658</v>
      </c>
      <c r="I559" s="1">
        <f t="shared" si="63"/>
        <v>877</v>
      </c>
      <c r="J559" s="1" t="str">
        <f t="shared" si="58"/>
        <v>877-5306.5</v>
      </c>
    </row>
    <row r="560" spans="1:10">
      <c r="A560" s="1" t="s">
        <v>1782</v>
      </c>
      <c r="B560" s="6" t="s">
        <v>2564</v>
      </c>
      <c r="D560" s="1" t="s">
        <v>2565</v>
      </c>
      <c r="E560" s="7" t="s">
        <v>2553</v>
      </c>
      <c r="F560" s="1">
        <v>2</v>
      </c>
      <c r="G560" s="9">
        <v>16201.82</v>
      </c>
      <c r="H560" s="7">
        <v>45658</v>
      </c>
      <c r="I560" s="1">
        <f t="shared" si="63"/>
        <v>859</v>
      </c>
      <c r="J560" s="1" t="str">
        <f t="shared" si="58"/>
        <v>859-16201.82</v>
      </c>
    </row>
    <row r="561" spans="1:10">
      <c r="A561" s="1" t="s">
        <v>1575</v>
      </c>
      <c r="B561" s="6" t="s">
        <v>2566</v>
      </c>
      <c r="D561" s="1" t="s">
        <v>2567</v>
      </c>
      <c r="E561" s="7" t="s">
        <v>2553</v>
      </c>
      <c r="F561" s="1">
        <v>2</v>
      </c>
      <c r="G561" s="9">
        <v>30837.5</v>
      </c>
      <c r="H561" s="7">
        <v>45658</v>
      </c>
      <c r="I561" s="1">
        <f t="shared" si="63"/>
        <v>884</v>
      </c>
      <c r="J561" s="1" t="str">
        <f t="shared" si="58"/>
        <v>884-30837.5</v>
      </c>
    </row>
    <row r="562" spans="1:10">
      <c r="A562" s="1" t="s">
        <v>376</v>
      </c>
      <c r="B562" s="6" t="s">
        <v>2568</v>
      </c>
      <c r="D562" s="1" t="s">
        <v>2569</v>
      </c>
      <c r="E562" s="7" t="s">
        <v>2553</v>
      </c>
      <c r="F562" s="1">
        <v>2</v>
      </c>
      <c r="G562" s="9">
        <v>46271.24</v>
      </c>
      <c r="H562" s="7">
        <v>45658</v>
      </c>
      <c r="I562" s="1">
        <f t="shared" si="63"/>
        <v>873</v>
      </c>
      <c r="J562" s="1" t="str">
        <f t="shared" si="58"/>
        <v>873-46271.24</v>
      </c>
    </row>
    <row r="563" spans="1:10">
      <c r="A563" s="1" t="s">
        <v>2570</v>
      </c>
      <c r="D563" s="1"/>
      <c r="E563" s="7" t="s">
        <v>2571</v>
      </c>
      <c r="F563" s="1">
        <v>2</v>
      </c>
      <c r="G563" s="9">
        <v>1572</v>
      </c>
      <c r="H563" s="7">
        <v>45748</v>
      </c>
      <c r="J563" s="1" t="str">
        <f t="shared" si="58"/>
        <v>-1572</v>
      </c>
    </row>
    <row r="564" spans="1:10">
      <c r="A564" s="1" t="s">
        <v>1958</v>
      </c>
      <c r="B564" s="6" t="s">
        <v>2572</v>
      </c>
      <c r="D564" s="1" t="s">
        <v>2573</v>
      </c>
      <c r="E564" s="7" t="s">
        <v>2571</v>
      </c>
      <c r="F564" s="1">
        <v>2</v>
      </c>
      <c r="G564" s="9">
        <v>2299.21</v>
      </c>
      <c r="H564" s="7">
        <v>45748</v>
      </c>
      <c r="I564" s="1">
        <f t="shared" ref="I564:I568" si="64">IF(LEFT(D564,5)="Chequ",_xlfn.TEXTAFTER(D564,"- ")*1,D564)</f>
        <v>1053</v>
      </c>
      <c r="J564" s="1" t="str">
        <f t="shared" si="58"/>
        <v>1053-2299.21</v>
      </c>
    </row>
    <row r="565" spans="1:10">
      <c r="A565" s="1" t="s">
        <v>2209</v>
      </c>
      <c r="B565" s="6" t="s">
        <v>2574</v>
      </c>
      <c r="D565" s="1" t="s">
        <v>2575</v>
      </c>
      <c r="E565" s="7" t="s">
        <v>2571</v>
      </c>
      <c r="F565" s="1">
        <v>2</v>
      </c>
      <c r="G565" s="9">
        <v>4923.34</v>
      </c>
      <c r="H565" s="7">
        <v>45748</v>
      </c>
      <c r="I565" s="1">
        <f t="shared" si="64"/>
        <v>984</v>
      </c>
      <c r="J565" s="1" t="str">
        <f t="shared" si="58"/>
        <v>984-4923.34</v>
      </c>
    </row>
    <row r="566" spans="1:10">
      <c r="A566" s="1" t="s">
        <v>1602</v>
      </c>
      <c r="B566" s="6" t="s">
        <v>2576</v>
      </c>
      <c r="D566" s="1" t="s">
        <v>2577</v>
      </c>
      <c r="E566" s="7" t="s">
        <v>2571</v>
      </c>
      <c r="F566" s="1">
        <v>2</v>
      </c>
      <c r="G566" s="9">
        <v>9162.63</v>
      </c>
      <c r="H566" s="7">
        <v>45748</v>
      </c>
      <c r="I566" s="1">
        <f t="shared" si="64"/>
        <v>1060</v>
      </c>
      <c r="J566" s="1" t="str">
        <f t="shared" si="58"/>
        <v>1060-9162.63</v>
      </c>
    </row>
    <row r="567" spans="1:10">
      <c r="A567" s="1" t="s">
        <v>1655</v>
      </c>
      <c r="B567" s="6" t="s">
        <v>2578</v>
      </c>
      <c r="D567" s="1" t="s">
        <v>2579</v>
      </c>
      <c r="E567" s="7" t="s">
        <v>2571</v>
      </c>
      <c r="F567" s="1">
        <v>2</v>
      </c>
      <c r="G567" s="9">
        <v>21050.41</v>
      </c>
      <c r="H567" s="7">
        <v>45748</v>
      </c>
      <c r="I567" s="1">
        <f t="shared" si="64"/>
        <v>983</v>
      </c>
      <c r="J567" s="1" t="str">
        <f t="shared" si="58"/>
        <v>983-21050.41</v>
      </c>
    </row>
    <row r="568" spans="1:10">
      <c r="A568" s="1" t="s">
        <v>1729</v>
      </c>
      <c r="B568" s="6" t="s">
        <v>2580</v>
      </c>
      <c r="D568" s="1" t="s">
        <v>2581</v>
      </c>
      <c r="E568" s="7" t="s">
        <v>2571</v>
      </c>
      <c r="F568" s="1">
        <v>2</v>
      </c>
      <c r="G568" s="9">
        <v>21252.65</v>
      </c>
      <c r="H568" s="7">
        <v>45748</v>
      </c>
      <c r="I568" s="1">
        <f t="shared" si="64"/>
        <v>1081</v>
      </c>
      <c r="J568" s="1" t="str">
        <f t="shared" si="58"/>
        <v>1081-21252.65</v>
      </c>
    </row>
    <row r="569" spans="1:10">
      <c r="A569" s="1" t="s">
        <v>1596</v>
      </c>
      <c r="D569" s="1"/>
      <c r="E569" s="7" t="s">
        <v>2582</v>
      </c>
      <c r="F569" s="1">
        <v>2</v>
      </c>
      <c r="G569" s="9">
        <v>2411.14</v>
      </c>
      <c r="H569" s="7">
        <v>45748</v>
      </c>
      <c r="J569" s="1" t="str">
        <f t="shared" si="58"/>
        <v>-2411.14</v>
      </c>
    </row>
    <row r="570" spans="1:10">
      <c r="A570" s="1" t="s">
        <v>1095</v>
      </c>
      <c r="B570" s="6">
        <v>1284</v>
      </c>
      <c r="D570" s="1" t="s">
        <v>2583</v>
      </c>
      <c r="E570" s="7" t="s">
        <v>2582</v>
      </c>
      <c r="F570" s="1">
        <v>2</v>
      </c>
      <c r="G570" s="9">
        <v>3610</v>
      </c>
      <c r="H570" s="7">
        <v>45748</v>
      </c>
      <c r="I570" s="1">
        <f t="shared" ref="I570:I575" si="65">IF(LEFT(D570,5)="Chequ",_xlfn.TEXTAFTER(D570,"- ")*1,D570)</f>
        <v>1096</v>
      </c>
      <c r="J570" s="1" t="str">
        <f t="shared" si="58"/>
        <v>1096-3610</v>
      </c>
    </row>
    <row r="571" spans="1:10">
      <c r="A571" s="1" t="s">
        <v>2584</v>
      </c>
      <c r="B571" s="6" t="s">
        <v>2585</v>
      </c>
      <c r="D571" s="1" t="s">
        <v>2586</v>
      </c>
      <c r="E571" s="7" t="s">
        <v>2582</v>
      </c>
      <c r="F571" s="1">
        <v>2</v>
      </c>
      <c r="G571" s="9">
        <v>5623.16</v>
      </c>
      <c r="H571" s="7">
        <v>45748</v>
      </c>
      <c r="I571" s="1">
        <f t="shared" si="65"/>
        <v>1082</v>
      </c>
      <c r="J571" s="1" t="str">
        <f t="shared" si="58"/>
        <v>1082-5623.16</v>
      </c>
    </row>
    <row r="572" spans="1:10">
      <c r="A572" s="1" t="s">
        <v>1584</v>
      </c>
      <c r="B572" s="6" t="s">
        <v>2587</v>
      </c>
      <c r="D572" s="1" t="s">
        <v>2588</v>
      </c>
      <c r="E572" s="7" t="s">
        <v>2582</v>
      </c>
      <c r="F572" s="1">
        <v>2</v>
      </c>
      <c r="G572" s="9">
        <v>7803.6</v>
      </c>
      <c r="H572" s="7">
        <v>45748</v>
      </c>
      <c r="I572" s="1">
        <f t="shared" si="65"/>
        <v>1077</v>
      </c>
      <c r="J572" s="1" t="str">
        <f t="shared" si="58"/>
        <v>1077-7803.6</v>
      </c>
    </row>
    <row r="573" spans="1:10">
      <c r="A573" s="1" t="s">
        <v>2003</v>
      </c>
      <c r="B573" s="6" t="s">
        <v>2589</v>
      </c>
      <c r="D573" s="1" t="s">
        <v>2590</v>
      </c>
      <c r="E573" s="7" t="s">
        <v>2582</v>
      </c>
      <c r="F573" s="1">
        <v>2</v>
      </c>
      <c r="G573" s="9">
        <v>19453</v>
      </c>
      <c r="H573" s="7">
        <v>45748</v>
      </c>
      <c r="I573" s="1">
        <f t="shared" si="65"/>
        <v>1088</v>
      </c>
      <c r="J573" s="1" t="str">
        <f t="shared" si="58"/>
        <v>1088-19453</v>
      </c>
    </row>
    <row r="574" spans="1:10">
      <c r="A574" s="1" t="s">
        <v>1750</v>
      </c>
      <c r="B574" s="6" t="s">
        <v>2591</v>
      </c>
      <c r="D574" s="1" t="s">
        <v>2592</v>
      </c>
      <c r="E574" s="7" t="s">
        <v>2582</v>
      </c>
      <c r="F574" s="1">
        <v>2</v>
      </c>
      <c r="G574" s="9">
        <v>23807.51</v>
      </c>
      <c r="H574" s="7">
        <v>45748</v>
      </c>
      <c r="I574" s="1">
        <f t="shared" si="65"/>
        <v>1090</v>
      </c>
      <c r="J574" s="1" t="str">
        <f t="shared" si="58"/>
        <v>1090-23807.51</v>
      </c>
    </row>
    <row r="575" spans="1:10">
      <c r="A575" s="1" t="s">
        <v>2448</v>
      </c>
      <c r="B575" s="6" t="s">
        <v>2593</v>
      </c>
      <c r="D575" s="1" t="s">
        <v>2594</v>
      </c>
      <c r="E575" s="7" t="s">
        <v>2582</v>
      </c>
      <c r="F575" s="1">
        <v>2</v>
      </c>
      <c r="G575" s="9">
        <v>39535.12</v>
      </c>
      <c r="H575" s="7">
        <v>45748</v>
      </c>
      <c r="I575" s="1">
        <f t="shared" si="65"/>
        <v>1059</v>
      </c>
      <c r="J575" s="1" t="str">
        <f t="shared" si="58"/>
        <v>1059-39535.12</v>
      </c>
    </row>
    <row r="576" spans="1:10">
      <c r="A576" s="1" t="s">
        <v>1607</v>
      </c>
      <c r="D576" s="1"/>
      <c r="E576" s="7" t="s">
        <v>2595</v>
      </c>
      <c r="F576" s="1">
        <v>2</v>
      </c>
      <c r="G576" s="9">
        <v>9.78</v>
      </c>
      <c r="H576" s="7">
        <v>45748</v>
      </c>
      <c r="J576" s="1" t="str">
        <f t="shared" si="58"/>
        <v>-9.78</v>
      </c>
    </row>
    <row r="577" spans="1:10">
      <c r="A577" s="1" t="s">
        <v>2409</v>
      </c>
      <c r="B577" s="6" t="s">
        <v>2596</v>
      </c>
      <c r="D577" s="1" t="s">
        <v>2597</v>
      </c>
      <c r="E577" s="7" t="s">
        <v>2595</v>
      </c>
      <c r="F577" s="1">
        <v>2</v>
      </c>
      <c r="G577" s="9">
        <v>563.74</v>
      </c>
      <c r="H577" s="7">
        <v>45748</v>
      </c>
      <c r="I577" s="1">
        <f t="shared" ref="I577:I580" si="66">IF(LEFT(D577,5)="Chequ",_xlfn.TEXTAFTER(D577,"- ")*1,D577)</f>
        <v>1069</v>
      </c>
      <c r="J577" s="1" t="str">
        <f t="shared" si="58"/>
        <v>1069-563.74</v>
      </c>
    </row>
    <row r="578" spans="1:10">
      <c r="A578" s="1" t="s">
        <v>2598</v>
      </c>
      <c r="D578" s="1" t="s">
        <v>2599</v>
      </c>
      <c r="E578" s="7" t="s">
        <v>2595</v>
      </c>
      <c r="F578" s="1">
        <v>25</v>
      </c>
      <c r="G578" s="9">
        <v>7742.24</v>
      </c>
      <c r="H578" s="7">
        <v>45748</v>
      </c>
      <c r="I578" s="1">
        <f t="shared" si="66"/>
        <v>947</v>
      </c>
      <c r="J578" s="1" t="str">
        <f t="shared" ref="J578:J641" si="67">I578&amp;"-"&amp;G578</f>
        <v>947-7742.24</v>
      </c>
    </row>
    <row r="579" spans="1:10">
      <c r="A579" s="1" t="s">
        <v>285</v>
      </c>
      <c r="B579" s="6" t="s">
        <v>2600</v>
      </c>
      <c r="D579" s="1" t="s">
        <v>2601</v>
      </c>
      <c r="E579" s="7" t="s">
        <v>2595</v>
      </c>
      <c r="F579" s="1">
        <v>2</v>
      </c>
      <c r="G579" s="9">
        <v>11528.2</v>
      </c>
      <c r="H579" s="7">
        <v>45748</v>
      </c>
      <c r="I579" s="1">
        <f t="shared" si="66"/>
        <v>1076</v>
      </c>
      <c r="J579" s="1" t="str">
        <f t="shared" si="67"/>
        <v>1076-11528.2</v>
      </c>
    </row>
    <row r="580" spans="1:10">
      <c r="A580" s="1" t="s">
        <v>1989</v>
      </c>
      <c r="B580" s="6" t="s">
        <v>2602</v>
      </c>
      <c r="D580" s="1" t="s">
        <v>2603</v>
      </c>
      <c r="E580" s="7" t="s">
        <v>2595</v>
      </c>
      <c r="F580" s="1">
        <v>2</v>
      </c>
      <c r="G580" s="9">
        <v>34572.95</v>
      </c>
      <c r="H580" s="7">
        <v>45748</v>
      </c>
      <c r="I580" s="1">
        <f t="shared" si="66"/>
        <v>1062</v>
      </c>
      <c r="J580" s="1" t="str">
        <f t="shared" si="67"/>
        <v>1062-34572.95</v>
      </c>
    </row>
    <row r="581" spans="1:10">
      <c r="A581" s="1" t="s">
        <v>1626</v>
      </c>
      <c r="D581" s="1"/>
      <c r="E581" s="7" t="s">
        <v>2604</v>
      </c>
      <c r="F581" s="1">
        <v>2</v>
      </c>
      <c r="G581" s="9">
        <v>727.29</v>
      </c>
      <c r="H581" s="7">
        <v>45748</v>
      </c>
      <c r="J581" s="1" t="str">
        <f t="shared" si="67"/>
        <v>-727.29</v>
      </c>
    </row>
    <row r="582" spans="1:10">
      <c r="A582" s="1" t="s">
        <v>1600</v>
      </c>
      <c r="B582" s="6" t="s">
        <v>2605</v>
      </c>
      <c r="D582" s="1" t="s">
        <v>2606</v>
      </c>
      <c r="E582" s="7" t="s">
        <v>2604</v>
      </c>
      <c r="F582" s="1">
        <v>2</v>
      </c>
      <c r="G582" s="9">
        <v>6605</v>
      </c>
      <c r="H582" s="7">
        <v>45748</v>
      </c>
      <c r="I582" s="1">
        <f t="shared" ref="I582:I592" si="68">IF(LEFT(D582,5)="Chequ",_xlfn.TEXTAFTER(D582,"- ")*1,D582)</f>
        <v>1067</v>
      </c>
      <c r="J582" s="1" t="str">
        <f t="shared" si="67"/>
        <v>1067-6605</v>
      </c>
    </row>
    <row r="583" spans="1:10">
      <c r="A583" s="1" t="s">
        <v>1615</v>
      </c>
      <c r="B583" s="6">
        <v>76366</v>
      </c>
      <c r="D583" s="1" t="s">
        <v>2607</v>
      </c>
      <c r="E583" s="7" t="s">
        <v>2604</v>
      </c>
      <c r="F583" s="1">
        <v>2</v>
      </c>
      <c r="G583" s="9">
        <v>6610.7</v>
      </c>
      <c r="H583" s="7">
        <v>45748</v>
      </c>
      <c r="I583" s="1">
        <f t="shared" si="68"/>
        <v>1068</v>
      </c>
      <c r="J583" s="1" t="str">
        <f t="shared" si="67"/>
        <v>1068-6610.7</v>
      </c>
    </row>
    <row r="584" spans="1:10">
      <c r="A584" s="1" t="s">
        <v>1782</v>
      </c>
      <c r="B584" s="6" t="s">
        <v>2608</v>
      </c>
      <c r="D584" s="1" t="s">
        <v>2609</v>
      </c>
      <c r="E584" s="7" t="s">
        <v>2604</v>
      </c>
      <c r="F584" s="1">
        <v>2</v>
      </c>
      <c r="G584" s="9">
        <v>12094.58</v>
      </c>
      <c r="H584" s="7">
        <v>45748</v>
      </c>
      <c r="I584" s="1">
        <f t="shared" si="68"/>
        <v>1075</v>
      </c>
      <c r="J584" s="1" t="str">
        <f t="shared" si="67"/>
        <v>1075-12094.58</v>
      </c>
    </row>
    <row r="585" spans="1:10">
      <c r="A585" s="1" t="s">
        <v>149</v>
      </c>
      <c r="B585" s="6" t="s">
        <v>2610</v>
      </c>
      <c r="D585" s="1" t="s">
        <v>2611</v>
      </c>
      <c r="E585" s="7" t="s">
        <v>2604</v>
      </c>
      <c r="F585" s="1">
        <v>2</v>
      </c>
      <c r="G585" s="9">
        <v>14448</v>
      </c>
      <c r="H585" s="7">
        <v>45748</v>
      </c>
      <c r="I585" s="1">
        <f t="shared" si="68"/>
        <v>1099</v>
      </c>
      <c r="J585" s="1" t="str">
        <f t="shared" si="67"/>
        <v>1099-14448</v>
      </c>
    </row>
    <row r="586" spans="1:10">
      <c r="A586" s="1" t="s">
        <v>2203</v>
      </c>
      <c r="B586" s="6" t="s">
        <v>2612</v>
      </c>
      <c r="D586" s="1" t="s">
        <v>2613</v>
      </c>
      <c r="E586" s="7" t="s">
        <v>2604</v>
      </c>
      <c r="F586" s="1">
        <v>2</v>
      </c>
      <c r="G586" s="9">
        <v>19131.86</v>
      </c>
      <c r="H586" s="7">
        <v>45748</v>
      </c>
      <c r="I586" s="1">
        <f t="shared" si="68"/>
        <v>1087</v>
      </c>
      <c r="J586" s="1" t="str">
        <f t="shared" si="67"/>
        <v>1087-19131.86</v>
      </c>
    </row>
    <row r="587" spans="1:10">
      <c r="A587" s="1" t="s">
        <v>1908</v>
      </c>
      <c r="B587" s="6" t="s">
        <v>2614</v>
      </c>
      <c r="D587" s="1" t="s">
        <v>2615</v>
      </c>
      <c r="E587" s="7" t="s">
        <v>2604</v>
      </c>
      <c r="F587" s="1">
        <v>2</v>
      </c>
      <c r="G587" s="9">
        <v>49564.56</v>
      </c>
      <c r="H587" s="7">
        <v>45748</v>
      </c>
      <c r="I587" s="1">
        <f t="shared" si="68"/>
        <v>987</v>
      </c>
      <c r="J587" s="1" t="str">
        <f t="shared" si="67"/>
        <v>987-49564.56</v>
      </c>
    </row>
    <row r="588" spans="1:10">
      <c r="A588" s="1" t="s">
        <v>374</v>
      </c>
      <c r="B588" s="6" t="s">
        <v>2616</v>
      </c>
      <c r="D588" s="1" t="s">
        <v>2617</v>
      </c>
      <c r="E588" s="7" t="s">
        <v>2618</v>
      </c>
      <c r="F588" s="1">
        <v>2</v>
      </c>
      <c r="G588" s="9">
        <v>3164</v>
      </c>
      <c r="H588" s="7">
        <v>45748</v>
      </c>
      <c r="I588" s="1">
        <f t="shared" si="68"/>
        <v>1100</v>
      </c>
      <c r="J588" s="1" t="str">
        <f t="shared" si="67"/>
        <v>1100-3164</v>
      </c>
    </row>
    <row r="589" spans="1:10">
      <c r="A589" s="1" t="s">
        <v>2321</v>
      </c>
      <c r="B589" s="6">
        <v>6009</v>
      </c>
      <c r="D589" s="1" t="s">
        <v>2619</v>
      </c>
      <c r="E589" s="7" t="s">
        <v>2618</v>
      </c>
      <c r="F589" s="1">
        <v>2</v>
      </c>
      <c r="G589" s="9">
        <v>3325</v>
      </c>
      <c r="H589" s="7">
        <v>45748</v>
      </c>
      <c r="I589" s="1">
        <f t="shared" si="68"/>
        <v>1091</v>
      </c>
      <c r="J589" s="1" t="str">
        <f t="shared" si="67"/>
        <v>1091-3325</v>
      </c>
    </row>
    <row r="590" spans="1:10">
      <c r="A590" s="1" t="s">
        <v>1906</v>
      </c>
      <c r="B590" s="6" t="s">
        <v>2620</v>
      </c>
      <c r="D590" s="1" t="s">
        <v>2621</v>
      </c>
      <c r="E590" s="7" t="s">
        <v>2618</v>
      </c>
      <c r="F590" s="1">
        <v>2</v>
      </c>
      <c r="G590" s="9">
        <v>7675.61</v>
      </c>
      <c r="H590" s="7">
        <v>45748</v>
      </c>
      <c r="I590" s="1">
        <f t="shared" si="68"/>
        <v>1089</v>
      </c>
      <c r="J590" s="1" t="str">
        <f t="shared" si="67"/>
        <v>1089-7675.61</v>
      </c>
    </row>
    <row r="591" spans="1:10">
      <c r="A591" s="1" t="s">
        <v>1748</v>
      </c>
      <c r="B591" s="6">
        <v>146288</v>
      </c>
      <c r="D591" s="1" t="s">
        <v>2622</v>
      </c>
      <c r="E591" s="7" t="s">
        <v>2618</v>
      </c>
      <c r="F591" s="1">
        <v>2</v>
      </c>
      <c r="G591" s="9">
        <v>8861.48</v>
      </c>
      <c r="H591" s="7">
        <v>45748</v>
      </c>
      <c r="I591" s="1">
        <f t="shared" si="68"/>
        <v>1108</v>
      </c>
      <c r="J591" s="1" t="str">
        <f t="shared" si="67"/>
        <v>1108-8861.48</v>
      </c>
    </row>
    <row r="592" spans="1:10">
      <c r="A592" s="1" t="s">
        <v>376</v>
      </c>
      <c r="B592" s="6" t="s">
        <v>2623</v>
      </c>
      <c r="D592" s="1" t="s">
        <v>2624</v>
      </c>
      <c r="E592" s="7" t="s">
        <v>2618</v>
      </c>
      <c r="F592" s="1">
        <v>2</v>
      </c>
      <c r="G592" s="9">
        <v>28702.93</v>
      </c>
      <c r="H592" s="7">
        <v>45748</v>
      </c>
      <c r="I592" s="1">
        <f t="shared" si="68"/>
        <v>1103</v>
      </c>
      <c r="J592" s="1" t="str">
        <f t="shared" si="67"/>
        <v>1103-28702.93</v>
      </c>
    </row>
    <row r="593" spans="1:10">
      <c r="A593" s="1" t="s">
        <v>2625</v>
      </c>
      <c r="D593" s="1"/>
      <c r="E593" s="7" t="s">
        <v>2626</v>
      </c>
      <c r="F593" s="1">
        <v>25</v>
      </c>
      <c r="G593" s="9">
        <v>2998.9</v>
      </c>
      <c r="H593" s="7">
        <v>45748</v>
      </c>
      <c r="J593" s="1" t="str">
        <f t="shared" si="67"/>
        <v>-2998.9</v>
      </c>
    </row>
    <row r="594" spans="1:10">
      <c r="A594" s="1" t="s">
        <v>2627</v>
      </c>
      <c r="D594" s="1" t="s">
        <v>2628</v>
      </c>
      <c r="E594" s="7" t="s">
        <v>2626</v>
      </c>
      <c r="F594" s="1">
        <v>25</v>
      </c>
      <c r="G594" s="9">
        <v>3778.24</v>
      </c>
      <c r="H594" s="7">
        <v>45748</v>
      </c>
      <c r="I594" s="1">
        <f t="shared" ref="I594:I596" si="69">IF(LEFT(D594,5)="Chequ",_xlfn.TEXTAFTER(D594,"- ")*1,D594)</f>
        <v>1102</v>
      </c>
      <c r="J594" s="1" t="str">
        <f t="shared" si="67"/>
        <v>1102-3778.24</v>
      </c>
    </row>
    <row r="595" spans="1:10">
      <c r="A595" s="1" t="s">
        <v>1785</v>
      </c>
      <c r="B595" s="6" t="s">
        <v>2629</v>
      </c>
      <c r="D595" s="1" t="s">
        <v>2630</v>
      </c>
      <c r="E595" s="7" t="s">
        <v>2626</v>
      </c>
      <c r="F595" s="1">
        <v>2</v>
      </c>
      <c r="G595" s="9">
        <v>5406.81</v>
      </c>
      <c r="H595" s="7">
        <v>45748</v>
      </c>
      <c r="I595" s="1">
        <f t="shared" si="69"/>
        <v>1106</v>
      </c>
      <c r="J595" s="1" t="str">
        <f t="shared" si="67"/>
        <v>1106-5406.81</v>
      </c>
    </row>
    <row r="596" spans="1:10">
      <c r="A596" s="1" t="s">
        <v>2321</v>
      </c>
      <c r="B596" s="6" t="s">
        <v>2631</v>
      </c>
      <c r="D596" s="1" t="s">
        <v>2632</v>
      </c>
      <c r="E596" s="7" t="s">
        <v>2626</v>
      </c>
      <c r="F596" s="1">
        <v>2</v>
      </c>
      <c r="G596" s="9">
        <v>8644</v>
      </c>
      <c r="H596" s="7">
        <v>45748</v>
      </c>
      <c r="I596" s="1">
        <f t="shared" si="69"/>
        <v>1104</v>
      </c>
      <c r="J596" s="1" t="str">
        <f t="shared" si="67"/>
        <v>1104-8644</v>
      </c>
    </row>
    <row r="597" spans="1:10">
      <c r="A597" s="1" t="s">
        <v>2633</v>
      </c>
      <c r="D597" s="1"/>
      <c r="E597" s="7" t="s">
        <v>2634</v>
      </c>
      <c r="F597" s="1">
        <v>2</v>
      </c>
      <c r="G597" s="9">
        <v>5477.39</v>
      </c>
      <c r="H597" s="7">
        <v>45748</v>
      </c>
      <c r="J597" s="1" t="str">
        <f t="shared" si="67"/>
        <v>-5477.39</v>
      </c>
    </row>
    <row r="598" spans="1:10">
      <c r="A598" s="1" t="s">
        <v>2570</v>
      </c>
      <c r="D598" s="1"/>
      <c r="E598" s="7" t="s">
        <v>2634</v>
      </c>
      <c r="F598" s="1">
        <v>2</v>
      </c>
      <c r="G598" s="9">
        <v>5477.39</v>
      </c>
      <c r="H598" s="7">
        <v>45748</v>
      </c>
      <c r="J598" s="1" t="str">
        <f t="shared" si="67"/>
        <v>-5477.39</v>
      </c>
    </row>
    <row r="599" spans="1:10">
      <c r="A599" s="1" t="s">
        <v>1596</v>
      </c>
      <c r="D599" s="1"/>
      <c r="E599" s="7" t="s">
        <v>2634</v>
      </c>
      <c r="F599" s="1">
        <v>2</v>
      </c>
      <c r="G599" s="9">
        <v>2773.81</v>
      </c>
      <c r="H599" s="7">
        <v>45748</v>
      </c>
      <c r="J599" s="1" t="str">
        <f t="shared" si="67"/>
        <v>-2773.81</v>
      </c>
    </row>
    <row r="600" spans="1:10">
      <c r="A600" s="1" t="s">
        <v>1658</v>
      </c>
      <c r="B600" s="6" t="s">
        <v>2635</v>
      </c>
      <c r="D600" s="1" t="s">
        <v>2636</v>
      </c>
      <c r="E600" s="7" t="s">
        <v>2634</v>
      </c>
      <c r="F600" s="1">
        <v>2</v>
      </c>
      <c r="G600" s="9">
        <v>6476</v>
      </c>
      <c r="H600" s="7">
        <v>45748</v>
      </c>
      <c r="I600" s="1">
        <f t="shared" ref="I600:I603" si="70">IF(LEFT(D600,5)="Chequ",_xlfn.TEXTAFTER(D600,"- ")*1,D600)</f>
        <v>1092</v>
      </c>
      <c r="J600" s="1" t="str">
        <f t="shared" si="67"/>
        <v>1092-6476</v>
      </c>
    </row>
    <row r="601" spans="1:10">
      <c r="A601" s="1" t="s">
        <v>349</v>
      </c>
      <c r="B601" s="6">
        <v>3140</v>
      </c>
      <c r="D601" s="1" t="s">
        <v>2637</v>
      </c>
      <c r="E601" s="7" t="s">
        <v>2634</v>
      </c>
      <c r="F601" s="1">
        <v>2</v>
      </c>
      <c r="G601" s="9">
        <v>6584</v>
      </c>
      <c r="H601" s="7">
        <v>45748</v>
      </c>
      <c r="I601" s="1">
        <f t="shared" si="70"/>
        <v>1097</v>
      </c>
      <c r="J601" s="1" t="str">
        <f t="shared" si="67"/>
        <v>1097-6584</v>
      </c>
    </row>
    <row r="602" spans="1:10">
      <c r="A602" s="1" t="s">
        <v>1875</v>
      </c>
      <c r="B602" s="6" t="s">
        <v>2638</v>
      </c>
      <c r="D602" s="1" t="s">
        <v>2639</v>
      </c>
      <c r="E602" s="7" t="s">
        <v>2634</v>
      </c>
      <c r="F602" s="1">
        <v>2</v>
      </c>
      <c r="G602" s="9">
        <v>8569.52</v>
      </c>
      <c r="H602" s="7">
        <v>45748</v>
      </c>
      <c r="I602" s="1">
        <f t="shared" si="70"/>
        <v>1107</v>
      </c>
      <c r="J602" s="1" t="str">
        <f t="shared" si="67"/>
        <v>1107-8569.52</v>
      </c>
    </row>
    <row r="603" spans="1:10">
      <c r="A603" s="1" t="s">
        <v>2640</v>
      </c>
      <c r="B603" s="6">
        <v>24709504</v>
      </c>
      <c r="D603" s="1" t="s">
        <v>2641</v>
      </c>
      <c r="E603" s="7" t="s">
        <v>2634</v>
      </c>
      <c r="F603" s="1">
        <v>2</v>
      </c>
      <c r="G603" s="9">
        <v>10551.41</v>
      </c>
      <c r="H603" s="7">
        <v>45748</v>
      </c>
      <c r="I603" s="1">
        <f t="shared" si="70"/>
        <v>1105</v>
      </c>
      <c r="J603" s="1" t="str">
        <f t="shared" si="67"/>
        <v>1105-10551.41</v>
      </c>
    </row>
    <row r="604" spans="1:10">
      <c r="A604" s="1" t="s">
        <v>1607</v>
      </c>
      <c r="D604" s="1"/>
      <c r="E604" s="7" t="s">
        <v>2642</v>
      </c>
      <c r="F604" s="1">
        <v>2</v>
      </c>
      <c r="G604" s="9">
        <v>9.78</v>
      </c>
      <c r="H604" s="7">
        <v>45748</v>
      </c>
      <c r="J604" s="1" t="str">
        <f t="shared" si="67"/>
        <v>-9.78</v>
      </c>
    </row>
    <row r="605" spans="1:10">
      <c r="A605" s="1" t="s">
        <v>668</v>
      </c>
      <c r="B605" s="6" t="s">
        <v>2643</v>
      </c>
      <c r="D605" s="1" t="s">
        <v>2644</v>
      </c>
      <c r="E605" s="7" t="s">
        <v>2642</v>
      </c>
      <c r="F605" s="1">
        <v>2</v>
      </c>
      <c r="G605" s="9">
        <v>408.16</v>
      </c>
      <c r="H605" s="7">
        <v>45748</v>
      </c>
      <c r="I605" s="1">
        <f t="shared" ref="I605:I608" si="71">IF(LEFT(D605,5)="Chequ",_xlfn.TEXTAFTER(D605,"- ")*1,D605)</f>
        <v>1098</v>
      </c>
      <c r="J605" s="1" t="str">
        <f t="shared" si="67"/>
        <v>1098-408.16</v>
      </c>
    </row>
    <row r="606" spans="1:10">
      <c r="A606" s="1" t="s">
        <v>2645</v>
      </c>
      <c r="B606" s="6" t="s">
        <v>2646</v>
      </c>
      <c r="D606" s="1" t="s">
        <v>2647</v>
      </c>
      <c r="E606" s="7" t="s">
        <v>2642</v>
      </c>
      <c r="F606" s="1">
        <v>2</v>
      </c>
      <c r="G606" s="9">
        <v>3718.84</v>
      </c>
      <c r="H606" s="7">
        <v>45748</v>
      </c>
      <c r="I606" s="1">
        <f t="shared" si="71"/>
        <v>1057</v>
      </c>
      <c r="J606" s="1" t="str">
        <f t="shared" si="67"/>
        <v>1057-3718.84</v>
      </c>
    </row>
    <row r="607" spans="1:10">
      <c r="A607" s="1" t="s">
        <v>1791</v>
      </c>
      <c r="B607" s="6" t="s">
        <v>2648</v>
      </c>
      <c r="D607" s="1" t="s">
        <v>2649</v>
      </c>
      <c r="E607" s="7" t="s">
        <v>2642</v>
      </c>
      <c r="F607" s="1">
        <v>2</v>
      </c>
      <c r="G607" s="9">
        <v>6971.01</v>
      </c>
      <c r="H607" s="7">
        <v>45748</v>
      </c>
      <c r="I607" s="1">
        <f t="shared" si="71"/>
        <v>1070</v>
      </c>
      <c r="J607" s="1" t="str">
        <f t="shared" si="67"/>
        <v>1070-6971.01</v>
      </c>
    </row>
    <row r="608" spans="1:10">
      <c r="A608" s="1" t="s">
        <v>1720</v>
      </c>
      <c r="B608" s="6" t="s">
        <v>2650</v>
      </c>
      <c r="D608" s="1" t="s">
        <v>2651</v>
      </c>
      <c r="E608" s="7" t="s">
        <v>2642</v>
      </c>
      <c r="F608" s="1">
        <v>2</v>
      </c>
      <c r="G608" s="9">
        <v>7057.5</v>
      </c>
      <c r="H608" s="7">
        <v>45748</v>
      </c>
      <c r="I608" s="1">
        <f t="shared" si="71"/>
        <v>1078</v>
      </c>
      <c r="J608" s="1" t="str">
        <f t="shared" si="67"/>
        <v>1078-7057.5</v>
      </c>
    </row>
    <row r="609" spans="1:10">
      <c r="A609" s="1" t="s">
        <v>1626</v>
      </c>
      <c r="D609" s="1"/>
      <c r="E609" s="7" t="s">
        <v>2652</v>
      </c>
      <c r="F609" s="1">
        <v>2</v>
      </c>
      <c r="G609" s="9">
        <v>363.94</v>
      </c>
      <c r="H609" s="7">
        <v>45748</v>
      </c>
      <c r="J609" s="1" t="str">
        <f t="shared" si="67"/>
        <v>-363.94</v>
      </c>
    </row>
    <row r="610" spans="1:10">
      <c r="A610" s="1" t="s">
        <v>1725</v>
      </c>
      <c r="D610" s="1"/>
      <c r="E610" s="7" t="s">
        <v>2652</v>
      </c>
      <c r="F610" s="1">
        <v>2</v>
      </c>
      <c r="G610" s="9">
        <v>21209.25</v>
      </c>
      <c r="H610" s="7">
        <v>45748</v>
      </c>
      <c r="J610" s="1" t="str">
        <f t="shared" si="67"/>
        <v>-21209.25</v>
      </c>
    </row>
    <row r="611" spans="1:10">
      <c r="A611" s="1" t="s">
        <v>2098</v>
      </c>
      <c r="B611" s="6" t="s">
        <v>2653</v>
      </c>
      <c r="D611" s="1" t="s">
        <v>2654</v>
      </c>
      <c r="E611" s="7" t="s">
        <v>2652</v>
      </c>
      <c r="F611" s="1">
        <v>2</v>
      </c>
      <c r="G611" s="9">
        <v>21520.33</v>
      </c>
      <c r="H611" s="7">
        <v>45748</v>
      </c>
      <c r="I611" s="1">
        <f t="shared" ref="I611:I619" si="72">IF(LEFT(D611,5)="Chequ",_xlfn.TEXTAFTER(D611,"- ")*1,D611)</f>
        <v>1114</v>
      </c>
      <c r="J611" s="1" t="str">
        <f t="shared" si="67"/>
        <v>1114-21520.33</v>
      </c>
    </row>
    <row r="612" spans="1:10">
      <c r="A612" s="1" t="s">
        <v>1687</v>
      </c>
      <c r="D612" s="1"/>
      <c r="E612" s="7" t="s">
        <v>2655</v>
      </c>
      <c r="F612" s="1">
        <v>2</v>
      </c>
      <c r="G612" s="9">
        <v>955.07</v>
      </c>
      <c r="H612" s="7">
        <v>45748</v>
      </c>
      <c r="J612" s="1" t="str">
        <f t="shared" si="67"/>
        <v>-955.07</v>
      </c>
    </row>
    <row r="613" spans="1:10">
      <c r="A613" s="1" t="s">
        <v>1884</v>
      </c>
      <c r="B613" s="6">
        <v>85045</v>
      </c>
      <c r="D613" s="1" t="s">
        <v>2656</v>
      </c>
      <c r="E613" s="7" t="s">
        <v>2655</v>
      </c>
      <c r="F613" s="1">
        <v>2</v>
      </c>
      <c r="G613" s="9">
        <v>604.8</v>
      </c>
      <c r="H613" s="7">
        <v>45748</v>
      </c>
      <c r="I613" s="1">
        <f t="shared" si="72"/>
        <v>1101</v>
      </c>
      <c r="J613" s="1" t="str">
        <f t="shared" si="67"/>
        <v>1101-604.8</v>
      </c>
    </row>
    <row r="614" spans="1:10">
      <c r="A614" s="1" t="s">
        <v>1884</v>
      </c>
      <c r="B614" s="6">
        <v>84977</v>
      </c>
      <c r="D614" s="1" t="s">
        <v>2657</v>
      </c>
      <c r="E614" s="7" t="s">
        <v>2655</v>
      </c>
      <c r="F614" s="1">
        <v>2</v>
      </c>
      <c r="G614" s="9">
        <v>907.2</v>
      </c>
      <c r="H614" s="7">
        <v>45748</v>
      </c>
      <c r="I614" s="1">
        <f t="shared" si="72"/>
        <v>938</v>
      </c>
      <c r="J614" s="1" t="str">
        <f t="shared" si="67"/>
        <v>938-907.2</v>
      </c>
    </row>
    <row r="615" spans="1:10">
      <c r="A615" s="1" t="s">
        <v>2658</v>
      </c>
      <c r="D615" s="1" t="s">
        <v>2659</v>
      </c>
      <c r="E615" s="7" t="s">
        <v>2655</v>
      </c>
      <c r="F615" s="1">
        <v>25</v>
      </c>
      <c r="G615" s="9">
        <v>1403.4</v>
      </c>
      <c r="H615" s="7">
        <v>45748</v>
      </c>
      <c r="I615" s="1">
        <f t="shared" si="72"/>
        <v>1110</v>
      </c>
      <c r="J615" s="1" t="str">
        <f t="shared" si="67"/>
        <v>1110-1403.4</v>
      </c>
    </row>
    <row r="616" spans="1:10">
      <c r="A616" s="1" t="s">
        <v>2660</v>
      </c>
      <c r="D616" s="1" t="s">
        <v>2661</v>
      </c>
      <c r="E616" s="7" t="s">
        <v>2655</v>
      </c>
      <c r="F616" s="1">
        <v>25</v>
      </c>
      <c r="G616" s="9">
        <v>4515.18</v>
      </c>
      <c r="H616" s="7">
        <v>45748</v>
      </c>
      <c r="I616" s="1">
        <f t="shared" si="72"/>
        <v>1125</v>
      </c>
      <c r="J616" s="1" t="str">
        <f t="shared" si="67"/>
        <v>1125-4515.18</v>
      </c>
    </row>
    <row r="617" s="5" customFormat="1" spans="1:11">
      <c r="A617" s="5" t="s">
        <v>349</v>
      </c>
      <c r="B617" s="15">
        <v>3154</v>
      </c>
      <c r="C617" s="16"/>
      <c r="D617" s="5" t="s">
        <v>2662</v>
      </c>
      <c r="E617" s="16" t="s">
        <v>2655</v>
      </c>
      <c r="F617" s="5">
        <v>2</v>
      </c>
      <c r="G617" s="17">
        <v>5495</v>
      </c>
      <c r="H617" s="16">
        <v>45748</v>
      </c>
      <c r="I617" s="5">
        <f t="shared" si="72"/>
        <v>1113</v>
      </c>
      <c r="J617" s="5" t="str">
        <f t="shared" si="67"/>
        <v>1113-5495</v>
      </c>
      <c r="K617" s="5" t="s">
        <v>2663</v>
      </c>
    </row>
    <row r="618" spans="1:10">
      <c r="A618" s="1" t="s">
        <v>2003</v>
      </c>
      <c r="B618" s="6" t="s">
        <v>2664</v>
      </c>
      <c r="D618" s="1" t="s">
        <v>2665</v>
      </c>
      <c r="E618" s="7" t="s">
        <v>2655</v>
      </c>
      <c r="F618" s="1">
        <v>2</v>
      </c>
      <c r="G618" s="9">
        <v>18057</v>
      </c>
      <c r="H618" s="7">
        <v>45748</v>
      </c>
      <c r="I618" s="1">
        <f t="shared" si="72"/>
        <v>1119</v>
      </c>
      <c r="J618" s="1" t="str">
        <f t="shared" si="67"/>
        <v>1119-18057</v>
      </c>
    </row>
    <row r="619" spans="1:10">
      <c r="A619" s="1" t="s">
        <v>2038</v>
      </c>
      <c r="B619" s="6">
        <v>70472</v>
      </c>
      <c r="D619" s="1" t="s">
        <v>2666</v>
      </c>
      <c r="E619" s="7" t="s">
        <v>2655</v>
      </c>
      <c r="F619" s="1">
        <v>2</v>
      </c>
      <c r="G619" s="9">
        <v>20784.36</v>
      </c>
      <c r="H619" s="7">
        <v>45748</v>
      </c>
      <c r="I619" s="1">
        <f t="shared" si="72"/>
        <v>1130</v>
      </c>
      <c r="J619" s="1" t="str">
        <f t="shared" si="67"/>
        <v>1130-20784.36</v>
      </c>
    </row>
    <row r="620" spans="1:10">
      <c r="A620" s="1" t="s">
        <v>2316</v>
      </c>
      <c r="D620" s="1"/>
      <c r="E620" s="7" t="s">
        <v>2667</v>
      </c>
      <c r="F620" s="1">
        <v>2</v>
      </c>
      <c r="G620" s="9">
        <v>3506.58</v>
      </c>
      <c r="H620" s="7">
        <v>45748</v>
      </c>
      <c r="J620" s="1" t="str">
        <f t="shared" si="67"/>
        <v>-3506.58</v>
      </c>
    </row>
    <row r="621" spans="1:10">
      <c r="A621" s="1" t="s">
        <v>1801</v>
      </c>
      <c r="B621" s="6" t="s">
        <v>2668</v>
      </c>
      <c r="D621" s="1" t="s">
        <v>2669</v>
      </c>
      <c r="E621" s="7" t="s">
        <v>2667</v>
      </c>
      <c r="F621" s="1">
        <v>2</v>
      </c>
      <c r="G621" s="9">
        <v>3828.8</v>
      </c>
      <c r="H621" s="7">
        <v>45748</v>
      </c>
      <c r="I621" s="1">
        <f t="shared" ref="I621:I623" si="73">IF(LEFT(D621,5)="Chequ",_xlfn.TEXTAFTER(D621,"- ")*1,D621)</f>
        <v>1111</v>
      </c>
      <c r="J621" s="1" t="str">
        <f t="shared" si="67"/>
        <v>1111-3828.8</v>
      </c>
    </row>
    <row r="622" spans="1:10">
      <c r="A622" s="1" t="s">
        <v>469</v>
      </c>
      <c r="B622" s="6" t="s">
        <v>2670</v>
      </c>
      <c r="D622" s="1" t="s">
        <v>2671</v>
      </c>
      <c r="E622" s="7" t="s">
        <v>2667</v>
      </c>
      <c r="F622" s="1">
        <v>2</v>
      </c>
      <c r="G622" s="9">
        <v>5646.63</v>
      </c>
      <c r="H622" s="7">
        <v>45748</v>
      </c>
      <c r="I622" s="1">
        <f t="shared" si="73"/>
        <v>1126</v>
      </c>
      <c r="J622" s="1" t="str">
        <f t="shared" si="67"/>
        <v>1126-5646.63</v>
      </c>
    </row>
    <row r="623" spans="1:10">
      <c r="A623" s="1" t="s">
        <v>1668</v>
      </c>
      <c r="B623" s="6" t="s">
        <v>2672</v>
      </c>
      <c r="D623" s="1" t="s">
        <v>2673</v>
      </c>
      <c r="E623" s="7" t="s">
        <v>2667</v>
      </c>
      <c r="F623" s="1">
        <v>2</v>
      </c>
      <c r="G623" s="9">
        <v>33011.62</v>
      </c>
      <c r="H623" s="7">
        <v>45748</v>
      </c>
      <c r="I623" s="1">
        <f t="shared" si="73"/>
        <v>1127</v>
      </c>
      <c r="J623" s="1" t="str">
        <f t="shared" si="67"/>
        <v>1127-33011.62</v>
      </c>
    </row>
    <row r="624" spans="1:10">
      <c r="A624" s="1" t="s">
        <v>1596</v>
      </c>
      <c r="D624" s="1"/>
      <c r="E624" s="7" t="s">
        <v>2674</v>
      </c>
      <c r="F624" s="1">
        <v>2</v>
      </c>
      <c r="G624" s="9">
        <v>2540.59</v>
      </c>
      <c r="H624" s="7">
        <v>45748</v>
      </c>
      <c r="J624" s="1" t="str">
        <f t="shared" si="67"/>
        <v>-2540.59</v>
      </c>
    </row>
    <row r="625" spans="1:10">
      <c r="A625" s="1" t="s">
        <v>1607</v>
      </c>
      <c r="D625" s="1"/>
      <c r="E625" s="7" t="s">
        <v>2675</v>
      </c>
      <c r="F625" s="1">
        <v>2</v>
      </c>
      <c r="G625" s="9">
        <v>9.78</v>
      </c>
      <c r="H625" s="7">
        <v>45748</v>
      </c>
      <c r="J625" s="1" t="str">
        <f t="shared" si="67"/>
        <v>-9.78</v>
      </c>
    </row>
    <row r="626" spans="1:10">
      <c r="A626" s="1" t="s">
        <v>1912</v>
      </c>
      <c r="D626" s="1"/>
      <c r="E626" s="7" t="s">
        <v>2675</v>
      </c>
      <c r="F626" s="1">
        <v>2</v>
      </c>
      <c r="G626" s="9">
        <v>1247.51</v>
      </c>
      <c r="H626" s="7">
        <v>45748</v>
      </c>
      <c r="J626" s="1" t="str">
        <f t="shared" si="67"/>
        <v>-1247.51</v>
      </c>
    </row>
    <row r="627" spans="1:10">
      <c r="A627" s="1" t="s">
        <v>2640</v>
      </c>
      <c r="B627" s="6">
        <v>24709504</v>
      </c>
      <c r="D627" s="1" t="s">
        <v>2676</v>
      </c>
      <c r="E627" s="7" t="s">
        <v>2675</v>
      </c>
      <c r="F627" s="1">
        <v>2</v>
      </c>
      <c r="G627" s="9">
        <v>4248.22</v>
      </c>
      <c r="H627" s="7">
        <v>45748</v>
      </c>
      <c r="I627" s="1">
        <f t="shared" ref="I627:I640" si="74">IF(LEFT(D627,5)="Chequ",_xlfn.TEXTAFTER(D627,"- ")*1,D627)</f>
        <v>1115</v>
      </c>
      <c r="J627" s="1" t="str">
        <f t="shared" si="67"/>
        <v>1115-4248.22</v>
      </c>
    </row>
    <row r="628" spans="1:10">
      <c r="A628" s="1" t="s">
        <v>1626</v>
      </c>
      <c r="D628" s="1"/>
      <c r="E628" s="7" t="s">
        <v>2677</v>
      </c>
      <c r="F628" s="1">
        <v>2</v>
      </c>
      <c r="G628" s="9">
        <v>589.85</v>
      </c>
      <c r="H628" s="7">
        <v>45748</v>
      </c>
      <c r="J628" s="1" t="str">
        <f t="shared" si="67"/>
        <v>-589.85</v>
      </c>
    </row>
    <row r="629" spans="1:10">
      <c r="A629" s="1" t="s">
        <v>2019</v>
      </c>
      <c r="D629" s="1"/>
      <c r="E629" s="7" t="s">
        <v>2677</v>
      </c>
      <c r="F629" s="1">
        <v>2</v>
      </c>
      <c r="G629" s="9">
        <v>1176.82</v>
      </c>
      <c r="H629" s="7">
        <v>45748</v>
      </c>
      <c r="J629" s="1" t="str">
        <f t="shared" si="67"/>
        <v>-1176.82</v>
      </c>
    </row>
    <row r="630" spans="1:10">
      <c r="A630" s="1" t="s">
        <v>374</v>
      </c>
      <c r="B630" s="6">
        <v>383849</v>
      </c>
      <c r="D630" s="1" t="s">
        <v>2678</v>
      </c>
      <c r="E630" s="7" t="s">
        <v>2677</v>
      </c>
      <c r="F630" s="1">
        <v>2</v>
      </c>
      <c r="G630" s="9">
        <v>552</v>
      </c>
      <c r="H630" s="7">
        <v>45748</v>
      </c>
      <c r="I630" s="1">
        <f t="shared" si="74"/>
        <v>1117</v>
      </c>
      <c r="J630" s="1" t="str">
        <f t="shared" si="67"/>
        <v>1117-552</v>
      </c>
    </row>
    <row r="631" spans="1:10">
      <c r="A631" s="1" t="s">
        <v>2679</v>
      </c>
      <c r="B631" s="6" t="s">
        <v>2680</v>
      </c>
      <c r="D631" s="1" t="s">
        <v>2681</v>
      </c>
      <c r="E631" s="7" t="s">
        <v>2677</v>
      </c>
      <c r="F631" s="1">
        <v>25</v>
      </c>
      <c r="G631" s="9">
        <v>675</v>
      </c>
      <c r="H631" s="7">
        <v>45748</v>
      </c>
      <c r="I631" s="1">
        <f t="shared" si="74"/>
        <v>1149</v>
      </c>
      <c r="J631" s="1" t="str">
        <f t="shared" si="67"/>
        <v>1149-675</v>
      </c>
    </row>
    <row r="632" spans="1:10">
      <c r="A632" s="1" t="s">
        <v>2109</v>
      </c>
      <c r="B632" s="6" t="s">
        <v>2682</v>
      </c>
      <c r="D632" s="1" t="s">
        <v>2683</v>
      </c>
      <c r="E632" s="7" t="s">
        <v>2677</v>
      </c>
      <c r="F632" s="1">
        <v>2</v>
      </c>
      <c r="G632" s="9">
        <v>2055.5</v>
      </c>
      <c r="H632" s="7">
        <v>45748</v>
      </c>
      <c r="I632" s="1">
        <f t="shared" si="74"/>
        <v>1124</v>
      </c>
      <c r="J632" s="1" t="str">
        <f t="shared" si="67"/>
        <v>1124-2055.5</v>
      </c>
    </row>
    <row r="633" spans="1:10">
      <c r="A633" s="1" t="s">
        <v>2684</v>
      </c>
      <c r="B633" s="6" t="s">
        <v>2685</v>
      </c>
      <c r="D633" s="1" t="s">
        <v>2686</v>
      </c>
      <c r="E633" s="7" t="s">
        <v>2677</v>
      </c>
      <c r="F633" s="1">
        <v>2</v>
      </c>
      <c r="G633" s="9">
        <v>15440.65</v>
      </c>
      <c r="H633" s="7">
        <v>45748</v>
      </c>
      <c r="I633" s="1">
        <f t="shared" si="74"/>
        <v>1133</v>
      </c>
      <c r="J633" s="1" t="str">
        <f t="shared" si="67"/>
        <v>1133-15440.65</v>
      </c>
    </row>
    <row r="634" spans="1:10">
      <c r="A634" s="1" t="s">
        <v>1922</v>
      </c>
      <c r="B634" s="6" t="s">
        <v>2687</v>
      </c>
      <c r="D634" s="1" t="s">
        <v>2688</v>
      </c>
      <c r="E634" s="7" t="s">
        <v>2677</v>
      </c>
      <c r="F634" s="1">
        <v>2</v>
      </c>
      <c r="G634" s="9">
        <v>19737.4</v>
      </c>
      <c r="H634" s="7">
        <v>45748</v>
      </c>
      <c r="I634" s="1">
        <f t="shared" si="74"/>
        <v>1116</v>
      </c>
      <c r="J634" s="1" t="str">
        <f t="shared" si="67"/>
        <v>1116-19737.4</v>
      </c>
    </row>
    <row r="635" spans="1:10">
      <c r="A635" s="1" t="s">
        <v>349</v>
      </c>
      <c r="B635" s="6">
        <v>3166</v>
      </c>
      <c r="D635" s="1" t="s">
        <v>2689</v>
      </c>
      <c r="E635" s="7" t="s">
        <v>2690</v>
      </c>
      <c r="F635" s="1">
        <v>2</v>
      </c>
      <c r="G635" s="9">
        <v>1500</v>
      </c>
      <c r="H635" s="7">
        <v>45748</v>
      </c>
      <c r="I635" s="1">
        <f t="shared" si="74"/>
        <v>1151</v>
      </c>
      <c r="J635" s="1" t="str">
        <f t="shared" si="67"/>
        <v>1151-1500</v>
      </c>
    </row>
    <row r="636" spans="1:10">
      <c r="A636" s="1" t="s">
        <v>349</v>
      </c>
      <c r="B636" s="6">
        <v>3159</v>
      </c>
      <c r="D636" s="1" t="s">
        <v>2691</v>
      </c>
      <c r="E636" s="7" t="s">
        <v>2690</v>
      </c>
      <c r="F636" s="1">
        <v>2</v>
      </c>
      <c r="G636" s="9">
        <v>2355</v>
      </c>
      <c r="H636" s="7">
        <v>45748</v>
      </c>
      <c r="I636" s="1">
        <f t="shared" si="74"/>
        <v>1131</v>
      </c>
      <c r="J636" s="1" t="str">
        <f t="shared" si="67"/>
        <v>1131-2355</v>
      </c>
    </row>
    <row r="637" spans="1:10">
      <c r="A637" s="1" t="s">
        <v>1575</v>
      </c>
      <c r="B637" s="6" t="s">
        <v>2692</v>
      </c>
      <c r="D637" s="1" t="s">
        <v>2693</v>
      </c>
      <c r="E637" s="7" t="s">
        <v>2690</v>
      </c>
      <c r="F637" s="1">
        <v>2</v>
      </c>
      <c r="G637" s="9">
        <v>16633</v>
      </c>
      <c r="H637" s="7">
        <v>45748</v>
      </c>
      <c r="I637" s="1">
        <f t="shared" si="74"/>
        <v>1142</v>
      </c>
      <c r="J637" s="1" t="str">
        <f t="shared" si="67"/>
        <v>1142-16633</v>
      </c>
    </row>
    <row r="638" spans="1:10">
      <c r="A638" s="1" t="s">
        <v>1750</v>
      </c>
      <c r="B638" s="6" t="s">
        <v>2694</v>
      </c>
      <c r="D638" s="1" t="s">
        <v>2695</v>
      </c>
      <c r="E638" s="7" t="s">
        <v>2690</v>
      </c>
      <c r="F638" s="1">
        <v>2</v>
      </c>
      <c r="G638" s="9">
        <v>45601.27</v>
      </c>
      <c r="H638" s="7">
        <v>45748</v>
      </c>
      <c r="I638" s="1">
        <f t="shared" si="74"/>
        <v>1138</v>
      </c>
      <c r="J638" s="1" t="str">
        <f t="shared" si="67"/>
        <v>1138-45601.27</v>
      </c>
    </row>
    <row r="639" spans="1:10">
      <c r="A639" s="1" t="s">
        <v>1993</v>
      </c>
      <c r="B639" s="6">
        <v>91698714</v>
      </c>
      <c r="D639" s="1" t="s">
        <v>2696</v>
      </c>
      <c r="E639" s="7" t="s">
        <v>2697</v>
      </c>
      <c r="F639" s="1">
        <v>2</v>
      </c>
      <c r="G639" s="9">
        <v>6708.7</v>
      </c>
      <c r="H639" s="7">
        <v>45748</v>
      </c>
      <c r="I639" s="1">
        <f t="shared" si="74"/>
        <v>1085</v>
      </c>
      <c r="J639" s="1" t="str">
        <f t="shared" si="67"/>
        <v>1085-6708.7</v>
      </c>
    </row>
    <row r="640" spans="1:10">
      <c r="A640" s="1" t="s">
        <v>1593</v>
      </c>
      <c r="B640" s="6" t="s">
        <v>2698</v>
      </c>
      <c r="D640" s="1" t="s">
        <v>2699</v>
      </c>
      <c r="E640" s="7" t="s">
        <v>2697</v>
      </c>
      <c r="F640" s="1">
        <v>2</v>
      </c>
      <c r="G640" s="9">
        <v>26801.7</v>
      </c>
      <c r="H640" s="7">
        <v>45748</v>
      </c>
      <c r="I640" s="1">
        <f t="shared" si="74"/>
        <v>1156</v>
      </c>
      <c r="J640" s="1" t="str">
        <f t="shared" si="67"/>
        <v>1156-26801.7</v>
      </c>
    </row>
    <row r="641" spans="1:10">
      <c r="A641" s="1" t="s">
        <v>1596</v>
      </c>
      <c r="D641" s="1"/>
      <c r="E641" s="7" t="s">
        <v>2700</v>
      </c>
      <c r="F641" s="1">
        <v>2</v>
      </c>
      <c r="G641" s="9">
        <v>2375.87</v>
      </c>
      <c r="H641" s="7">
        <v>45748</v>
      </c>
      <c r="J641" s="1" t="str">
        <f t="shared" si="67"/>
        <v>-2375.87</v>
      </c>
    </row>
    <row r="642" spans="1:10">
      <c r="A642" s="1" t="s">
        <v>2321</v>
      </c>
      <c r="B642" s="6">
        <v>6044</v>
      </c>
      <c r="D642" s="1" t="s">
        <v>2701</v>
      </c>
      <c r="E642" s="7" t="s">
        <v>2700</v>
      </c>
      <c r="F642" s="1">
        <v>2</v>
      </c>
      <c r="G642" s="9">
        <v>1630</v>
      </c>
      <c r="H642" s="7">
        <v>45748</v>
      </c>
      <c r="I642" s="1">
        <f t="shared" ref="I642:I645" si="75">IF(LEFT(D642,5)="Chequ",_xlfn.TEXTAFTER(D642,"- ")*1,D642)</f>
        <v>1118</v>
      </c>
      <c r="J642" s="1" t="str">
        <f t="shared" ref="J642:J705" si="76">I642&amp;"-"&amp;G642</f>
        <v>1118-1630</v>
      </c>
    </row>
    <row r="643" spans="1:10">
      <c r="A643" s="1" t="s">
        <v>2209</v>
      </c>
      <c r="B643" s="6">
        <v>46147943004</v>
      </c>
      <c r="D643" s="1" t="s">
        <v>2702</v>
      </c>
      <c r="E643" s="7" t="s">
        <v>2700</v>
      </c>
      <c r="F643" s="1">
        <v>2</v>
      </c>
      <c r="G643" s="9">
        <v>4995.42</v>
      </c>
      <c r="H643" s="7">
        <v>45748</v>
      </c>
      <c r="I643" s="1">
        <f t="shared" si="75"/>
        <v>1123</v>
      </c>
      <c r="J643" s="1" t="str">
        <f t="shared" si="76"/>
        <v>1123-4995.42</v>
      </c>
    </row>
    <row r="644" spans="1:10">
      <c r="A644" s="1" t="s">
        <v>1639</v>
      </c>
      <c r="B644" s="6" t="s">
        <v>2703</v>
      </c>
      <c r="D644" s="1" t="s">
        <v>2704</v>
      </c>
      <c r="E644" s="7" t="s">
        <v>2700</v>
      </c>
      <c r="F644" s="1">
        <v>2</v>
      </c>
      <c r="G644" s="9">
        <v>5965.62</v>
      </c>
      <c r="H644" s="7">
        <v>45748</v>
      </c>
      <c r="I644" s="1">
        <f t="shared" si="75"/>
        <v>1135</v>
      </c>
      <c r="J644" s="1" t="str">
        <f t="shared" si="76"/>
        <v>1135-5965.62</v>
      </c>
    </row>
    <row r="645" spans="1:10">
      <c r="A645" s="1" t="s">
        <v>1658</v>
      </c>
      <c r="B645" s="6" t="s">
        <v>2705</v>
      </c>
      <c r="D645" s="1" t="s">
        <v>2706</v>
      </c>
      <c r="E645" s="7" t="s">
        <v>2700</v>
      </c>
      <c r="F645" s="1">
        <v>2</v>
      </c>
      <c r="G645" s="9">
        <v>13520</v>
      </c>
      <c r="H645" s="7">
        <v>45748</v>
      </c>
      <c r="I645" s="1">
        <f t="shared" si="75"/>
        <v>1120</v>
      </c>
      <c r="J645" s="1" t="str">
        <f t="shared" si="76"/>
        <v>1120-13520</v>
      </c>
    </row>
    <row r="646" spans="1:10">
      <c r="A646" s="1" t="s">
        <v>2633</v>
      </c>
      <c r="D646" s="1"/>
      <c r="E646" s="7" t="s">
        <v>2700</v>
      </c>
      <c r="F646" s="1">
        <v>2</v>
      </c>
      <c r="G646" s="9">
        <v>2865.11</v>
      </c>
      <c r="H646" s="7">
        <v>45748</v>
      </c>
      <c r="J646" s="1" t="str">
        <f t="shared" si="76"/>
        <v>-2865.11</v>
      </c>
    </row>
    <row r="647" spans="1:10">
      <c r="A647" s="1" t="s">
        <v>1607</v>
      </c>
      <c r="D647" s="1"/>
      <c r="E647" s="7" t="s">
        <v>2707</v>
      </c>
      <c r="F647" s="1">
        <v>2</v>
      </c>
      <c r="G647" s="9">
        <v>9.78</v>
      </c>
      <c r="H647" s="7">
        <v>45748</v>
      </c>
      <c r="J647" s="1" t="str">
        <f t="shared" si="76"/>
        <v>-9.78</v>
      </c>
    </row>
    <row r="648" spans="1:10">
      <c r="A648" s="1" t="s">
        <v>1996</v>
      </c>
      <c r="B648" s="6" t="s">
        <v>2708</v>
      </c>
      <c r="D648" s="1" t="s">
        <v>2709</v>
      </c>
      <c r="E648" s="7" t="s">
        <v>2707</v>
      </c>
      <c r="F648" s="1">
        <v>2</v>
      </c>
      <c r="G648" s="9">
        <v>2712</v>
      </c>
      <c r="H648" s="7">
        <v>45748</v>
      </c>
      <c r="I648" s="1">
        <f t="shared" ref="I648:I651" si="77">IF(LEFT(D648,5)="Chequ",_xlfn.TEXTAFTER(D648,"- ")*1,D648)</f>
        <v>1121</v>
      </c>
      <c r="J648" s="1" t="str">
        <f t="shared" si="76"/>
        <v>1121-2712</v>
      </c>
    </row>
    <row r="649" spans="1:10">
      <c r="A649" s="1" t="s">
        <v>395</v>
      </c>
      <c r="B649" s="6" t="s">
        <v>2710</v>
      </c>
      <c r="D649" s="1" t="s">
        <v>2711</v>
      </c>
      <c r="E649" s="7" t="s">
        <v>2707</v>
      </c>
      <c r="F649" s="1">
        <v>2</v>
      </c>
      <c r="G649" s="9">
        <v>10000</v>
      </c>
      <c r="H649" s="7">
        <v>45748</v>
      </c>
      <c r="I649" s="1">
        <f t="shared" si="77"/>
        <v>1146</v>
      </c>
      <c r="J649" s="1" t="str">
        <f t="shared" si="76"/>
        <v>1146-10000</v>
      </c>
    </row>
    <row r="650" spans="1:10">
      <c r="A650" s="1" t="s">
        <v>1729</v>
      </c>
      <c r="B650" s="6" t="s">
        <v>2712</v>
      </c>
      <c r="D650" s="1" t="s">
        <v>2713</v>
      </c>
      <c r="E650" s="7" t="s">
        <v>2707</v>
      </c>
      <c r="F650" s="1">
        <v>2</v>
      </c>
      <c r="G650" s="9">
        <v>13684.5</v>
      </c>
      <c r="H650" s="7">
        <v>45748</v>
      </c>
      <c r="I650" s="1">
        <f t="shared" si="77"/>
        <v>1148</v>
      </c>
      <c r="J650" s="1" t="str">
        <f t="shared" si="76"/>
        <v>1148-13684.5</v>
      </c>
    </row>
    <row r="651" spans="1:10">
      <c r="A651" s="1" t="s">
        <v>2714</v>
      </c>
      <c r="B651" s="6" t="s">
        <v>2715</v>
      </c>
      <c r="D651" s="1" t="s">
        <v>2716</v>
      </c>
      <c r="E651" s="7" t="s">
        <v>2707</v>
      </c>
      <c r="F651" s="1">
        <v>2</v>
      </c>
      <c r="G651" s="9">
        <v>34735.02</v>
      </c>
      <c r="H651" s="7">
        <v>45748</v>
      </c>
      <c r="I651" s="1">
        <f t="shared" si="77"/>
        <v>1021</v>
      </c>
      <c r="J651" s="1" t="str">
        <f t="shared" si="76"/>
        <v>1021-34735.02</v>
      </c>
    </row>
    <row r="652" spans="1:10">
      <c r="A652" s="1" t="s">
        <v>1626</v>
      </c>
      <c r="D652" s="1"/>
      <c r="E652" s="7" t="s">
        <v>2717</v>
      </c>
      <c r="F652" s="1">
        <v>2</v>
      </c>
      <c r="G652" s="9">
        <v>572.37</v>
      </c>
      <c r="H652" s="7">
        <v>45748</v>
      </c>
      <c r="J652" s="1" t="str">
        <f t="shared" si="76"/>
        <v>-572.37</v>
      </c>
    </row>
    <row r="653" spans="1:10">
      <c r="A653" s="1" t="s">
        <v>2718</v>
      </c>
      <c r="B653" s="6" t="s">
        <v>2719</v>
      </c>
      <c r="D653" s="1" t="s">
        <v>2720</v>
      </c>
      <c r="E653" s="7" t="s">
        <v>2717</v>
      </c>
      <c r="F653" s="1">
        <v>2</v>
      </c>
      <c r="G653" s="9">
        <v>1754</v>
      </c>
      <c r="H653" s="7">
        <v>45748</v>
      </c>
      <c r="I653" s="1">
        <f t="shared" ref="I653:I662" si="78">IF(LEFT(D653,5)="Chequ",_xlfn.TEXTAFTER(D653,"- ")*1,D653)</f>
        <v>1128</v>
      </c>
      <c r="J653" s="1" t="str">
        <f t="shared" si="76"/>
        <v>1128-1754</v>
      </c>
    </row>
    <row r="654" spans="1:10">
      <c r="A654" s="1" t="s">
        <v>2721</v>
      </c>
      <c r="B654" s="6" t="s">
        <v>2722</v>
      </c>
      <c r="D654" s="1" t="s">
        <v>2723</v>
      </c>
      <c r="E654" s="7" t="s">
        <v>2717</v>
      </c>
      <c r="F654" s="1">
        <v>2</v>
      </c>
      <c r="G654" s="9">
        <v>3535.6</v>
      </c>
      <c r="H654" s="7">
        <v>45748</v>
      </c>
      <c r="I654" s="1">
        <f t="shared" si="78"/>
        <v>1161</v>
      </c>
      <c r="J654" s="1" t="str">
        <f t="shared" si="76"/>
        <v>1161-3535.6</v>
      </c>
    </row>
    <row r="655" spans="1:10">
      <c r="A655" s="1" t="s">
        <v>2724</v>
      </c>
      <c r="B655" s="6" t="s">
        <v>2725</v>
      </c>
      <c r="D655" s="1" t="s">
        <v>2726</v>
      </c>
      <c r="E655" s="7" t="s">
        <v>2717</v>
      </c>
      <c r="F655" s="1">
        <v>2</v>
      </c>
      <c r="G655" s="9">
        <v>8787.75</v>
      </c>
      <c r="H655" s="7">
        <v>45748</v>
      </c>
      <c r="I655" s="1">
        <f t="shared" si="78"/>
        <v>1145</v>
      </c>
      <c r="J655" s="1" t="str">
        <f t="shared" si="76"/>
        <v>1145-8787.75</v>
      </c>
    </row>
    <row r="656" spans="1:10">
      <c r="A656" s="1" t="s">
        <v>1755</v>
      </c>
      <c r="B656" s="6" t="s">
        <v>2727</v>
      </c>
      <c r="D656" s="1" t="s">
        <v>2728</v>
      </c>
      <c r="E656" s="7" t="s">
        <v>2717</v>
      </c>
      <c r="F656" s="1">
        <v>2</v>
      </c>
      <c r="G656" s="9">
        <v>9063.43</v>
      </c>
      <c r="H656" s="7">
        <v>45748</v>
      </c>
      <c r="I656" s="1">
        <f t="shared" si="78"/>
        <v>1141</v>
      </c>
      <c r="J656" s="1" t="str">
        <f t="shared" si="76"/>
        <v>1141-9063.43</v>
      </c>
    </row>
    <row r="657" spans="1:10">
      <c r="A657" s="1" t="s">
        <v>2729</v>
      </c>
      <c r="B657" s="6" t="s">
        <v>2730</v>
      </c>
      <c r="D657" s="1" t="s">
        <v>2731</v>
      </c>
      <c r="E657" s="7" t="s">
        <v>2717</v>
      </c>
      <c r="F657" s="1">
        <v>2</v>
      </c>
      <c r="G657" s="9">
        <v>27856.69</v>
      </c>
      <c r="H657" s="7">
        <v>45748</v>
      </c>
      <c r="I657" s="1">
        <f t="shared" si="78"/>
        <v>1122</v>
      </c>
      <c r="J657" s="1" t="str">
        <f t="shared" si="76"/>
        <v>1122-27856.69</v>
      </c>
    </row>
    <row r="658" spans="1:10">
      <c r="A658" s="1" t="s">
        <v>1805</v>
      </c>
      <c r="B658" s="6" t="s">
        <v>2732</v>
      </c>
      <c r="D658" s="1" t="s">
        <v>2733</v>
      </c>
      <c r="E658" s="7" t="s">
        <v>2717</v>
      </c>
      <c r="F658" s="1">
        <v>2</v>
      </c>
      <c r="G658" s="9">
        <v>32072.56</v>
      </c>
      <c r="H658" s="7">
        <v>45748</v>
      </c>
      <c r="I658" s="1">
        <f t="shared" si="78"/>
        <v>1140</v>
      </c>
      <c r="J658" s="1" t="str">
        <f t="shared" si="76"/>
        <v>1140-32072.56</v>
      </c>
    </row>
    <row r="659" spans="1:10">
      <c r="A659" s="1" t="s">
        <v>789</v>
      </c>
      <c r="B659" s="6" t="s">
        <v>2734</v>
      </c>
      <c r="D659" s="1" t="s">
        <v>2735</v>
      </c>
      <c r="E659" s="7" t="s">
        <v>2736</v>
      </c>
      <c r="F659" s="1">
        <v>2</v>
      </c>
      <c r="G659" s="9">
        <v>5478.49</v>
      </c>
      <c r="H659" s="7">
        <v>45748</v>
      </c>
      <c r="I659" s="1">
        <f t="shared" si="78"/>
        <v>1150</v>
      </c>
      <c r="J659" s="1" t="str">
        <f t="shared" si="76"/>
        <v>1150-5478.49</v>
      </c>
    </row>
    <row r="660" spans="1:10">
      <c r="A660" s="1" t="s">
        <v>1816</v>
      </c>
      <c r="B660" s="6">
        <v>32414</v>
      </c>
      <c r="D660" s="1" t="s">
        <v>2737</v>
      </c>
      <c r="E660" s="7" t="s">
        <v>2736</v>
      </c>
      <c r="F660" s="1">
        <v>2</v>
      </c>
      <c r="G660" s="9">
        <v>10289.46</v>
      </c>
      <c r="H660" s="7">
        <v>45748</v>
      </c>
      <c r="I660" s="1">
        <f t="shared" si="78"/>
        <v>1163</v>
      </c>
      <c r="J660" s="1" t="str">
        <f t="shared" si="76"/>
        <v>1163-10289.46</v>
      </c>
    </row>
    <row r="661" spans="1:10">
      <c r="A661" s="1" t="s">
        <v>2098</v>
      </c>
      <c r="B661" s="6" t="s">
        <v>2738</v>
      </c>
      <c r="D661" s="1" t="s">
        <v>2739</v>
      </c>
      <c r="E661" s="7" t="s">
        <v>2736</v>
      </c>
      <c r="F661" s="1">
        <v>2</v>
      </c>
      <c r="G661" s="9">
        <v>22070.61</v>
      </c>
      <c r="H661" s="7">
        <v>45748</v>
      </c>
      <c r="I661" s="1">
        <f t="shared" si="78"/>
        <v>1157</v>
      </c>
      <c r="J661" s="1" t="str">
        <f t="shared" si="76"/>
        <v>1157-22070.61</v>
      </c>
    </row>
    <row r="662" spans="1:10">
      <c r="A662" s="1" t="s">
        <v>376</v>
      </c>
      <c r="B662" s="6" t="s">
        <v>2740</v>
      </c>
      <c r="D662" s="1" t="s">
        <v>2741</v>
      </c>
      <c r="E662" s="7" t="s">
        <v>2736</v>
      </c>
      <c r="F662" s="1">
        <v>2</v>
      </c>
      <c r="G662" s="9">
        <v>27529.7</v>
      </c>
      <c r="H662" s="7">
        <v>45748</v>
      </c>
      <c r="I662" s="1">
        <f t="shared" si="78"/>
        <v>1136</v>
      </c>
      <c r="J662" s="1" t="str">
        <f t="shared" si="76"/>
        <v>1136-27529.7</v>
      </c>
    </row>
    <row r="663" spans="1:10">
      <c r="A663" s="1" t="s">
        <v>1596</v>
      </c>
      <c r="D663" s="1"/>
      <c r="E663" s="7" t="s">
        <v>2742</v>
      </c>
      <c r="F663" s="1">
        <v>2</v>
      </c>
      <c r="G663" s="9">
        <v>2723.19</v>
      </c>
      <c r="H663" s="7">
        <v>45748</v>
      </c>
      <c r="J663" s="1" t="str">
        <f t="shared" si="76"/>
        <v>-2723.19</v>
      </c>
    </row>
    <row r="664" spans="1:10">
      <c r="A664" s="1" t="s">
        <v>1776</v>
      </c>
      <c r="B664" s="6" t="s">
        <v>1019</v>
      </c>
      <c r="D664" s="1" t="s">
        <v>2743</v>
      </c>
      <c r="E664" s="7" t="s">
        <v>2742</v>
      </c>
      <c r="F664" s="1">
        <v>2</v>
      </c>
      <c r="G664" s="9">
        <v>1811.52</v>
      </c>
      <c r="H664" s="7">
        <v>45748</v>
      </c>
      <c r="I664" s="1">
        <f t="shared" ref="I664:I668" si="79">IF(LEFT(D664,5)="Chequ",_xlfn.TEXTAFTER(D664,"- ")*1,D664)</f>
        <v>1132</v>
      </c>
      <c r="J664" s="1" t="str">
        <f t="shared" si="76"/>
        <v>1132-1811.52</v>
      </c>
    </row>
    <row r="665" spans="1:10">
      <c r="A665" s="1" t="s">
        <v>1870</v>
      </c>
      <c r="B665" s="6" t="s">
        <v>2744</v>
      </c>
      <c r="D665" s="1" t="s">
        <v>2745</v>
      </c>
      <c r="E665" s="7" t="s">
        <v>2742</v>
      </c>
      <c r="F665" s="1">
        <v>2</v>
      </c>
      <c r="G665" s="9">
        <v>3028.25</v>
      </c>
      <c r="H665" s="7">
        <v>45748</v>
      </c>
      <c r="I665" s="1">
        <f t="shared" si="79"/>
        <v>1139</v>
      </c>
      <c r="J665" s="1" t="str">
        <f t="shared" si="76"/>
        <v>1139-3028.25</v>
      </c>
    </row>
    <row r="666" spans="1:10">
      <c r="A666" s="1" t="s">
        <v>2746</v>
      </c>
      <c r="B666" s="6" t="s">
        <v>2747</v>
      </c>
      <c r="D666" s="1" t="s">
        <v>2748</v>
      </c>
      <c r="E666" s="7" t="s">
        <v>2742</v>
      </c>
      <c r="F666" s="1">
        <v>2</v>
      </c>
      <c r="G666" s="9">
        <v>4191.37</v>
      </c>
      <c r="H666" s="7">
        <v>45748</v>
      </c>
      <c r="I666" s="1">
        <f t="shared" si="79"/>
        <v>1158</v>
      </c>
      <c r="J666" s="1" t="str">
        <f t="shared" si="76"/>
        <v>1158-4191.37</v>
      </c>
    </row>
    <row r="667" spans="1:10">
      <c r="A667" s="1" t="s">
        <v>2285</v>
      </c>
      <c r="B667" s="6" t="s">
        <v>2749</v>
      </c>
      <c r="D667" s="1" t="s">
        <v>2750</v>
      </c>
      <c r="E667" s="7" t="s">
        <v>2742</v>
      </c>
      <c r="F667" s="1">
        <v>2</v>
      </c>
      <c r="G667" s="9">
        <v>4229.89</v>
      </c>
      <c r="H667" s="7">
        <v>45748</v>
      </c>
      <c r="I667" s="1">
        <f t="shared" si="79"/>
        <v>1137</v>
      </c>
      <c r="J667" s="1" t="str">
        <f t="shared" si="76"/>
        <v>1137-4229.89</v>
      </c>
    </row>
    <row r="668" spans="1:10">
      <c r="A668" s="1" t="s">
        <v>1713</v>
      </c>
      <c r="B668" s="6" t="s">
        <v>2751</v>
      </c>
      <c r="D668" s="1" t="s">
        <v>2752</v>
      </c>
      <c r="E668" s="7" t="s">
        <v>2742</v>
      </c>
      <c r="F668" s="1">
        <v>2</v>
      </c>
      <c r="G668" s="9">
        <v>25421.6</v>
      </c>
      <c r="H668" s="7">
        <v>45748</v>
      </c>
      <c r="I668" s="1">
        <f t="shared" si="79"/>
        <v>1154</v>
      </c>
      <c r="J668" s="1" t="str">
        <f t="shared" si="76"/>
        <v>1154-25421.6</v>
      </c>
    </row>
    <row r="669" spans="1:10">
      <c r="A669" s="1" t="s">
        <v>1607</v>
      </c>
      <c r="D669" s="1"/>
      <c r="E669" s="7" t="s">
        <v>2753</v>
      </c>
      <c r="F669" s="1">
        <v>2</v>
      </c>
      <c r="G669" s="9">
        <v>9.78</v>
      </c>
      <c r="H669" s="7">
        <v>45748</v>
      </c>
      <c r="J669" s="1" t="str">
        <f t="shared" si="76"/>
        <v>-9.78</v>
      </c>
    </row>
    <row r="670" spans="1:10">
      <c r="A670" s="1" t="s">
        <v>2754</v>
      </c>
      <c r="B670" s="6">
        <v>384464</v>
      </c>
      <c r="D670" s="1" t="s">
        <v>2755</v>
      </c>
      <c r="E670" s="7" t="s">
        <v>2753</v>
      </c>
      <c r="F670" s="1">
        <v>2</v>
      </c>
      <c r="G670" s="9">
        <v>688.5</v>
      </c>
      <c r="H670" s="7">
        <v>45748</v>
      </c>
      <c r="I670" s="1">
        <f t="shared" ref="I670:I678" si="80">IF(LEFT(D670,5)="Chequ",_xlfn.TEXTAFTER(D670,"- ")*1,D670)</f>
        <v>1164</v>
      </c>
      <c r="J670" s="1" t="str">
        <f t="shared" si="76"/>
        <v>1164-688.5</v>
      </c>
    </row>
    <row r="671" spans="1:10">
      <c r="A671" s="1" t="s">
        <v>2756</v>
      </c>
      <c r="B671" s="6" t="s">
        <v>2757</v>
      </c>
      <c r="D671" s="1" t="s">
        <v>2758</v>
      </c>
      <c r="E671" s="7" t="s">
        <v>2753</v>
      </c>
      <c r="F671" s="1">
        <v>2</v>
      </c>
      <c r="G671" s="9">
        <v>18726.8</v>
      </c>
      <c r="H671" s="7">
        <v>45748</v>
      </c>
      <c r="I671" s="1">
        <f t="shared" si="80"/>
        <v>1134</v>
      </c>
      <c r="J671" s="1" t="str">
        <f t="shared" si="76"/>
        <v>1134-18726.8</v>
      </c>
    </row>
    <row r="672" spans="1:10">
      <c r="A672" s="1" t="s">
        <v>2759</v>
      </c>
      <c r="B672" s="6" t="s">
        <v>1094</v>
      </c>
      <c r="C672" s="7" t="s">
        <v>1094</v>
      </c>
      <c r="D672" s="1"/>
      <c r="E672" s="7" t="s">
        <v>2760</v>
      </c>
      <c r="F672" s="1">
        <v>25</v>
      </c>
      <c r="G672" s="9">
        <v>23993.72</v>
      </c>
      <c r="H672" s="7">
        <v>45717</v>
      </c>
      <c r="J672" s="1" t="str">
        <f t="shared" si="76"/>
        <v>-23993.72</v>
      </c>
    </row>
    <row r="673" spans="1:10">
      <c r="A673" s="1" t="s">
        <v>469</v>
      </c>
      <c r="B673" s="6" t="s">
        <v>2761</v>
      </c>
      <c r="C673" s="7">
        <v>45665</v>
      </c>
      <c r="D673" s="1" t="s">
        <v>2762</v>
      </c>
      <c r="E673" s="7" t="s">
        <v>2760</v>
      </c>
      <c r="F673" s="1">
        <v>2</v>
      </c>
      <c r="G673" s="9">
        <v>3449.18</v>
      </c>
      <c r="H673" s="7">
        <v>45717</v>
      </c>
      <c r="I673" s="1">
        <f t="shared" si="80"/>
        <v>937</v>
      </c>
      <c r="J673" s="1" t="str">
        <f t="shared" si="76"/>
        <v>937-3449.18</v>
      </c>
    </row>
    <row r="674" spans="1:10">
      <c r="A674" s="1" t="s">
        <v>349</v>
      </c>
      <c r="B674" s="6">
        <v>3072</v>
      </c>
      <c r="C674" s="7" t="s">
        <v>1094</v>
      </c>
      <c r="D674" s="1" t="s">
        <v>2763</v>
      </c>
      <c r="E674" s="7" t="s">
        <v>2760</v>
      </c>
      <c r="F674" s="1">
        <v>2</v>
      </c>
      <c r="G674" s="9">
        <v>4165</v>
      </c>
      <c r="H674" s="7">
        <v>45717</v>
      </c>
      <c r="I674" s="1">
        <f t="shared" si="80"/>
        <v>876</v>
      </c>
      <c r="J674" s="1" t="str">
        <f t="shared" si="76"/>
        <v>876-4165</v>
      </c>
    </row>
    <row r="675" spans="1:10">
      <c r="A675" s="1" t="s">
        <v>2038</v>
      </c>
      <c r="B675" s="6">
        <v>69254</v>
      </c>
      <c r="C675" s="7" t="s">
        <v>1094</v>
      </c>
      <c r="D675" s="1" t="s">
        <v>2764</v>
      </c>
      <c r="E675" s="7" t="s">
        <v>2760</v>
      </c>
      <c r="F675" s="1">
        <v>2</v>
      </c>
      <c r="G675" s="9">
        <v>9033.84</v>
      </c>
      <c r="H675" s="7">
        <v>45717</v>
      </c>
      <c r="I675" s="1">
        <f t="shared" si="80"/>
        <v>932</v>
      </c>
      <c r="J675" s="1" t="str">
        <f t="shared" si="76"/>
        <v>932-9033.84</v>
      </c>
    </row>
    <row r="676" spans="1:10">
      <c r="A676" s="1" t="s">
        <v>2145</v>
      </c>
      <c r="B676" s="6" t="s">
        <v>2765</v>
      </c>
      <c r="C676" s="7" t="s">
        <v>1094</v>
      </c>
      <c r="D676" s="1" t="s">
        <v>2766</v>
      </c>
      <c r="E676" s="7" t="s">
        <v>2760</v>
      </c>
      <c r="F676" s="1">
        <v>2</v>
      </c>
      <c r="G676" s="9">
        <v>9432.4</v>
      </c>
      <c r="H676" s="7">
        <v>45717</v>
      </c>
      <c r="I676" s="1">
        <f t="shared" si="80"/>
        <v>935</v>
      </c>
      <c r="J676" s="1" t="str">
        <f t="shared" si="76"/>
        <v>935-9432.4</v>
      </c>
    </row>
    <row r="677" spans="1:10">
      <c r="A677" s="1" t="s">
        <v>395</v>
      </c>
      <c r="B677" s="6" t="s">
        <v>2767</v>
      </c>
      <c r="C677" s="7" t="s">
        <v>1094</v>
      </c>
      <c r="D677" s="1" t="s">
        <v>2768</v>
      </c>
      <c r="E677" s="7" t="s">
        <v>2760</v>
      </c>
      <c r="F677" s="1">
        <v>2</v>
      </c>
      <c r="G677" s="9">
        <v>10000</v>
      </c>
      <c r="H677" s="7">
        <v>45717</v>
      </c>
      <c r="I677" s="1">
        <f t="shared" si="80"/>
        <v>895</v>
      </c>
      <c r="J677" s="1" t="str">
        <f t="shared" si="76"/>
        <v>895-10000</v>
      </c>
    </row>
    <row r="678" spans="1:10">
      <c r="A678" s="1" t="s">
        <v>879</v>
      </c>
      <c r="B678" s="6" t="s">
        <v>2769</v>
      </c>
      <c r="C678" s="7" t="s">
        <v>1094</v>
      </c>
      <c r="D678" s="1" t="s">
        <v>2770</v>
      </c>
      <c r="E678" s="7" t="s">
        <v>2760</v>
      </c>
      <c r="F678" s="1">
        <v>2</v>
      </c>
      <c r="G678" s="9">
        <v>13123.06</v>
      </c>
      <c r="H678" s="7">
        <v>45717</v>
      </c>
      <c r="I678" s="1">
        <f t="shared" si="80"/>
        <v>954</v>
      </c>
      <c r="J678" s="1" t="str">
        <f t="shared" si="76"/>
        <v>954-13123.06</v>
      </c>
    </row>
    <row r="679" spans="1:10">
      <c r="A679" s="1" t="s">
        <v>1596</v>
      </c>
      <c r="B679" s="6" t="s">
        <v>1094</v>
      </c>
      <c r="C679" s="7" t="s">
        <v>1094</v>
      </c>
      <c r="D679" s="1"/>
      <c r="E679" s="7" t="s">
        <v>2771</v>
      </c>
      <c r="F679" s="1">
        <v>2</v>
      </c>
      <c r="G679" s="9">
        <v>912.82</v>
      </c>
      <c r="H679" s="7">
        <v>45717</v>
      </c>
      <c r="J679" s="1" t="str">
        <f t="shared" si="76"/>
        <v>-912.82</v>
      </c>
    </row>
    <row r="680" spans="1:10">
      <c r="A680" s="1" t="s">
        <v>1584</v>
      </c>
      <c r="B680" s="6" t="s">
        <v>2772</v>
      </c>
      <c r="C680" s="7" t="s">
        <v>1094</v>
      </c>
      <c r="D680" s="1" t="s">
        <v>2773</v>
      </c>
      <c r="E680" s="7" t="s">
        <v>2771</v>
      </c>
      <c r="F680" s="1">
        <v>2</v>
      </c>
      <c r="G680" s="9">
        <v>8210.31</v>
      </c>
      <c r="H680" s="7">
        <v>45717</v>
      </c>
      <c r="I680" s="1">
        <f t="shared" ref="I680:I692" si="81">IF(LEFT(D680,5)="Chequ",_xlfn.TEXTAFTER(D680,"- ")*1,D680)</f>
        <v>929</v>
      </c>
      <c r="J680" s="1" t="str">
        <f t="shared" si="76"/>
        <v>929-8210.31</v>
      </c>
    </row>
    <row r="681" spans="1:10">
      <c r="A681" s="1" t="s">
        <v>1607</v>
      </c>
      <c r="B681" s="6" t="s">
        <v>1094</v>
      </c>
      <c r="C681" s="7" t="s">
        <v>1094</v>
      </c>
      <c r="D681" s="1"/>
      <c r="E681" s="7" t="s">
        <v>2774</v>
      </c>
      <c r="F681" s="1">
        <v>2</v>
      </c>
      <c r="G681" s="9">
        <v>9.78</v>
      </c>
      <c r="H681" s="7">
        <v>45717</v>
      </c>
      <c r="J681" s="1" t="str">
        <f t="shared" si="76"/>
        <v>-9.78</v>
      </c>
    </row>
    <row r="682" spans="1:10">
      <c r="A682" s="1" t="s">
        <v>1791</v>
      </c>
      <c r="B682" s="6" t="s">
        <v>2775</v>
      </c>
      <c r="C682" s="7" t="s">
        <v>1094</v>
      </c>
      <c r="D682" s="1" t="s">
        <v>2776</v>
      </c>
      <c r="E682" s="7" t="s">
        <v>2774</v>
      </c>
      <c r="F682" s="1">
        <v>2</v>
      </c>
      <c r="G682" s="9">
        <v>2558.07</v>
      </c>
      <c r="H682" s="7">
        <v>45717</v>
      </c>
      <c r="I682" s="1">
        <f t="shared" si="81"/>
        <v>949</v>
      </c>
      <c r="J682" s="1" t="str">
        <f t="shared" si="76"/>
        <v>949-2558.07</v>
      </c>
    </row>
    <row r="683" spans="1:10">
      <c r="A683" s="1" t="s">
        <v>1626</v>
      </c>
      <c r="B683" s="6" t="s">
        <v>1094</v>
      </c>
      <c r="C683" s="7" t="s">
        <v>1094</v>
      </c>
      <c r="D683" s="1"/>
      <c r="E683" s="7" t="s">
        <v>2777</v>
      </c>
      <c r="F683" s="1">
        <v>2</v>
      </c>
      <c r="G683" s="9">
        <v>617.01</v>
      </c>
      <c r="H683" s="7">
        <v>45717</v>
      </c>
      <c r="J683" s="1" t="str">
        <f t="shared" si="76"/>
        <v>-617.01</v>
      </c>
    </row>
    <row r="684" spans="1:10">
      <c r="A684" s="1" t="s">
        <v>2003</v>
      </c>
      <c r="B684" s="6" t="s">
        <v>2778</v>
      </c>
      <c r="C684" s="7" t="s">
        <v>1094</v>
      </c>
      <c r="D684" s="1" t="s">
        <v>2779</v>
      </c>
      <c r="E684" s="7" t="s">
        <v>2777</v>
      </c>
      <c r="F684" s="1">
        <v>2</v>
      </c>
      <c r="G684" s="9">
        <v>15950</v>
      </c>
      <c r="H684" s="7">
        <v>45717</v>
      </c>
      <c r="I684" s="1">
        <f t="shared" si="81"/>
        <v>965</v>
      </c>
      <c r="J684" s="1" t="str">
        <f t="shared" si="76"/>
        <v>965-15950</v>
      </c>
    </row>
    <row r="685" spans="1:10">
      <c r="A685" s="1" t="s">
        <v>2285</v>
      </c>
      <c r="B685" s="6" t="s">
        <v>2780</v>
      </c>
      <c r="C685" s="7" t="s">
        <v>1094</v>
      </c>
      <c r="D685" s="1" t="s">
        <v>2781</v>
      </c>
      <c r="E685" s="7" t="s">
        <v>2777</v>
      </c>
      <c r="F685" s="1">
        <v>2</v>
      </c>
      <c r="G685" s="9">
        <v>23450.93</v>
      </c>
      <c r="H685" s="7">
        <v>45717</v>
      </c>
      <c r="I685" s="1">
        <f t="shared" si="81"/>
        <v>950</v>
      </c>
      <c r="J685" s="1" t="str">
        <f t="shared" si="76"/>
        <v>950-23450.93</v>
      </c>
    </row>
    <row r="686" spans="1:10">
      <c r="A686" s="1" t="s">
        <v>376</v>
      </c>
      <c r="B686" s="6" t="s">
        <v>2782</v>
      </c>
      <c r="C686" s="7" t="s">
        <v>1094</v>
      </c>
      <c r="D686" s="1" t="s">
        <v>2783</v>
      </c>
      <c r="E686" s="7" t="s">
        <v>2777</v>
      </c>
      <c r="F686" s="1">
        <v>2</v>
      </c>
      <c r="G686" s="9">
        <v>35053.6</v>
      </c>
      <c r="H686" s="7">
        <v>45717</v>
      </c>
      <c r="I686" s="1">
        <f t="shared" si="81"/>
        <v>945</v>
      </c>
      <c r="J686" s="1" t="str">
        <f t="shared" si="76"/>
        <v>945-35053.6</v>
      </c>
    </row>
    <row r="687" spans="1:10">
      <c r="A687" s="1" t="s">
        <v>1655</v>
      </c>
      <c r="B687" s="6" t="s">
        <v>2784</v>
      </c>
      <c r="C687" s="7" t="s">
        <v>1094</v>
      </c>
      <c r="D687" s="1" t="s">
        <v>2785</v>
      </c>
      <c r="E687" s="7" t="s">
        <v>2777</v>
      </c>
      <c r="F687" s="1">
        <v>2</v>
      </c>
      <c r="G687" s="9">
        <v>35206.6</v>
      </c>
      <c r="H687" s="7">
        <v>45717</v>
      </c>
      <c r="I687" s="1">
        <f t="shared" si="81"/>
        <v>991</v>
      </c>
      <c r="J687" s="1" t="str">
        <f t="shared" si="76"/>
        <v>991-35206.6</v>
      </c>
    </row>
    <row r="688" spans="1:10">
      <c r="A688" s="1" t="s">
        <v>1575</v>
      </c>
      <c r="B688" s="6" t="s">
        <v>2786</v>
      </c>
      <c r="C688" s="7" t="s">
        <v>1094</v>
      </c>
      <c r="D688" s="1" t="s">
        <v>2787</v>
      </c>
      <c r="E688" s="7" t="s">
        <v>2777</v>
      </c>
      <c r="F688" s="1">
        <v>2</v>
      </c>
      <c r="G688" s="9">
        <v>35247.5</v>
      </c>
      <c r="H688" s="7">
        <v>45717</v>
      </c>
      <c r="I688" s="1">
        <f t="shared" si="81"/>
        <v>963</v>
      </c>
      <c r="J688" s="1" t="str">
        <f t="shared" si="76"/>
        <v>963-35247.5</v>
      </c>
    </row>
    <row r="689" spans="1:10">
      <c r="A689" s="1" t="s">
        <v>1801</v>
      </c>
      <c r="B689" s="6" t="s">
        <v>2788</v>
      </c>
      <c r="C689" s="7" t="s">
        <v>1094</v>
      </c>
      <c r="D689" s="1" t="s">
        <v>2789</v>
      </c>
      <c r="E689" s="7" t="s">
        <v>2790</v>
      </c>
      <c r="F689" s="1">
        <v>2</v>
      </c>
      <c r="G689" s="9">
        <v>5651</v>
      </c>
      <c r="H689" s="7">
        <v>45717</v>
      </c>
      <c r="I689" s="1">
        <f t="shared" si="81"/>
        <v>941</v>
      </c>
      <c r="J689" s="1" t="str">
        <f t="shared" si="76"/>
        <v>941-5651</v>
      </c>
    </row>
    <row r="690" spans="1:10">
      <c r="A690" s="1" t="s">
        <v>1690</v>
      </c>
      <c r="B690" s="6" t="s">
        <v>2791</v>
      </c>
      <c r="C690" s="7" t="s">
        <v>1094</v>
      </c>
      <c r="D690" s="1" t="s">
        <v>2792</v>
      </c>
      <c r="E690" s="7" t="s">
        <v>2790</v>
      </c>
      <c r="F690" s="1">
        <v>2</v>
      </c>
      <c r="G690" s="9">
        <v>14476.8</v>
      </c>
      <c r="H690" s="7">
        <v>45717</v>
      </c>
      <c r="I690" s="1">
        <f t="shared" si="81"/>
        <v>913</v>
      </c>
      <c r="J690" s="1" t="str">
        <f t="shared" si="76"/>
        <v>913-14476.8</v>
      </c>
    </row>
    <row r="691" spans="1:10">
      <c r="A691" s="1" t="s">
        <v>1729</v>
      </c>
      <c r="B691" s="6" t="s">
        <v>2793</v>
      </c>
      <c r="C691" s="7" t="s">
        <v>1094</v>
      </c>
      <c r="D691" s="1" t="s">
        <v>2794</v>
      </c>
      <c r="E691" s="7" t="s">
        <v>2790</v>
      </c>
      <c r="F691" s="1">
        <v>2</v>
      </c>
      <c r="G691" s="9">
        <v>17237.75</v>
      </c>
      <c r="H691" s="7">
        <v>45717</v>
      </c>
      <c r="I691" s="1">
        <f t="shared" si="81"/>
        <v>959</v>
      </c>
      <c r="J691" s="1" t="str">
        <f t="shared" si="76"/>
        <v>959-17237.75</v>
      </c>
    </row>
    <row r="692" spans="1:10">
      <c r="A692" s="1" t="s">
        <v>2756</v>
      </c>
      <c r="B692" s="6" t="s">
        <v>2795</v>
      </c>
      <c r="C692" s="7" t="s">
        <v>1094</v>
      </c>
      <c r="D692" s="1" t="s">
        <v>2796</v>
      </c>
      <c r="E692" s="7" t="s">
        <v>2790</v>
      </c>
      <c r="F692" s="1">
        <v>2</v>
      </c>
      <c r="G692" s="9">
        <v>18601.88</v>
      </c>
      <c r="H692" s="7">
        <v>45717</v>
      </c>
      <c r="I692" s="1">
        <f t="shared" si="81"/>
        <v>909</v>
      </c>
      <c r="J692" s="1" t="str">
        <f t="shared" si="76"/>
        <v>909-18601.88</v>
      </c>
    </row>
    <row r="693" spans="1:10">
      <c r="A693" s="1" t="s">
        <v>1596</v>
      </c>
      <c r="B693" s="6" t="s">
        <v>1094</v>
      </c>
      <c r="C693" s="7" t="s">
        <v>1094</v>
      </c>
      <c r="D693" s="1"/>
      <c r="E693" s="7" t="s">
        <v>2797</v>
      </c>
      <c r="F693" s="1">
        <v>2</v>
      </c>
      <c r="G693" s="9">
        <v>1442.57</v>
      </c>
      <c r="H693" s="7">
        <v>45717</v>
      </c>
      <c r="J693" s="1" t="str">
        <f t="shared" si="76"/>
        <v>-1442.57</v>
      </c>
    </row>
    <row r="694" spans="1:10">
      <c r="A694" s="1" t="s">
        <v>374</v>
      </c>
      <c r="B694" s="6" t="s">
        <v>2798</v>
      </c>
      <c r="C694" s="7" t="s">
        <v>1094</v>
      </c>
      <c r="D694" s="1" t="s">
        <v>2799</v>
      </c>
      <c r="E694" s="7" t="s">
        <v>2797</v>
      </c>
      <c r="F694" s="1">
        <v>2</v>
      </c>
      <c r="G694" s="9">
        <v>2796.5</v>
      </c>
      <c r="H694" s="7">
        <v>45717</v>
      </c>
      <c r="I694" s="1">
        <f t="shared" ref="I694:I698" si="82">IF(LEFT(D694,5)="Chequ",_xlfn.TEXTAFTER(D694,"- ")*1,D694)</f>
        <v>972</v>
      </c>
      <c r="J694" s="1" t="str">
        <f t="shared" si="76"/>
        <v>972-2796.5</v>
      </c>
    </row>
    <row r="695" spans="1:10">
      <c r="A695" s="1" t="s">
        <v>1755</v>
      </c>
      <c r="B695" s="6">
        <v>180959</v>
      </c>
      <c r="C695" s="7" t="s">
        <v>1094</v>
      </c>
      <c r="D695" s="1" t="s">
        <v>2800</v>
      </c>
      <c r="E695" s="7" t="s">
        <v>2797</v>
      </c>
      <c r="F695" s="1">
        <v>2</v>
      </c>
      <c r="G695" s="9">
        <v>3405</v>
      </c>
      <c r="H695" s="7">
        <v>45717</v>
      </c>
      <c r="I695" s="1">
        <f t="shared" si="82"/>
        <v>940</v>
      </c>
      <c r="J695" s="1" t="str">
        <f t="shared" si="76"/>
        <v>940-3405</v>
      </c>
    </row>
    <row r="696" spans="1:10">
      <c r="A696" s="1" t="s">
        <v>1668</v>
      </c>
      <c r="B696" s="6" t="s">
        <v>2801</v>
      </c>
      <c r="C696" s="7" t="s">
        <v>1094</v>
      </c>
      <c r="D696" s="1" t="s">
        <v>2802</v>
      </c>
      <c r="E696" s="7" t="s">
        <v>2797</v>
      </c>
      <c r="F696" s="1">
        <v>2</v>
      </c>
      <c r="G696" s="9">
        <v>8208.03</v>
      </c>
      <c r="H696" s="7">
        <v>45717</v>
      </c>
      <c r="I696" s="1">
        <f t="shared" si="82"/>
        <v>953</v>
      </c>
      <c r="J696" s="1" t="str">
        <f t="shared" si="76"/>
        <v>953-8208.03</v>
      </c>
    </row>
    <row r="697" spans="1:10">
      <c r="A697" s="1" t="s">
        <v>1824</v>
      </c>
      <c r="B697" s="6" t="s">
        <v>2803</v>
      </c>
      <c r="C697" s="7" t="s">
        <v>1094</v>
      </c>
      <c r="D697" s="1" t="s">
        <v>2804</v>
      </c>
      <c r="E697" s="7" t="s">
        <v>2797</v>
      </c>
      <c r="F697" s="1">
        <v>2</v>
      </c>
      <c r="G697" s="9">
        <v>12955.6</v>
      </c>
      <c r="H697" s="7">
        <v>45717</v>
      </c>
      <c r="I697" s="1">
        <f t="shared" si="82"/>
        <v>943</v>
      </c>
      <c r="J697" s="1" t="str">
        <f t="shared" si="76"/>
        <v>943-12955.6</v>
      </c>
    </row>
    <row r="698" spans="1:10">
      <c r="A698" s="1" t="s">
        <v>1782</v>
      </c>
      <c r="B698" s="6" t="s">
        <v>2805</v>
      </c>
      <c r="C698" s="7" t="s">
        <v>1094</v>
      </c>
      <c r="D698" s="1" t="s">
        <v>2806</v>
      </c>
      <c r="E698" s="7" t="s">
        <v>2797</v>
      </c>
      <c r="F698" s="1">
        <v>2</v>
      </c>
      <c r="G698" s="9">
        <v>44641.82</v>
      </c>
      <c r="H698" s="7">
        <v>45717</v>
      </c>
      <c r="I698" s="1">
        <f t="shared" si="82"/>
        <v>956</v>
      </c>
      <c r="J698" s="1" t="str">
        <f t="shared" si="76"/>
        <v>956-44641.82</v>
      </c>
    </row>
    <row r="699" spans="1:10">
      <c r="A699" s="1" t="s">
        <v>1607</v>
      </c>
      <c r="B699" s="6" t="s">
        <v>1094</v>
      </c>
      <c r="C699" s="7" t="s">
        <v>1094</v>
      </c>
      <c r="D699" s="1"/>
      <c r="E699" s="7" t="s">
        <v>2807</v>
      </c>
      <c r="F699" s="1">
        <v>2</v>
      </c>
      <c r="G699" s="9">
        <v>9.78</v>
      </c>
      <c r="H699" s="7">
        <v>45717</v>
      </c>
      <c r="J699" s="1" t="str">
        <f t="shared" si="76"/>
        <v>-9.78</v>
      </c>
    </row>
    <row r="700" spans="1:10">
      <c r="A700" s="1" t="s">
        <v>2808</v>
      </c>
      <c r="B700" s="6" t="s">
        <v>2809</v>
      </c>
      <c r="C700" s="7" t="s">
        <v>1094</v>
      </c>
      <c r="D700" s="1" t="s">
        <v>2810</v>
      </c>
      <c r="E700" s="7" t="s">
        <v>2807</v>
      </c>
      <c r="F700" s="1">
        <v>2</v>
      </c>
      <c r="G700" s="9">
        <v>587.83</v>
      </c>
      <c r="H700" s="7">
        <v>45717</v>
      </c>
      <c r="I700" s="1">
        <f t="shared" ref="I700:I702" si="83">IF(LEFT(D700,5)="Chequ",_xlfn.TEXTAFTER(D700,"- ")*1,D700)</f>
        <v>966</v>
      </c>
      <c r="J700" s="1" t="str">
        <f t="shared" si="76"/>
        <v>966-587.83</v>
      </c>
    </row>
    <row r="701" spans="1:10">
      <c r="A701" s="1" t="s">
        <v>1870</v>
      </c>
      <c r="B701" s="6" t="s">
        <v>2811</v>
      </c>
      <c r="C701" s="7" t="s">
        <v>1094</v>
      </c>
      <c r="D701" s="1" t="s">
        <v>2812</v>
      </c>
      <c r="E701" s="7" t="s">
        <v>2807</v>
      </c>
      <c r="F701" s="1">
        <v>2</v>
      </c>
      <c r="G701" s="9">
        <v>2452.25</v>
      </c>
      <c r="H701" s="7">
        <v>45717</v>
      </c>
      <c r="I701" s="1">
        <f t="shared" si="83"/>
        <v>981</v>
      </c>
      <c r="J701" s="1" t="str">
        <f t="shared" si="76"/>
        <v>981-2452.25</v>
      </c>
    </row>
    <row r="702" spans="1:10">
      <c r="A702" s="1" t="s">
        <v>2584</v>
      </c>
      <c r="B702" s="6">
        <v>25184</v>
      </c>
      <c r="C702" s="7" t="s">
        <v>1094</v>
      </c>
      <c r="D702" s="1" t="s">
        <v>2813</v>
      </c>
      <c r="E702" s="7" t="s">
        <v>2807</v>
      </c>
      <c r="F702" s="1">
        <v>2</v>
      </c>
      <c r="G702" s="9">
        <v>2516.32</v>
      </c>
      <c r="H702" s="7">
        <v>45717</v>
      </c>
      <c r="I702" s="1">
        <f t="shared" si="83"/>
        <v>939</v>
      </c>
      <c r="J702" s="1" t="str">
        <f t="shared" si="76"/>
        <v>939-2516.32</v>
      </c>
    </row>
    <row r="703" spans="1:10">
      <c r="A703" s="1" t="s">
        <v>1626</v>
      </c>
      <c r="B703" s="6" t="s">
        <v>1094</v>
      </c>
      <c r="C703" s="7" t="s">
        <v>1094</v>
      </c>
      <c r="D703" s="1"/>
      <c r="E703" s="7" t="s">
        <v>2814</v>
      </c>
      <c r="F703" s="1">
        <v>2</v>
      </c>
      <c r="G703" s="9">
        <v>632.38</v>
      </c>
      <c r="H703" s="7">
        <v>45717</v>
      </c>
      <c r="J703" s="1" t="str">
        <f t="shared" si="76"/>
        <v>-632.38</v>
      </c>
    </row>
    <row r="704" spans="1:10">
      <c r="A704" s="1" t="s">
        <v>1772</v>
      </c>
      <c r="B704" s="6">
        <v>93460</v>
      </c>
      <c r="C704" s="7" t="s">
        <v>1094</v>
      </c>
      <c r="D704" s="1" t="s">
        <v>2815</v>
      </c>
      <c r="E704" s="7" t="s">
        <v>2814</v>
      </c>
      <c r="F704" s="1">
        <v>2</v>
      </c>
      <c r="G704" s="9">
        <v>2120</v>
      </c>
      <c r="H704" s="7">
        <v>45717</v>
      </c>
      <c r="I704" s="1">
        <f t="shared" ref="I704:I714" si="84">IF(LEFT(D704,5)="Chequ",_xlfn.TEXTAFTER(D704,"- ")*1,D704)</f>
        <v>957</v>
      </c>
      <c r="J704" s="1" t="str">
        <f t="shared" si="76"/>
        <v>957-2120</v>
      </c>
    </row>
    <row r="705" spans="1:10">
      <c r="A705" s="1" t="s">
        <v>1940</v>
      </c>
      <c r="B705" s="6" t="s">
        <v>2816</v>
      </c>
      <c r="C705" s="7" t="s">
        <v>1094</v>
      </c>
      <c r="D705" s="1" t="s">
        <v>2817</v>
      </c>
      <c r="E705" s="7" t="s">
        <v>2814</v>
      </c>
      <c r="F705" s="1">
        <v>2</v>
      </c>
      <c r="G705" s="9">
        <v>6140.72</v>
      </c>
      <c r="H705" s="7">
        <v>45717</v>
      </c>
      <c r="I705" s="1">
        <f t="shared" si="84"/>
        <v>975</v>
      </c>
      <c r="J705" s="1" t="str">
        <f t="shared" si="76"/>
        <v>975-6140.72</v>
      </c>
    </row>
    <row r="706" spans="1:10">
      <c r="A706" s="1" t="s">
        <v>1725</v>
      </c>
      <c r="B706" s="6" t="s">
        <v>1094</v>
      </c>
      <c r="C706" s="7" t="s">
        <v>1094</v>
      </c>
      <c r="D706" s="1"/>
      <c r="E706" s="7" t="s">
        <v>2818</v>
      </c>
      <c r="F706" s="1">
        <v>2</v>
      </c>
      <c r="G706" s="9">
        <v>22316</v>
      </c>
      <c r="H706" s="7">
        <v>45717</v>
      </c>
      <c r="J706" s="1" t="str">
        <f t="shared" ref="J706:J769" si="85">I706&amp;"-"&amp;G706</f>
        <v>-22316</v>
      </c>
    </row>
    <row r="707" spans="1:10">
      <c r="A707" s="1" t="s">
        <v>1447</v>
      </c>
      <c r="B707" s="6" t="s">
        <v>2819</v>
      </c>
      <c r="D707" s="1" t="s">
        <v>2820</v>
      </c>
      <c r="E707" s="7" t="s">
        <v>2818</v>
      </c>
      <c r="F707" s="1">
        <v>2</v>
      </c>
      <c r="G707" s="9">
        <v>1120.05</v>
      </c>
      <c r="H707" s="7">
        <v>45717</v>
      </c>
      <c r="I707" s="1">
        <f t="shared" si="84"/>
        <v>974</v>
      </c>
      <c r="J707" s="1" t="str">
        <f t="shared" si="85"/>
        <v>974-1120.05</v>
      </c>
    </row>
    <row r="708" spans="1:10">
      <c r="A708" s="1" t="s">
        <v>21</v>
      </c>
      <c r="B708" s="6" t="s">
        <v>2821</v>
      </c>
      <c r="D708" s="1" t="s">
        <v>2822</v>
      </c>
      <c r="E708" s="7" t="s">
        <v>2818</v>
      </c>
      <c r="F708" s="1">
        <v>2</v>
      </c>
      <c r="G708" s="9">
        <v>8609.67</v>
      </c>
      <c r="H708" s="7">
        <v>45717</v>
      </c>
      <c r="I708" s="1">
        <f t="shared" si="84"/>
        <v>955</v>
      </c>
      <c r="J708" s="1" t="str">
        <f t="shared" si="85"/>
        <v>955-8609.67</v>
      </c>
    </row>
    <row r="709" spans="1:10">
      <c r="A709" s="1" t="s">
        <v>1683</v>
      </c>
      <c r="B709" s="6">
        <v>212441</v>
      </c>
      <c r="D709" s="1" t="s">
        <v>2823</v>
      </c>
      <c r="E709" s="7" t="s">
        <v>2818</v>
      </c>
      <c r="F709" s="1">
        <v>2</v>
      </c>
      <c r="G709" s="9">
        <v>12681.8</v>
      </c>
      <c r="H709" s="7">
        <v>45717</v>
      </c>
      <c r="I709" s="1">
        <f t="shared" si="84"/>
        <v>979</v>
      </c>
      <c r="J709" s="1" t="str">
        <f t="shared" si="85"/>
        <v>979-12681.8</v>
      </c>
    </row>
    <row r="710" spans="1:10">
      <c r="A710" s="1" t="s">
        <v>2088</v>
      </c>
      <c r="B710" s="6" t="s">
        <v>2824</v>
      </c>
      <c r="D710" s="1" t="s">
        <v>2825</v>
      </c>
      <c r="E710" s="7" t="s">
        <v>2818</v>
      </c>
      <c r="F710" s="1">
        <v>2</v>
      </c>
      <c r="G710" s="9">
        <v>14367.85</v>
      </c>
      <c r="H710" s="7">
        <v>45717</v>
      </c>
      <c r="I710" s="1">
        <f t="shared" si="84"/>
        <v>1006</v>
      </c>
      <c r="J710" s="1" t="str">
        <f t="shared" si="85"/>
        <v>1006-14367.85</v>
      </c>
    </row>
    <row r="711" spans="1:10">
      <c r="A711" s="1" t="s">
        <v>2063</v>
      </c>
      <c r="B711" s="6" t="s">
        <v>2826</v>
      </c>
      <c r="D711" s="1" t="s">
        <v>2827</v>
      </c>
      <c r="E711" s="7" t="s">
        <v>2818</v>
      </c>
      <c r="F711" s="1">
        <v>2</v>
      </c>
      <c r="G711" s="9">
        <v>24830.3</v>
      </c>
      <c r="H711" s="7">
        <v>45717</v>
      </c>
      <c r="I711" s="1">
        <f t="shared" si="84"/>
        <v>961</v>
      </c>
      <c r="J711" s="1" t="str">
        <f t="shared" si="85"/>
        <v>961-24830.3</v>
      </c>
    </row>
    <row r="712" spans="1:10">
      <c r="A712" s="1" t="s">
        <v>1963</v>
      </c>
      <c r="B712" s="6">
        <v>2438077</v>
      </c>
      <c r="D712" s="1" t="s">
        <v>2828</v>
      </c>
      <c r="E712" s="7" t="s">
        <v>2829</v>
      </c>
      <c r="F712" s="1">
        <v>2</v>
      </c>
      <c r="G712" s="9">
        <v>4051.15</v>
      </c>
      <c r="H712" s="7">
        <v>45717</v>
      </c>
      <c r="I712" s="1">
        <f t="shared" si="84"/>
        <v>948</v>
      </c>
      <c r="J712" s="1" t="str">
        <f t="shared" si="85"/>
        <v>948-4051.15</v>
      </c>
    </row>
    <row r="713" spans="1:10">
      <c r="A713" s="1" t="s">
        <v>1963</v>
      </c>
      <c r="B713" s="6">
        <v>2429129</v>
      </c>
      <c r="D713" s="1" t="s">
        <v>2830</v>
      </c>
      <c r="E713" s="7" t="s">
        <v>2829</v>
      </c>
      <c r="F713" s="1">
        <v>2</v>
      </c>
      <c r="G713" s="9">
        <v>6275.8</v>
      </c>
      <c r="H713" s="7">
        <v>45717</v>
      </c>
      <c r="I713" s="1">
        <f t="shared" si="84"/>
        <v>960</v>
      </c>
      <c r="J713" s="1" t="str">
        <f t="shared" si="85"/>
        <v>960-6275.8</v>
      </c>
    </row>
    <row r="714" spans="1:10">
      <c r="A714" s="1" t="s">
        <v>2026</v>
      </c>
      <c r="B714" s="6" t="s">
        <v>2831</v>
      </c>
      <c r="D714" s="1" t="s">
        <v>2832</v>
      </c>
      <c r="E714" s="7" t="s">
        <v>2829</v>
      </c>
      <c r="F714" s="1">
        <v>2</v>
      </c>
      <c r="G714" s="9">
        <v>10000</v>
      </c>
      <c r="H714" s="7">
        <v>45717</v>
      </c>
      <c r="I714" s="1">
        <f t="shared" si="84"/>
        <v>982</v>
      </c>
      <c r="J714" s="1" t="str">
        <f t="shared" si="85"/>
        <v>982-10000</v>
      </c>
    </row>
    <row r="715" spans="1:10">
      <c r="A715" s="1" t="s">
        <v>1596</v>
      </c>
      <c r="B715" s="6" t="s">
        <v>1094</v>
      </c>
      <c r="D715" s="1"/>
      <c r="E715" s="7" t="s">
        <v>2833</v>
      </c>
      <c r="F715" s="1">
        <v>2</v>
      </c>
      <c r="G715" s="9">
        <v>2487.22</v>
      </c>
      <c r="H715" s="7">
        <v>45717</v>
      </c>
      <c r="J715" s="1" t="str">
        <f t="shared" si="85"/>
        <v>-2487.22</v>
      </c>
    </row>
    <row r="716" spans="1:10">
      <c r="A716" s="1" t="s">
        <v>2834</v>
      </c>
      <c r="B716" s="6">
        <v>2317612</v>
      </c>
      <c r="D716" s="1" t="s">
        <v>2835</v>
      </c>
      <c r="E716" s="7" t="s">
        <v>2833</v>
      </c>
      <c r="F716" s="1">
        <v>2</v>
      </c>
      <c r="G716" s="9">
        <v>820.3</v>
      </c>
      <c r="H716" s="7">
        <v>45717</v>
      </c>
      <c r="I716" s="1">
        <f t="shared" ref="I716:I720" si="86">IF(LEFT(D716,5)="Chequ",_xlfn.TEXTAFTER(D716,"- ")*1,D716)</f>
        <v>967</v>
      </c>
      <c r="J716" s="1" t="str">
        <f t="shared" si="85"/>
        <v>967-820.3</v>
      </c>
    </row>
    <row r="717" spans="1:10">
      <c r="A717" s="1" t="s">
        <v>1779</v>
      </c>
      <c r="B717" s="6" t="s">
        <v>2836</v>
      </c>
      <c r="D717" s="1" t="s">
        <v>2837</v>
      </c>
      <c r="E717" s="7" t="s">
        <v>2833</v>
      </c>
      <c r="F717" s="1">
        <v>2</v>
      </c>
      <c r="G717" s="9">
        <v>12184.83</v>
      </c>
      <c r="H717" s="7">
        <v>45717</v>
      </c>
      <c r="I717" s="1">
        <f t="shared" si="86"/>
        <v>964</v>
      </c>
      <c r="J717" s="1" t="str">
        <f t="shared" si="85"/>
        <v>964-12184.83</v>
      </c>
    </row>
    <row r="718" spans="1:10">
      <c r="A718" s="1" t="s">
        <v>1575</v>
      </c>
      <c r="B718" s="6" t="s">
        <v>2838</v>
      </c>
      <c r="D718" s="1" t="s">
        <v>2839</v>
      </c>
      <c r="E718" s="7" t="s">
        <v>2833</v>
      </c>
      <c r="F718" s="1">
        <v>2</v>
      </c>
      <c r="G718" s="9">
        <v>20105.5</v>
      </c>
      <c r="H718" s="7">
        <v>45717</v>
      </c>
      <c r="I718" s="1">
        <f t="shared" si="86"/>
        <v>1055</v>
      </c>
      <c r="J718" s="1" t="str">
        <f t="shared" si="85"/>
        <v>1055-20105.5</v>
      </c>
    </row>
    <row r="719" spans="1:10">
      <c r="A719" s="1" t="s">
        <v>376</v>
      </c>
      <c r="B719" s="6" t="s">
        <v>2840</v>
      </c>
      <c r="D719" s="1" t="s">
        <v>2841</v>
      </c>
      <c r="E719" s="7" t="s">
        <v>2833</v>
      </c>
      <c r="F719" s="1">
        <v>2</v>
      </c>
      <c r="G719" s="9">
        <v>22245.79</v>
      </c>
      <c r="H719" s="7">
        <v>45717</v>
      </c>
      <c r="I719" s="1">
        <f t="shared" si="86"/>
        <v>985</v>
      </c>
      <c r="J719" s="1" t="str">
        <f t="shared" si="85"/>
        <v>985-22245.79</v>
      </c>
    </row>
    <row r="720" spans="1:10">
      <c r="A720" s="1" t="s">
        <v>1922</v>
      </c>
      <c r="B720" s="6" t="s">
        <v>2842</v>
      </c>
      <c r="D720" s="1" t="s">
        <v>2843</v>
      </c>
      <c r="E720" s="7" t="s">
        <v>2833</v>
      </c>
      <c r="F720" s="1">
        <v>2</v>
      </c>
      <c r="G720" s="9">
        <v>25242.82</v>
      </c>
      <c r="H720" s="7">
        <v>45717</v>
      </c>
      <c r="I720" s="1">
        <f t="shared" si="86"/>
        <v>971</v>
      </c>
      <c r="J720" s="1" t="str">
        <f t="shared" si="85"/>
        <v>971-25242.82</v>
      </c>
    </row>
    <row r="721" spans="1:10">
      <c r="A721" s="1" t="s">
        <v>1607</v>
      </c>
      <c r="B721" s="6" t="s">
        <v>1094</v>
      </c>
      <c r="D721" s="1"/>
      <c r="E721" s="7" t="s">
        <v>2844</v>
      </c>
      <c r="F721" s="1">
        <v>2</v>
      </c>
      <c r="G721" s="9">
        <v>9.78</v>
      </c>
      <c r="H721" s="7">
        <v>45717</v>
      </c>
      <c r="J721" s="1" t="str">
        <f t="shared" si="85"/>
        <v>-9.78</v>
      </c>
    </row>
    <row r="722" spans="1:10">
      <c r="A722" s="1" t="s">
        <v>2756</v>
      </c>
      <c r="B722" s="6" t="s">
        <v>2845</v>
      </c>
      <c r="D722" s="1" t="s">
        <v>2846</v>
      </c>
      <c r="E722" s="7" t="s">
        <v>2844</v>
      </c>
      <c r="F722" s="1">
        <v>2</v>
      </c>
      <c r="G722" s="9">
        <v>3828.16</v>
      </c>
      <c r="H722" s="7">
        <v>45717</v>
      </c>
      <c r="I722" s="1">
        <f t="shared" ref="I722:I724" si="87">IF(LEFT(D722,5)="Chequ",_xlfn.TEXTAFTER(D722,"- ")*1,D722)</f>
        <v>976</v>
      </c>
      <c r="J722" s="1" t="str">
        <f t="shared" si="85"/>
        <v>976-3828.16</v>
      </c>
    </row>
    <row r="723" spans="1:10">
      <c r="A723" s="1" t="s">
        <v>2321</v>
      </c>
      <c r="B723" s="6">
        <v>4598</v>
      </c>
      <c r="D723" s="1" t="s">
        <v>2847</v>
      </c>
      <c r="E723" s="7" t="s">
        <v>2844</v>
      </c>
      <c r="F723" s="1">
        <v>2</v>
      </c>
      <c r="G723" s="9">
        <v>4285</v>
      </c>
      <c r="H723" s="7">
        <v>45717</v>
      </c>
      <c r="I723" s="1">
        <f t="shared" si="87"/>
        <v>1052</v>
      </c>
      <c r="J723" s="1" t="str">
        <f t="shared" si="85"/>
        <v>1052-4285</v>
      </c>
    </row>
    <row r="724" spans="1:10">
      <c r="A724" s="1" t="s">
        <v>2848</v>
      </c>
      <c r="B724" s="6" t="s">
        <v>2849</v>
      </c>
      <c r="D724" s="1" t="s">
        <v>2850</v>
      </c>
      <c r="E724" s="7" t="s">
        <v>2844</v>
      </c>
      <c r="F724" s="1">
        <v>2</v>
      </c>
      <c r="G724" s="9">
        <v>10992.98</v>
      </c>
      <c r="H724" s="7">
        <v>45717</v>
      </c>
      <c r="I724" s="1">
        <f t="shared" si="87"/>
        <v>970</v>
      </c>
      <c r="J724" s="1" t="str">
        <f t="shared" si="85"/>
        <v>970-10992.98</v>
      </c>
    </row>
    <row r="725" spans="1:10">
      <c r="A725" s="1" t="s">
        <v>1626</v>
      </c>
      <c r="B725" s="6" t="s">
        <v>1094</v>
      </c>
      <c r="D725" s="1"/>
      <c r="E725" s="7" t="s">
        <v>2851</v>
      </c>
      <c r="F725" s="1">
        <v>2</v>
      </c>
      <c r="G725" s="9">
        <v>684.42</v>
      </c>
      <c r="H725" s="7">
        <v>45717</v>
      </c>
      <c r="J725" s="1" t="str">
        <f t="shared" si="85"/>
        <v>-684.42</v>
      </c>
    </row>
    <row r="726" spans="1:10">
      <c r="A726" s="1" t="s">
        <v>374</v>
      </c>
      <c r="B726" s="6">
        <v>382882</v>
      </c>
      <c r="D726" s="1" t="s">
        <v>2852</v>
      </c>
      <c r="E726" s="7" t="s">
        <v>2851</v>
      </c>
      <c r="F726" s="1">
        <v>2</v>
      </c>
      <c r="G726" s="9">
        <v>1729</v>
      </c>
      <c r="H726" s="7">
        <v>45717</v>
      </c>
      <c r="I726" s="1">
        <f t="shared" ref="I726:I728" si="88">IF(LEFT(D726,5)="Chequ",_xlfn.TEXTAFTER(D726,"- ")*1,D726)</f>
        <v>1051</v>
      </c>
      <c r="J726" s="1" t="str">
        <f t="shared" si="85"/>
        <v>1051-1729</v>
      </c>
    </row>
    <row r="727" spans="1:10">
      <c r="A727" s="1" t="s">
        <v>1875</v>
      </c>
      <c r="B727" s="6" t="s">
        <v>2853</v>
      </c>
      <c r="D727" s="1" t="s">
        <v>2854</v>
      </c>
      <c r="E727" s="7" t="s">
        <v>2851</v>
      </c>
      <c r="F727" s="1">
        <v>2</v>
      </c>
      <c r="G727" s="9">
        <v>11613</v>
      </c>
      <c r="H727" s="7">
        <v>45717</v>
      </c>
      <c r="I727" s="1">
        <f t="shared" si="88"/>
        <v>968</v>
      </c>
      <c r="J727" s="1" t="str">
        <f t="shared" si="85"/>
        <v>968-11613</v>
      </c>
    </row>
    <row r="728" spans="1:10">
      <c r="A728" s="1" t="s">
        <v>1805</v>
      </c>
      <c r="B728" s="6" t="s">
        <v>2855</v>
      </c>
      <c r="D728" s="1" t="s">
        <v>2856</v>
      </c>
      <c r="E728" s="7" t="s">
        <v>2851</v>
      </c>
      <c r="F728" s="1">
        <v>2</v>
      </c>
      <c r="G728" s="9">
        <v>47446.38</v>
      </c>
      <c r="H728" s="7">
        <v>45717</v>
      </c>
      <c r="I728" s="1">
        <f t="shared" si="88"/>
        <v>1074</v>
      </c>
      <c r="J728" s="1" t="str">
        <f t="shared" si="85"/>
        <v>1074-47446.38</v>
      </c>
    </row>
    <row r="729" spans="1:10">
      <c r="A729" s="1" t="s">
        <v>1992</v>
      </c>
      <c r="B729" s="6" t="s">
        <v>1094</v>
      </c>
      <c r="D729" s="1"/>
      <c r="E729" s="7" t="s">
        <v>2857</v>
      </c>
      <c r="F729" s="1">
        <v>2</v>
      </c>
      <c r="G729" s="9">
        <v>4359.29</v>
      </c>
      <c r="H729" s="7">
        <v>45717</v>
      </c>
      <c r="J729" s="1" t="str">
        <f t="shared" si="85"/>
        <v>-4359.29</v>
      </c>
    </row>
    <row r="730" spans="1:10">
      <c r="A730" s="1" t="s">
        <v>1945</v>
      </c>
      <c r="B730" s="6">
        <v>18</v>
      </c>
      <c r="D730" s="1" t="s">
        <v>2858</v>
      </c>
      <c r="E730" s="7" t="s">
        <v>2857</v>
      </c>
      <c r="F730" s="1">
        <v>2</v>
      </c>
      <c r="G730" s="9">
        <v>755</v>
      </c>
      <c r="H730" s="7">
        <v>45717</v>
      </c>
      <c r="I730" s="1">
        <f t="shared" ref="I730:I737" si="89">IF(LEFT(D730,5)="Chequ",_xlfn.TEXTAFTER(D730,"- ")*1,D730)</f>
        <v>952</v>
      </c>
      <c r="J730" s="1" t="str">
        <f t="shared" si="85"/>
        <v>952-755</v>
      </c>
    </row>
    <row r="731" spans="1:10">
      <c r="A731" s="1" t="s">
        <v>789</v>
      </c>
      <c r="B731" s="6" t="s">
        <v>2859</v>
      </c>
      <c r="D731" s="1" t="s">
        <v>2860</v>
      </c>
      <c r="E731" s="7" t="s">
        <v>2857</v>
      </c>
      <c r="F731" s="1">
        <v>2</v>
      </c>
      <c r="G731" s="9">
        <v>6060.47</v>
      </c>
      <c r="H731" s="7">
        <v>45717</v>
      </c>
      <c r="I731" s="1">
        <f t="shared" si="89"/>
        <v>1079</v>
      </c>
      <c r="J731" s="1" t="str">
        <f t="shared" si="85"/>
        <v>1079-6060.47</v>
      </c>
    </row>
    <row r="732" spans="1:10">
      <c r="A732" s="1" t="s">
        <v>1794</v>
      </c>
      <c r="B732" s="6" t="s">
        <v>2861</v>
      </c>
      <c r="D732" s="1" t="s">
        <v>2862</v>
      </c>
      <c r="E732" s="7" t="s">
        <v>2857</v>
      </c>
      <c r="F732" s="1">
        <v>2</v>
      </c>
      <c r="G732" s="9">
        <v>12304.5</v>
      </c>
      <c r="H732" s="7">
        <v>45717</v>
      </c>
      <c r="I732" s="1">
        <f t="shared" si="89"/>
        <v>1063</v>
      </c>
      <c r="J732" s="1" t="str">
        <f t="shared" si="85"/>
        <v>1063-12304.5</v>
      </c>
    </row>
    <row r="733" spans="1:10">
      <c r="A733" s="1" t="s">
        <v>1750</v>
      </c>
      <c r="B733" s="6" t="s">
        <v>2863</v>
      </c>
      <c r="D733" s="1" t="s">
        <v>2864</v>
      </c>
      <c r="E733" s="7" t="s">
        <v>2857</v>
      </c>
      <c r="F733" s="1">
        <v>2</v>
      </c>
      <c r="G733" s="9">
        <v>41295.6</v>
      </c>
      <c r="H733" s="7">
        <v>45717</v>
      </c>
      <c r="I733" s="1">
        <f t="shared" si="89"/>
        <v>990</v>
      </c>
      <c r="J733" s="1" t="str">
        <f t="shared" si="85"/>
        <v>990-41295.6</v>
      </c>
    </row>
    <row r="734" spans="1:10">
      <c r="A734" s="1" t="s">
        <v>2865</v>
      </c>
      <c r="B734" s="6" t="s">
        <v>2866</v>
      </c>
      <c r="D734" s="1" t="s">
        <v>2867</v>
      </c>
      <c r="E734" s="7" t="s">
        <v>2868</v>
      </c>
      <c r="F734" s="1">
        <v>25</v>
      </c>
      <c r="G734" s="9">
        <v>852</v>
      </c>
      <c r="H734" s="7">
        <v>45717</v>
      </c>
      <c r="I734" s="1">
        <f t="shared" si="89"/>
        <v>1072</v>
      </c>
      <c r="J734" s="1" t="str">
        <f t="shared" si="85"/>
        <v>1072-852</v>
      </c>
    </row>
    <row r="735" spans="1:10">
      <c r="A735" s="1" t="s">
        <v>1993</v>
      </c>
      <c r="B735" s="6">
        <v>91690173</v>
      </c>
      <c r="D735" s="1" t="s">
        <v>2869</v>
      </c>
      <c r="E735" s="7" t="s">
        <v>2868</v>
      </c>
      <c r="F735" s="1">
        <v>2</v>
      </c>
      <c r="G735" s="9">
        <v>4871</v>
      </c>
      <c r="H735" s="7">
        <v>45717</v>
      </c>
      <c r="I735" s="1">
        <f t="shared" si="89"/>
        <v>980</v>
      </c>
      <c r="J735" s="1" t="str">
        <f t="shared" si="85"/>
        <v>980-4871</v>
      </c>
    </row>
    <row r="736" spans="1:10">
      <c r="A736" s="1" t="s">
        <v>2212</v>
      </c>
      <c r="B736" s="6">
        <v>627137</v>
      </c>
      <c r="D736" s="1" t="s">
        <v>2870</v>
      </c>
      <c r="E736" s="7" t="s">
        <v>2868</v>
      </c>
      <c r="F736" s="1">
        <v>2</v>
      </c>
      <c r="G736" s="9">
        <v>5985.36</v>
      </c>
      <c r="H736" s="7">
        <v>45717</v>
      </c>
      <c r="I736" s="1">
        <f t="shared" si="89"/>
        <v>1080</v>
      </c>
      <c r="J736" s="1" t="str">
        <f t="shared" si="85"/>
        <v>1080-5985.36</v>
      </c>
    </row>
    <row r="737" spans="1:10">
      <c r="A737" s="1" t="s">
        <v>2393</v>
      </c>
      <c r="B737" s="6" t="s">
        <v>2871</v>
      </c>
      <c r="D737" s="1" t="s">
        <v>1706</v>
      </c>
      <c r="E737" s="7" t="s">
        <v>2872</v>
      </c>
      <c r="F737" s="1">
        <v>2</v>
      </c>
      <c r="G737" s="9">
        <v>3825.78</v>
      </c>
      <c r="H737" s="7">
        <v>45717</v>
      </c>
      <c r="I737" s="1" t="str">
        <f t="shared" si="89"/>
        <v>ETF</v>
      </c>
      <c r="J737" s="1" t="str">
        <f t="shared" si="85"/>
        <v>ETF-3825.78</v>
      </c>
    </row>
    <row r="738" spans="1:10">
      <c r="A738" s="1" t="s">
        <v>1596</v>
      </c>
      <c r="B738" s="6" t="s">
        <v>1094</v>
      </c>
      <c r="D738" s="1"/>
      <c r="E738" s="7" t="s">
        <v>2872</v>
      </c>
      <c r="F738" s="1">
        <v>2</v>
      </c>
      <c r="G738" s="9">
        <v>3714.27</v>
      </c>
      <c r="H738" s="7">
        <v>45717</v>
      </c>
      <c r="J738" s="1" t="str">
        <f t="shared" si="85"/>
        <v>-3714.27</v>
      </c>
    </row>
    <row r="739" spans="1:10">
      <c r="A739" s="1" t="s">
        <v>1898</v>
      </c>
      <c r="B739" s="6" t="s">
        <v>2873</v>
      </c>
      <c r="D739" s="1" t="s">
        <v>2874</v>
      </c>
      <c r="E739" s="7" t="s">
        <v>2872</v>
      </c>
      <c r="F739" s="1">
        <v>2</v>
      </c>
      <c r="G739" s="9">
        <v>9244.97</v>
      </c>
      <c r="H739" s="7">
        <v>45717</v>
      </c>
      <c r="I739" s="1">
        <f t="shared" ref="I739:I744" si="90">IF(LEFT(D739,5)="Chequ",_xlfn.TEXTAFTER(D739,"- ")*1,D739)</f>
        <v>951</v>
      </c>
      <c r="J739" s="1" t="str">
        <f t="shared" si="85"/>
        <v>951-9244.97</v>
      </c>
    </row>
    <row r="740" spans="1:10">
      <c r="A740" s="1" t="s">
        <v>1898</v>
      </c>
      <c r="B740" s="6" t="s">
        <v>2875</v>
      </c>
      <c r="D740" s="1" t="s">
        <v>2876</v>
      </c>
      <c r="E740" s="7" t="s">
        <v>2872</v>
      </c>
      <c r="F740" s="1">
        <v>2</v>
      </c>
      <c r="G740" s="9">
        <v>18454</v>
      </c>
      <c r="H740" s="7">
        <v>45717</v>
      </c>
      <c r="I740" s="1">
        <f t="shared" si="90"/>
        <v>978</v>
      </c>
      <c r="J740" s="1" t="str">
        <f t="shared" si="85"/>
        <v>978-18454</v>
      </c>
    </row>
    <row r="741" spans="1:10">
      <c r="A741" s="1" t="s">
        <v>1607</v>
      </c>
      <c r="B741" s="6" t="s">
        <v>1094</v>
      </c>
      <c r="D741" s="1"/>
      <c r="E741" s="7" t="s">
        <v>2877</v>
      </c>
      <c r="F741" s="1">
        <v>2</v>
      </c>
      <c r="G741" s="9">
        <v>9.78</v>
      </c>
      <c r="H741" s="7">
        <v>45717</v>
      </c>
      <c r="J741" s="1" t="str">
        <f t="shared" si="85"/>
        <v>-9.78</v>
      </c>
    </row>
    <row r="742" spans="1:10">
      <c r="A742" s="1" t="s">
        <v>369</v>
      </c>
      <c r="B742" s="6" t="s">
        <v>2878</v>
      </c>
      <c r="D742" s="1" t="s">
        <v>2879</v>
      </c>
      <c r="E742" s="7" t="s">
        <v>2877</v>
      </c>
      <c r="F742" s="1">
        <v>2</v>
      </c>
      <c r="G742" s="9">
        <v>3208.25</v>
      </c>
      <c r="H742" s="7">
        <v>45717</v>
      </c>
      <c r="I742" s="1">
        <f t="shared" si="90"/>
        <v>1083</v>
      </c>
      <c r="J742" s="1" t="str">
        <f t="shared" si="85"/>
        <v>1083-3208.25</v>
      </c>
    </row>
    <row r="743" spans="1:10">
      <c r="A743" s="1" t="s">
        <v>2026</v>
      </c>
      <c r="B743" s="6" t="s">
        <v>2880</v>
      </c>
      <c r="D743" s="1" t="s">
        <v>2881</v>
      </c>
      <c r="E743" s="7" t="s">
        <v>2877</v>
      </c>
      <c r="F743" s="1">
        <v>2</v>
      </c>
      <c r="G743" s="9">
        <v>10000</v>
      </c>
      <c r="H743" s="7">
        <v>45717</v>
      </c>
      <c r="I743" s="1">
        <f t="shared" si="90"/>
        <v>989</v>
      </c>
      <c r="J743" s="1" t="str">
        <f t="shared" si="85"/>
        <v>989-10000</v>
      </c>
    </row>
    <row r="744" spans="1:10">
      <c r="A744" s="1" t="s">
        <v>1855</v>
      </c>
      <c r="B744" s="6" t="s">
        <v>2882</v>
      </c>
      <c r="D744" s="1" t="s">
        <v>2883</v>
      </c>
      <c r="E744" s="7" t="s">
        <v>2877</v>
      </c>
      <c r="F744" s="1">
        <v>2</v>
      </c>
      <c r="G744" s="9">
        <v>15876</v>
      </c>
      <c r="H744" s="7">
        <v>45717</v>
      </c>
      <c r="I744" s="1">
        <f t="shared" si="90"/>
        <v>1073</v>
      </c>
      <c r="J744" s="1" t="str">
        <f t="shared" si="85"/>
        <v>1073-15876</v>
      </c>
    </row>
    <row r="745" spans="1:10">
      <c r="A745" s="1" t="s">
        <v>1626</v>
      </c>
      <c r="B745" s="6" t="s">
        <v>1094</v>
      </c>
      <c r="D745" s="1"/>
      <c r="E745" s="7" t="s">
        <v>2884</v>
      </c>
      <c r="F745" s="1">
        <v>2</v>
      </c>
      <c r="G745" s="9">
        <v>756.96</v>
      </c>
      <c r="H745" s="7">
        <v>45717</v>
      </c>
      <c r="J745" s="1" t="str">
        <f t="shared" si="85"/>
        <v>-756.96</v>
      </c>
    </row>
    <row r="746" spans="1:10">
      <c r="A746" s="1" t="s">
        <v>2885</v>
      </c>
      <c r="B746" s="6" t="s">
        <v>2886</v>
      </c>
      <c r="D746" s="1" t="s">
        <v>2887</v>
      </c>
      <c r="E746" s="7" t="s">
        <v>2884</v>
      </c>
      <c r="F746" s="1">
        <v>25</v>
      </c>
      <c r="G746" s="9">
        <v>904.51</v>
      </c>
      <c r="H746" s="7">
        <v>45717</v>
      </c>
      <c r="I746" s="1">
        <f t="shared" ref="I746:I751" si="91">IF(LEFT(D746,5)="Chequ",_xlfn.TEXTAFTER(D746,"- ")*1,D746)</f>
        <v>1095</v>
      </c>
      <c r="J746" s="1" t="str">
        <f t="shared" si="85"/>
        <v>1095-904.51</v>
      </c>
    </row>
    <row r="747" spans="1:10">
      <c r="A747" s="1" t="s">
        <v>538</v>
      </c>
      <c r="B747" s="6" t="s">
        <v>2888</v>
      </c>
      <c r="D747" s="1" t="s">
        <v>2889</v>
      </c>
      <c r="E747" s="7" t="s">
        <v>2884</v>
      </c>
      <c r="F747" s="1">
        <v>2</v>
      </c>
      <c r="G747" s="9">
        <v>1350.42</v>
      </c>
      <c r="H747" s="7">
        <v>45717</v>
      </c>
      <c r="I747" s="1">
        <f t="shared" si="91"/>
        <v>988</v>
      </c>
      <c r="J747" s="1" t="str">
        <f t="shared" si="85"/>
        <v>988-1350.42</v>
      </c>
    </row>
    <row r="748" spans="1:10">
      <c r="A748" s="1" t="s">
        <v>1985</v>
      </c>
      <c r="B748" s="6" t="s">
        <v>2890</v>
      </c>
      <c r="D748" s="1" t="s">
        <v>2891</v>
      </c>
      <c r="E748" s="7" t="s">
        <v>2884</v>
      </c>
      <c r="F748" s="1">
        <v>2</v>
      </c>
      <c r="G748" s="9">
        <v>4387</v>
      </c>
      <c r="H748" s="7">
        <v>45717</v>
      </c>
      <c r="I748" s="1">
        <f t="shared" si="91"/>
        <v>1056</v>
      </c>
      <c r="J748" s="1" t="str">
        <f t="shared" si="85"/>
        <v>1056-4387</v>
      </c>
    </row>
    <row r="749" spans="1:10">
      <c r="A749" s="1" t="s">
        <v>2434</v>
      </c>
      <c r="B749" s="6" t="s">
        <v>2892</v>
      </c>
      <c r="D749" s="1" t="s">
        <v>2893</v>
      </c>
      <c r="E749" s="7" t="s">
        <v>2884</v>
      </c>
      <c r="F749" s="1">
        <v>2</v>
      </c>
      <c r="G749" s="9">
        <v>4398.2</v>
      </c>
      <c r="H749" s="7">
        <v>45717</v>
      </c>
      <c r="I749" s="1">
        <f t="shared" si="91"/>
        <v>1084</v>
      </c>
      <c r="J749" s="1" t="str">
        <f t="shared" si="85"/>
        <v>1084-4398.2</v>
      </c>
    </row>
    <row r="750" spans="1:10">
      <c r="A750" s="1" t="s">
        <v>1836</v>
      </c>
      <c r="B750" s="6" t="s">
        <v>2894</v>
      </c>
      <c r="D750" s="1" t="s">
        <v>2895</v>
      </c>
      <c r="E750" s="7" t="s">
        <v>2884</v>
      </c>
      <c r="F750" s="1">
        <v>25</v>
      </c>
      <c r="G750" s="9">
        <v>5930.69</v>
      </c>
      <c r="H750" s="7">
        <v>45717</v>
      </c>
      <c r="I750" s="1">
        <f t="shared" si="91"/>
        <v>905</v>
      </c>
      <c r="J750" s="1" t="str">
        <f t="shared" si="85"/>
        <v>905-5930.69</v>
      </c>
    </row>
    <row r="751" spans="1:10">
      <c r="A751" s="1" t="s">
        <v>1695</v>
      </c>
      <c r="B751" s="6" t="s">
        <v>2896</v>
      </c>
      <c r="D751" s="1" t="s">
        <v>2897</v>
      </c>
      <c r="E751" s="7" t="s">
        <v>2884</v>
      </c>
      <c r="F751" s="1">
        <v>2</v>
      </c>
      <c r="G751" s="9">
        <v>10511.17</v>
      </c>
      <c r="H751" s="7">
        <v>45717</v>
      </c>
      <c r="I751" s="1">
        <f t="shared" si="91"/>
        <v>1054</v>
      </c>
      <c r="J751" s="1" t="str">
        <f t="shared" si="85"/>
        <v>1054-10511.17</v>
      </c>
    </row>
    <row r="752" spans="1:10">
      <c r="A752" s="1" t="s">
        <v>2898</v>
      </c>
      <c r="B752" s="6" t="s">
        <v>1094</v>
      </c>
      <c r="D752" s="1"/>
      <c r="E752" s="7" t="s">
        <v>2899</v>
      </c>
      <c r="F752" s="1">
        <v>25</v>
      </c>
      <c r="G752" s="9">
        <v>3363.2</v>
      </c>
      <c r="H752" s="7">
        <v>45717</v>
      </c>
      <c r="J752" s="1" t="str">
        <f t="shared" si="85"/>
        <v>-3363.2</v>
      </c>
    </row>
    <row r="753" spans="1:10">
      <c r="A753" s="1" t="s">
        <v>1970</v>
      </c>
      <c r="B753" s="6" t="s">
        <v>905</v>
      </c>
      <c r="D753" s="1" t="s">
        <v>2900</v>
      </c>
      <c r="E753" s="7" t="s">
        <v>2899</v>
      </c>
      <c r="F753" s="1">
        <v>2</v>
      </c>
      <c r="G753" s="9">
        <v>5036.8</v>
      </c>
      <c r="H753" s="7">
        <v>45717</v>
      </c>
      <c r="I753" s="1">
        <f t="shared" ref="I753:I816" si="92">IF(LEFT(D753,5)="Chequ",_xlfn.TEXTAFTER(D753,"- ")*1,D753)</f>
        <v>1086</v>
      </c>
      <c r="J753" s="1" t="str">
        <f t="shared" si="85"/>
        <v>1086-5036.8</v>
      </c>
    </row>
    <row r="754" spans="1:10">
      <c r="A754" s="1" t="s">
        <v>2901</v>
      </c>
      <c r="B754" s="6" t="s">
        <v>2902</v>
      </c>
      <c r="D754" s="1" t="s">
        <v>2903</v>
      </c>
      <c r="E754" s="7" t="s">
        <v>2899</v>
      </c>
      <c r="F754" s="1">
        <v>2</v>
      </c>
      <c r="G754" s="9">
        <v>5340.5</v>
      </c>
      <c r="H754" s="7">
        <v>45717</v>
      </c>
      <c r="I754" s="1">
        <f t="shared" si="92"/>
        <v>1065</v>
      </c>
      <c r="J754" s="1" t="str">
        <f t="shared" si="85"/>
        <v>1065-5340.5</v>
      </c>
    </row>
    <row r="755" spans="1:10">
      <c r="A755" s="1" t="s">
        <v>1580</v>
      </c>
      <c r="B755" s="6" t="s">
        <v>2904</v>
      </c>
      <c r="D755" s="1" t="s">
        <v>2905</v>
      </c>
      <c r="E755" s="7" t="s">
        <v>2899</v>
      </c>
      <c r="F755" s="1">
        <v>2</v>
      </c>
      <c r="G755" s="9">
        <v>8326.41</v>
      </c>
      <c r="H755" s="7">
        <v>45717</v>
      </c>
      <c r="I755" s="1">
        <f t="shared" si="92"/>
        <v>986</v>
      </c>
      <c r="J755" s="1" t="str">
        <f t="shared" si="85"/>
        <v>986-8326.41</v>
      </c>
    </row>
    <row r="756" spans="1:10">
      <c r="A756" s="1" t="s">
        <v>2016</v>
      </c>
      <c r="B756" s="6" t="s">
        <v>2906</v>
      </c>
      <c r="D756" s="1" t="s">
        <v>2907</v>
      </c>
      <c r="E756" s="7" t="s">
        <v>2899</v>
      </c>
      <c r="F756" s="1">
        <v>2</v>
      </c>
      <c r="G756" s="9">
        <v>8817.05</v>
      </c>
      <c r="H756" s="7">
        <v>45717</v>
      </c>
      <c r="I756" s="1">
        <f t="shared" si="92"/>
        <v>1071</v>
      </c>
      <c r="J756" s="1" t="str">
        <f t="shared" si="85"/>
        <v>1071-8817.05</v>
      </c>
    </row>
    <row r="757" spans="1:10">
      <c r="A757" s="1" t="s">
        <v>1589</v>
      </c>
      <c r="B757" s="6" t="s">
        <v>2908</v>
      </c>
      <c r="D757" s="1" t="s">
        <v>2909</v>
      </c>
      <c r="E757" s="7" t="s">
        <v>2899</v>
      </c>
      <c r="F757" s="1">
        <v>2</v>
      </c>
      <c r="G757" s="9">
        <v>25634.52</v>
      </c>
      <c r="H757" s="7">
        <v>45717</v>
      </c>
      <c r="I757" s="1">
        <f t="shared" si="92"/>
        <v>1066</v>
      </c>
      <c r="J757" s="1" t="str">
        <f t="shared" si="85"/>
        <v>1066-25634.52</v>
      </c>
    </row>
    <row r="758" spans="1:10">
      <c r="A758" s="1" t="s">
        <v>1575</v>
      </c>
      <c r="B758" s="6" t="s">
        <v>2910</v>
      </c>
      <c r="D758" s="1" t="s">
        <v>2911</v>
      </c>
      <c r="E758" s="7" t="s">
        <v>2899</v>
      </c>
      <c r="F758" s="1">
        <v>2</v>
      </c>
      <c r="G758" s="9">
        <v>33278</v>
      </c>
      <c r="H758" s="7">
        <v>45717</v>
      </c>
      <c r="I758" s="1">
        <f t="shared" si="92"/>
        <v>1094</v>
      </c>
      <c r="J758" s="1" t="str">
        <f t="shared" si="85"/>
        <v>1094-33278</v>
      </c>
    </row>
    <row r="759" spans="1:10">
      <c r="A759" s="1" t="s">
        <v>1567</v>
      </c>
      <c r="B759" s="6" t="s">
        <v>2912</v>
      </c>
      <c r="C759" s="7" t="s">
        <v>1094</v>
      </c>
      <c r="D759" s="1"/>
      <c r="E759" s="7" t="s">
        <v>2913</v>
      </c>
      <c r="F759" s="1">
        <v>2</v>
      </c>
      <c r="G759" s="9">
        <v>10624.56</v>
      </c>
      <c r="H759" s="7">
        <v>45689</v>
      </c>
      <c r="I759" s="1">
        <f t="shared" si="92"/>
        <v>0</v>
      </c>
      <c r="J759" s="1" t="str">
        <f t="shared" si="85"/>
        <v>0-10624.56</v>
      </c>
    </row>
    <row r="760" spans="1:10">
      <c r="A760" s="1" t="s">
        <v>1884</v>
      </c>
      <c r="B760" s="6">
        <v>84826</v>
      </c>
      <c r="C760" s="7" t="s">
        <v>1094</v>
      </c>
      <c r="D760" s="1" t="s">
        <v>2914</v>
      </c>
      <c r="E760" s="7" t="s">
        <v>2913</v>
      </c>
      <c r="F760" s="1">
        <v>2</v>
      </c>
      <c r="G760" s="9">
        <v>1134</v>
      </c>
      <c r="H760" s="7">
        <v>45689</v>
      </c>
      <c r="I760" s="1">
        <f t="shared" si="92"/>
        <v>858</v>
      </c>
      <c r="J760" s="1" t="str">
        <f t="shared" si="85"/>
        <v>858-1134</v>
      </c>
    </row>
    <row r="761" spans="1:10">
      <c r="A761" s="1" t="s">
        <v>120</v>
      </c>
      <c r="B761" s="6">
        <v>71624</v>
      </c>
      <c r="C761" s="7" t="s">
        <v>1094</v>
      </c>
      <c r="D761" s="1" t="s">
        <v>2915</v>
      </c>
      <c r="E761" s="7" t="s">
        <v>2913</v>
      </c>
      <c r="F761" s="1">
        <v>2</v>
      </c>
      <c r="G761" s="9">
        <v>1320</v>
      </c>
      <c r="H761" s="7">
        <v>45689</v>
      </c>
      <c r="I761" s="1">
        <f t="shared" si="92"/>
        <v>874</v>
      </c>
      <c r="J761" s="1" t="str">
        <f t="shared" si="85"/>
        <v>874-1320</v>
      </c>
    </row>
    <row r="762" spans="1:10">
      <c r="A762" s="1" t="s">
        <v>1597</v>
      </c>
      <c r="B762" s="6" t="s">
        <v>2916</v>
      </c>
      <c r="C762" s="7" t="s">
        <v>1094</v>
      </c>
      <c r="D762" s="1" t="s">
        <v>2917</v>
      </c>
      <c r="E762" s="7" t="s">
        <v>2913</v>
      </c>
      <c r="F762" s="1">
        <v>2</v>
      </c>
      <c r="G762" s="9">
        <v>1657</v>
      </c>
      <c r="H762" s="7">
        <v>45689</v>
      </c>
      <c r="I762" s="1">
        <f t="shared" si="92"/>
        <v>835</v>
      </c>
      <c r="J762" s="1" t="str">
        <f t="shared" si="85"/>
        <v>835-1657</v>
      </c>
    </row>
    <row r="763" spans="1:10">
      <c r="A763" s="1" t="s">
        <v>1993</v>
      </c>
      <c r="B763" s="6">
        <v>91674560</v>
      </c>
      <c r="C763" s="7" t="s">
        <v>1094</v>
      </c>
      <c r="D763" s="1" t="s">
        <v>2918</v>
      </c>
      <c r="E763" s="7" t="s">
        <v>2913</v>
      </c>
      <c r="F763" s="1">
        <v>2</v>
      </c>
      <c r="G763" s="9">
        <v>1666.5</v>
      </c>
      <c r="H763" s="7">
        <v>45689</v>
      </c>
      <c r="I763" s="1">
        <f t="shared" si="92"/>
        <v>882</v>
      </c>
      <c r="J763" s="1" t="str">
        <f t="shared" si="85"/>
        <v>882-1666.5</v>
      </c>
    </row>
    <row r="764" spans="1:10">
      <c r="A764" s="1" t="s">
        <v>2919</v>
      </c>
      <c r="B764" s="6" t="s">
        <v>2920</v>
      </c>
      <c r="C764" s="7" t="s">
        <v>1094</v>
      </c>
      <c r="D764" s="1" t="s">
        <v>2921</v>
      </c>
      <c r="E764" s="7" t="s">
        <v>2913</v>
      </c>
      <c r="F764" s="1">
        <v>2</v>
      </c>
      <c r="G764" s="9">
        <v>2192</v>
      </c>
      <c r="H764" s="7">
        <v>45689</v>
      </c>
      <c r="I764" s="1">
        <f t="shared" si="92"/>
        <v>862</v>
      </c>
      <c r="J764" s="1" t="str">
        <f t="shared" si="85"/>
        <v>862-2192</v>
      </c>
    </row>
    <row r="765" spans="1:10">
      <c r="A765" s="1" t="s">
        <v>2922</v>
      </c>
      <c r="B765" s="6" t="s">
        <v>2923</v>
      </c>
      <c r="C765" s="7" t="s">
        <v>1094</v>
      </c>
      <c r="D765" s="1" t="s">
        <v>2924</v>
      </c>
      <c r="E765" s="7" t="s">
        <v>2913</v>
      </c>
      <c r="F765" s="1">
        <v>2</v>
      </c>
      <c r="G765" s="9">
        <v>7167</v>
      </c>
      <c r="H765" s="7">
        <v>45689</v>
      </c>
      <c r="I765" s="1">
        <f t="shared" si="92"/>
        <v>867</v>
      </c>
      <c r="J765" s="1" t="str">
        <f t="shared" si="85"/>
        <v>867-7167</v>
      </c>
    </row>
    <row r="766" spans="1:10">
      <c r="A766" s="1" t="s">
        <v>1589</v>
      </c>
      <c r="B766" s="6" t="s">
        <v>2925</v>
      </c>
      <c r="C766" s="7" t="s">
        <v>1094</v>
      </c>
      <c r="D766" s="1" t="s">
        <v>2926</v>
      </c>
      <c r="E766" s="7" t="s">
        <v>2913</v>
      </c>
      <c r="F766" s="1">
        <v>2</v>
      </c>
      <c r="G766" s="9">
        <v>14448.99</v>
      </c>
      <c r="H766" s="7">
        <v>45689</v>
      </c>
      <c r="I766" s="1">
        <f t="shared" si="92"/>
        <v>865</v>
      </c>
      <c r="J766" s="1" t="str">
        <f t="shared" si="85"/>
        <v>865-14448.99</v>
      </c>
    </row>
    <row r="767" spans="1:10">
      <c r="A767" s="1" t="s">
        <v>2285</v>
      </c>
      <c r="B767" s="6" t="s">
        <v>2927</v>
      </c>
      <c r="C767" s="7" t="s">
        <v>1094</v>
      </c>
      <c r="D767" s="1" t="s">
        <v>2928</v>
      </c>
      <c r="E767" s="7" t="s">
        <v>2913</v>
      </c>
      <c r="F767" s="1">
        <v>2</v>
      </c>
      <c r="G767" s="9">
        <v>17012.86</v>
      </c>
      <c r="H767" s="7">
        <v>45689</v>
      </c>
      <c r="I767" s="1">
        <f t="shared" si="92"/>
        <v>787</v>
      </c>
      <c r="J767" s="1" t="str">
        <f t="shared" si="85"/>
        <v>787-17012.86</v>
      </c>
    </row>
    <row r="768" spans="1:10">
      <c r="A768" s="1" t="s">
        <v>1702</v>
      </c>
      <c r="B768" s="6">
        <v>310299</v>
      </c>
      <c r="C768" s="7" t="s">
        <v>1094</v>
      </c>
      <c r="D768" s="1" t="s">
        <v>2929</v>
      </c>
      <c r="E768" s="7" t="s">
        <v>2930</v>
      </c>
      <c r="F768" s="1">
        <v>2</v>
      </c>
      <c r="G768" s="9">
        <v>2836.13</v>
      </c>
      <c r="H768" s="7">
        <v>45689</v>
      </c>
      <c r="I768" s="1">
        <f t="shared" si="92"/>
        <v>860</v>
      </c>
      <c r="J768" s="1" t="str">
        <f t="shared" si="85"/>
        <v>860-2836.13</v>
      </c>
    </row>
    <row r="769" spans="1:10">
      <c r="A769" s="1" t="s">
        <v>1932</v>
      </c>
      <c r="B769" s="6">
        <v>22710</v>
      </c>
      <c r="C769" s="7" t="s">
        <v>1094</v>
      </c>
      <c r="D769" s="1" t="s">
        <v>2931</v>
      </c>
      <c r="E769" s="7" t="s">
        <v>2930</v>
      </c>
      <c r="F769" s="1">
        <v>2</v>
      </c>
      <c r="G769" s="9">
        <v>5962.5</v>
      </c>
      <c r="H769" s="7">
        <v>45689</v>
      </c>
      <c r="I769" s="1">
        <f t="shared" si="92"/>
        <v>868</v>
      </c>
      <c r="J769" s="1" t="str">
        <f t="shared" si="85"/>
        <v>868-5962.5</v>
      </c>
    </row>
    <row r="770" spans="1:10">
      <c r="A770" s="1" t="s">
        <v>1963</v>
      </c>
      <c r="B770" s="6">
        <v>2405354</v>
      </c>
      <c r="C770" s="7" t="s">
        <v>1094</v>
      </c>
      <c r="D770" s="1" t="s">
        <v>2932</v>
      </c>
      <c r="E770" s="7" t="s">
        <v>2930</v>
      </c>
      <c r="F770" s="1">
        <v>2</v>
      </c>
      <c r="G770" s="9">
        <v>16185.67</v>
      </c>
      <c r="H770" s="7">
        <v>45689</v>
      </c>
      <c r="I770" s="1">
        <f t="shared" si="92"/>
        <v>887</v>
      </c>
      <c r="J770" s="1" t="str">
        <f t="shared" ref="J770:J833" si="93">I770&amp;"-"&amp;G770</f>
        <v>887-16185.67</v>
      </c>
    </row>
    <row r="771" spans="1:10">
      <c r="A771" s="1" t="s">
        <v>1596</v>
      </c>
      <c r="B771" s="6" t="s">
        <v>1094</v>
      </c>
      <c r="C771" s="7" t="s">
        <v>1094</v>
      </c>
      <c r="D771" s="1"/>
      <c r="E771" s="7" t="s">
        <v>2933</v>
      </c>
      <c r="F771" s="1">
        <v>2</v>
      </c>
      <c r="G771" s="9">
        <v>2774.55</v>
      </c>
      <c r="H771" s="7">
        <v>45689</v>
      </c>
      <c r="I771" s="1">
        <f t="shared" si="92"/>
        <v>0</v>
      </c>
      <c r="J771" s="1" t="str">
        <f t="shared" si="93"/>
        <v>0-2774.55</v>
      </c>
    </row>
    <row r="772" spans="1:10">
      <c r="A772" s="1" t="s">
        <v>2003</v>
      </c>
      <c r="B772" s="6" t="s">
        <v>2934</v>
      </c>
      <c r="C772" s="7" t="s">
        <v>1094</v>
      </c>
      <c r="D772" s="1" t="s">
        <v>2935</v>
      </c>
      <c r="E772" s="7" t="s">
        <v>2933</v>
      </c>
      <c r="F772" s="1">
        <v>2</v>
      </c>
      <c r="G772" s="9">
        <v>17759</v>
      </c>
      <c r="H772" s="7">
        <v>45689</v>
      </c>
      <c r="I772" s="1">
        <f t="shared" si="92"/>
        <v>879</v>
      </c>
      <c r="J772" s="1" t="str">
        <f t="shared" si="93"/>
        <v>879-17759</v>
      </c>
    </row>
    <row r="773" spans="1:10">
      <c r="A773" s="1" t="s">
        <v>1607</v>
      </c>
      <c r="B773" s="6" t="s">
        <v>1094</v>
      </c>
      <c r="C773" s="7" t="s">
        <v>1094</v>
      </c>
      <c r="D773" s="1"/>
      <c r="E773" s="7" t="s">
        <v>2936</v>
      </c>
      <c r="F773" s="1">
        <v>2</v>
      </c>
      <c r="G773" s="9">
        <v>9.78</v>
      </c>
      <c r="H773" s="7">
        <v>45689</v>
      </c>
      <c r="I773" s="1">
        <f t="shared" si="92"/>
        <v>0</v>
      </c>
      <c r="J773" s="1" t="str">
        <f t="shared" si="93"/>
        <v>0-9.78</v>
      </c>
    </row>
    <row r="774" spans="1:10">
      <c r="A774" s="1" t="s">
        <v>2937</v>
      </c>
      <c r="B774" s="6">
        <v>241205</v>
      </c>
      <c r="C774" s="7" t="s">
        <v>1094</v>
      </c>
      <c r="D774" s="1" t="s">
        <v>2938</v>
      </c>
      <c r="E774" s="7" t="s">
        <v>2936</v>
      </c>
      <c r="F774" s="1">
        <v>2</v>
      </c>
      <c r="G774" s="9">
        <v>320</v>
      </c>
      <c r="H774" s="7">
        <v>45689</v>
      </c>
      <c r="I774" s="1">
        <f t="shared" si="92"/>
        <v>861</v>
      </c>
      <c r="J774" s="1" t="str">
        <f t="shared" si="93"/>
        <v>861-320</v>
      </c>
    </row>
    <row r="775" spans="1:10">
      <c r="A775" s="1" t="s">
        <v>1597</v>
      </c>
      <c r="B775" s="6" t="s">
        <v>2916</v>
      </c>
      <c r="C775" s="7" t="s">
        <v>1094</v>
      </c>
      <c r="D775" s="1" t="s">
        <v>2939</v>
      </c>
      <c r="E775" s="7" t="s">
        <v>2936</v>
      </c>
      <c r="F775" s="1">
        <v>2</v>
      </c>
      <c r="G775" s="9">
        <v>459.9</v>
      </c>
      <c r="H775" s="7">
        <v>45689</v>
      </c>
      <c r="I775" s="1">
        <f t="shared" si="92"/>
        <v>834</v>
      </c>
      <c r="J775" s="1" t="str">
        <f t="shared" si="93"/>
        <v>834-459.9</v>
      </c>
    </row>
    <row r="776" spans="1:10">
      <c r="A776" s="1" t="s">
        <v>2558</v>
      </c>
      <c r="B776" s="6" t="s">
        <v>1094</v>
      </c>
      <c r="C776" s="7" t="s">
        <v>1094</v>
      </c>
      <c r="D776" s="1" t="s">
        <v>2940</v>
      </c>
      <c r="E776" s="7" t="s">
        <v>2936</v>
      </c>
      <c r="F776" s="1">
        <v>25</v>
      </c>
      <c r="G776" s="9">
        <v>1782.82</v>
      </c>
      <c r="H776" s="7">
        <v>45689</v>
      </c>
      <c r="I776" s="1">
        <f t="shared" si="92"/>
        <v>892</v>
      </c>
      <c r="J776" s="1" t="str">
        <f t="shared" si="93"/>
        <v>892-1782.82</v>
      </c>
    </row>
    <row r="777" spans="1:10">
      <c r="A777" s="1" t="s">
        <v>1613</v>
      </c>
      <c r="B777" s="6" t="s">
        <v>2941</v>
      </c>
      <c r="C777" s="7" t="s">
        <v>1094</v>
      </c>
      <c r="D777" s="1" t="s">
        <v>2942</v>
      </c>
      <c r="E777" s="7" t="s">
        <v>2936</v>
      </c>
      <c r="F777" s="1">
        <v>2</v>
      </c>
      <c r="G777" s="9">
        <v>5278.5</v>
      </c>
      <c r="H777" s="7">
        <v>45689</v>
      </c>
      <c r="I777" s="1">
        <f t="shared" si="92"/>
        <v>871</v>
      </c>
      <c r="J777" s="1" t="str">
        <f t="shared" si="93"/>
        <v>871-5278.5</v>
      </c>
    </row>
    <row r="778" spans="1:10">
      <c r="A778" s="1" t="s">
        <v>2943</v>
      </c>
      <c r="B778" s="6" t="s">
        <v>1094</v>
      </c>
      <c r="C778" s="7" t="s">
        <v>1094</v>
      </c>
      <c r="D778" s="1"/>
      <c r="E778" s="7" t="s">
        <v>2944</v>
      </c>
      <c r="F778" s="1">
        <v>25</v>
      </c>
      <c r="G778" s="9">
        <v>23993.72</v>
      </c>
      <c r="H778" s="7">
        <v>45689</v>
      </c>
      <c r="I778" s="1">
        <f t="shared" si="92"/>
        <v>0</v>
      </c>
      <c r="J778" s="1" t="str">
        <f t="shared" si="93"/>
        <v>0-23993.72</v>
      </c>
    </row>
    <row r="779" spans="1:10">
      <c r="A779" s="1" t="s">
        <v>1626</v>
      </c>
      <c r="B779" s="6" t="s">
        <v>1094</v>
      </c>
      <c r="C779" s="7" t="s">
        <v>1094</v>
      </c>
      <c r="D779" s="1"/>
      <c r="E779" s="7" t="s">
        <v>2944</v>
      </c>
      <c r="F779" s="1">
        <v>2</v>
      </c>
      <c r="G779" s="9">
        <v>666.06</v>
      </c>
      <c r="H779" s="7">
        <v>45689</v>
      </c>
      <c r="I779" s="1">
        <f t="shared" si="92"/>
        <v>0</v>
      </c>
      <c r="J779" s="1" t="str">
        <f t="shared" si="93"/>
        <v>0-666.06</v>
      </c>
    </row>
    <row r="780" spans="1:10">
      <c r="A780" s="1" t="s">
        <v>1776</v>
      </c>
      <c r="B780" s="6" t="s">
        <v>2945</v>
      </c>
      <c r="C780" s="7" t="s">
        <v>1094</v>
      </c>
      <c r="D780" s="1">
        <v>901</v>
      </c>
      <c r="E780" s="7" t="s">
        <v>2944</v>
      </c>
      <c r="F780" s="1">
        <v>2</v>
      </c>
      <c r="G780" s="9">
        <v>3129.13</v>
      </c>
      <c r="H780" s="7">
        <v>45689</v>
      </c>
      <c r="I780" s="1">
        <f t="shared" si="92"/>
        <v>901</v>
      </c>
      <c r="J780" s="1" t="str">
        <f t="shared" si="93"/>
        <v>901-3129.13</v>
      </c>
    </row>
    <row r="781" spans="1:10">
      <c r="A781" s="1" t="s">
        <v>369</v>
      </c>
      <c r="B781" s="6" t="s">
        <v>840</v>
      </c>
      <c r="C781" s="7" t="s">
        <v>1094</v>
      </c>
      <c r="D781" s="1" t="s">
        <v>2946</v>
      </c>
      <c r="E781" s="7" t="s">
        <v>2944</v>
      </c>
      <c r="F781" s="1">
        <v>2</v>
      </c>
      <c r="G781" s="9">
        <v>1353.75</v>
      </c>
      <c r="H781" s="7">
        <v>45689</v>
      </c>
      <c r="I781" s="1">
        <f t="shared" si="92"/>
        <v>886</v>
      </c>
      <c r="J781" s="1" t="str">
        <f t="shared" si="93"/>
        <v>886-1353.75</v>
      </c>
    </row>
    <row r="782" spans="1:10">
      <c r="A782" s="1" t="s">
        <v>1597</v>
      </c>
      <c r="B782" s="6" t="s">
        <v>2947</v>
      </c>
      <c r="C782" s="7" t="s">
        <v>1094</v>
      </c>
      <c r="D782" s="1" t="s">
        <v>2948</v>
      </c>
      <c r="E782" s="7" t="s">
        <v>2944</v>
      </c>
      <c r="F782" s="1">
        <v>2</v>
      </c>
      <c r="G782" s="9">
        <v>2992</v>
      </c>
      <c r="H782" s="7">
        <v>45689</v>
      </c>
      <c r="I782" s="1">
        <f t="shared" si="92"/>
        <v>878</v>
      </c>
      <c r="J782" s="1" t="str">
        <f t="shared" si="93"/>
        <v>878-2992</v>
      </c>
    </row>
    <row r="783" spans="1:10">
      <c r="A783" s="1" t="s">
        <v>2625</v>
      </c>
      <c r="B783" s="6" t="s">
        <v>1094</v>
      </c>
      <c r="C783" s="7" t="s">
        <v>1094</v>
      </c>
      <c r="D783" s="1"/>
      <c r="E783" s="7" t="s">
        <v>2949</v>
      </c>
      <c r="F783" s="1">
        <v>2</v>
      </c>
      <c r="G783" s="9">
        <v>4090.89</v>
      </c>
      <c r="H783" s="7">
        <v>45689</v>
      </c>
      <c r="I783" s="1">
        <f t="shared" si="92"/>
        <v>0</v>
      </c>
      <c r="J783" s="1" t="str">
        <f t="shared" si="93"/>
        <v>0-4090.89</v>
      </c>
    </row>
    <row r="784" spans="1:10">
      <c r="A784" s="1" t="s">
        <v>1725</v>
      </c>
      <c r="B784" s="6" t="s">
        <v>1094</v>
      </c>
      <c r="C784" s="7" t="s">
        <v>1094</v>
      </c>
      <c r="D784" s="1"/>
      <c r="E784" s="7" t="s">
        <v>2949</v>
      </c>
      <c r="F784" s="1">
        <v>2</v>
      </c>
      <c r="G784" s="9">
        <v>13637</v>
      </c>
      <c r="H784" s="7">
        <v>45689</v>
      </c>
      <c r="I784" s="1">
        <f t="shared" si="92"/>
        <v>0</v>
      </c>
      <c r="J784" s="1" t="str">
        <f t="shared" si="93"/>
        <v>0-13637</v>
      </c>
    </row>
    <row r="785" spans="1:10">
      <c r="A785" s="1" t="s">
        <v>2077</v>
      </c>
      <c r="B785" s="6" t="s">
        <v>2950</v>
      </c>
      <c r="C785" s="7" t="s">
        <v>1094</v>
      </c>
      <c r="D785" s="1" t="s">
        <v>2951</v>
      </c>
      <c r="E785" s="7" t="s">
        <v>2949</v>
      </c>
      <c r="F785" s="1">
        <v>2</v>
      </c>
      <c r="G785" s="9">
        <v>11737.04</v>
      </c>
      <c r="H785" s="7">
        <v>45689</v>
      </c>
      <c r="I785" s="1">
        <f t="shared" si="92"/>
        <v>885</v>
      </c>
      <c r="J785" s="1" t="str">
        <f t="shared" si="93"/>
        <v>885-11737.04</v>
      </c>
    </row>
    <row r="786" spans="1:10">
      <c r="A786" s="1" t="s">
        <v>376</v>
      </c>
      <c r="B786" s="6" t="s">
        <v>2952</v>
      </c>
      <c r="C786" s="7" t="s">
        <v>1094</v>
      </c>
      <c r="D786" s="1" t="s">
        <v>2953</v>
      </c>
      <c r="E786" s="7" t="s">
        <v>2949</v>
      </c>
      <c r="F786" s="1">
        <v>2</v>
      </c>
      <c r="G786" s="9">
        <v>21185.41</v>
      </c>
      <c r="H786" s="7">
        <v>45689</v>
      </c>
      <c r="I786" s="1">
        <f t="shared" si="92"/>
        <v>902</v>
      </c>
      <c r="J786" s="1" t="str">
        <f t="shared" si="93"/>
        <v>902-21185.41</v>
      </c>
    </row>
    <row r="787" spans="1:10">
      <c r="A787" s="1" t="s">
        <v>1596</v>
      </c>
      <c r="B787" s="6" t="s">
        <v>1094</v>
      </c>
      <c r="C787" s="7" t="s">
        <v>1094</v>
      </c>
      <c r="D787" s="1"/>
      <c r="E787" s="7">
        <v>45693</v>
      </c>
      <c r="F787" s="1">
        <v>2</v>
      </c>
      <c r="G787" s="9">
        <v>2487.94</v>
      </c>
      <c r="H787" s="7">
        <v>45689</v>
      </c>
      <c r="I787" s="1">
        <f t="shared" si="92"/>
        <v>0</v>
      </c>
      <c r="J787" s="1" t="str">
        <f t="shared" si="93"/>
        <v>0-2487.94</v>
      </c>
    </row>
    <row r="788" spans="1:10">
      <c r="A788" s="1" t="s">
        <v>2361</v>
      </c>
      <c r="B788" s="6">
        <v>2089</v>
      </c>
      <c r="C788" s="7" t="s">
        <v>1094</v>
      </c>
      <c r="D788" s="1" t="s">
        <v>2954</v>
      </c>
      <c r="E788" s="7">
        <v>45693</v>
      </c>
      <c r="F788" s="1">
        <v>2</v>
      </c>
      <c r="G788" s="9">
        <v>500</v>
      </c>
      <c r="H788" s="7">
        <v>45689</v>
      </c>
      <c r="I788" s="1">
        <f t="shared" si="92"/>
        <v>896</v>
      </c>
      <c r="J788" s="1" t="str">
        <f t="shared" si="93"/>
        <v>896-500</v>
      </c>
    </row>
    <row r="789" spans="1:10">
      <c r="A789" s="1" t="s">
        <v>605</v>
      </c>
      <c r="B789" s="6" t="s">
        <v>2955</v>
      </c>
      <c r="C789" s="7" t="s">
        <v>1094</v>
      </c>
      <c r="D789" s="1" t="s">
        <v>2956</v>
      </c>
      <c r="E789" s="7">
        <v>45693</v>
      </c>
      <c r="F789" s="1">
        <v>2</v>
      </c>
      <c r="G789" s="9">
        <v>6671.32</v>
      </c>
      <c r="H789" s="7">
        <v>45689</v>
      </c>
      <c r="I789" s="1">
        <f t="shared" si="92"/>
        <v>855</v>
      </c>
      <c r="J789" s="1" t="str">
        <f t="shared" si="93"/>
        <v>855-6671.32</v>
      </c>
    </row>
    <row r="790" spans="1:10">
      <c r="A790" s="1" t="s">
        <v>2145</v>
      </c>
      <c r="B790" s="6" t="s">
        <v>2957</v>
      </c>
      <c r="C790" s="7" t="s">
        <v>1094</v>
      </c>
      <c r="D790" s="1" t="s">
        <v>2958</v>
      </c>
      <c r="E790" s="7">
        <v>45693</v>
      </c>
      <c r="F790" s="1">
        <v>2</v>
      </c>
      <c r="G790" s="9">
        <v>18624.38</v>
      </c>
      <c r="H790" s="7">
        <v>45689</v>
      </c>
      <c r="I790" s="1">
        <f t="shared" si="92"/>
        <v>880</v>
      </c>
      <c r="J790" s="1" t="str">
        <f t="shared" si="93"/>
        <v>880-18624.38</v>
      </c>
    </row>
    <row r="791" spans="1:10">
      <c r="A791" s="1" t="s">
        <v>1607</v>
      </c>
      <c r="B791" s="6" t="s">
        <v>1094</v>
      </c>
      <c r="C791" s="7" t="s">
        <v>1094</v>
      </c>
      <c r="D791" s="1"/>
      <c r="E791" s="7" t="s">
        <v>2959</v>
      </c>
      <c r="F791" s="1">
        <v>2</v>
      </c>
      <c r="G791" s="9">
        <v>9.78</v>
      </c>
      <c r="H791" s="7">
        <v>45689</v>
      </c>
      <c r="I791" s="1">
        <f t="shared" si="92"/>
        <v>0</v>
      </c>
      <c r="J791" s="1" t="str">
        <f t="shared" si="93"/>
        <v>0-9.78</v>
      </c>
    </row>
    <row r="792" spans="1:10">
      <c r="A792" s="1" t="s">
        <v>2434</v>
      </c>
      <c r="B792" s="6" t="s">
        <v>2960</v>
      </c>
      <c r="C792" s="7" t="s">
        <v>1094</v>
      </c>
      <c r="D792" s="1" t="s">
        <v>2961</v>
      </c>
      <c r="E792" s="7" t="s">
        <v>2959</v>
      </c>
      <c r="F792" s="1">
        <v>2</v>
      </c>
      <c r="G792" s="9">
        <v>2701.7</v>
      </c>
      <c r="H792" s="7">
        <v>45689</v>
      </c>
      <c r="I792" s="1">
        <f t="shared" si="92"/>
        <v>899</v>
      </c>
      <c r="J792" s="1" t="str">
        <f t="shared" si="93"/>
        <v>899-2701.7</v>
      </c>
    </row>
    <row r="793" spans="1:10">
      <c r="A793" s="1" t="s">
        <v>349</v>
      </c>
      <c r="B793" s="6">
        <v>3091</v>
      </c>
      <c r="C793" s="7" t="s">
        <v>1094</v>
      </c>
      <c r="D793" s="1" t="s">
        <v>2962</v>
      </c>
      <c r="E793" s="7" t="s">
        <v>2959</v>
      </c>
      <c r="F793" s="1">
        <v>2</v>
      </c>
      <c r="G793" s="9">
        <v>4206</v>
      </c>
      <c r="H793" s="7">
        <v>45689</v>
      </c>
      <c r="I793" s="1">
        <f t="shared" si="92"/>
        <v>904</v>
      </c>
      <c r="J793" s="1" t="str">
        <f t="shared" si="93"/>
        <v>904-4206</v>
      </c>
    </row>
    <row r="794" spans="1:10">
      <c r="A794" s="1" t="s">
        <v>1785</v>
      </c>
      <c r="B794" s="6" t="s">
        <v>2963</v>
      </c>
      <c r="C794" s="7" t="s">
        <v>1094</v>
      </c>
      <c r="D794" s="1" t="s">
        <v>2964</v>
      </c>
      <c r="E794" s="7" t="s">
        <v>2959</v>
      </c>
      <c r="F794" s="1">
        <v>2</v>
      </c>
      <c r="G794" s="9">
        <v>48105.43</v>
      </c>
      <c r="H794" s="7">
        <v>45689</v>
      </c>
      <c r="I794" s="1">
        <f t="shared" si="92"/>
        <v>863</v>
      </c>
      <c r="J794" s="1" t="str">
        <f t="shared" si="93"/>
        <v>863-48105.43</v>
      </c>
    </row>
    <row r="795" spans="1:10">
      <c r="A795" s="1" t="s">
        <v>1626</v>
      </c>
      <c r="B795" s="6" t="s">
        <v>1094</v>
      </c>
      <c r="C795" s="7" t="s">
        <v>1094</v>
      </c>
      <c r="D795" s="1"/>
      <c r="E795" s="7" t="s">
        <v>2965</v>
      </c>
      <c r="F795" s="1">
        <v>2</v>
      </c>
      <c r="G795" s="9">
        <v>682.82</v>
      </c>
      <c r="H795" s="7">
        <v>45689</v>
      </c>
      <c r="I795" s="1">
        <f t="shared" si="92"/>
        <v>0</v>
      </c>
      <c r="J795" s="1" t="str">
        <f t="shared" si="93"/>
        <v>0-682.82</v>
      </c>
    </row>
    <row r="796" spans="1:10">
      <c r="A796" s="1" t="s">
        <v>1567</v>
      </c>
      <c r="B796" s="6">
        <v>216436</v>
      </c>
      <c r="C796" s="7" t="s">
        <v>1094</v>
      </c>
      <c r="D796" s="1"/>
      <c r="E796" s="7" t="s">
        <v>2965</v>
      </c>
      <c r="F796" s="1">
        <v>2</v>
      </c>
      <c r="G796" s="9">
        <v>1894.63</v>
      </c>
      <c r="H796" s="7">
        <v>45689</v>
      </c>
      <c r="I796" s="1">
        <f t="shared" si="92"/>
        <v>0</v>
      </c>
      <c r="J796" s="1" t="str">
        <f t="shared" si="93"/>
        <v>0-1894.63</v>
      </c>
    </row>
    <row r="797" spans="1:10">
      <c r="A797" s="1" t="s">
        <v>2584</v>
      </c>
      <c r="B797" s="6">
        <v>24804</v>
      </c>
      <c r="C797" s="7" t="s">
        <v>1094</v>
      </c>
      <c r="D797" s="1" t="s">
        <v>2966</v>
      </c>
      <c r="E797" s="7" t="s">
        <v>2965</v>
      </c>
      <c r="F797" s="1">
        <v>2</v>
      </c>
      <c r="G797" s="9">
        <v>2510.92</v>
      </c>
      <c r="H797" s="7">
        <v>45689</v>
      </c>
      <c r="I797" s="1">
        <f t="shared" si="92"/>
        <v>894</v>
      </c>
      <c r="J797" s="1" t="str">
        <f t="shared" si="93"/>
        <v>894-2510.92</v>
      </c>
    </row>
    <row r="798" spans="1:10">
      <c r="A798" s="1" t="s">
        <v>1593</v>
      </c>
      <c r="B798" s="6" t="s">
        <v>2967</v>
      </c>
      <c r="C798" s="7" t="s">
        <v>1094</v>
      </c>
      <c r="D798" s="1" t="s">
        <v>2968</v>
      </c>
      <c r="E798" s="7" t="s">
        <v>2965</v>
      </c>
      <c r="F798" s="1">
        <v>2</v>
      </c>
      <c r="G798" s="9">
        <v>8898.3</v>
      </c>
      <c r="H798" s="7">
        <v>45689</v>
      </c>
      <c r="I798" s="1">
        <f t="shared" si="92"/>
        <v>906</v>
      </c>
      <c r="J798" s="1" t="str">
        <f t="shared" si="93"/>
        <v>906-8898.3</v>
      </c>
    </row>
    <row r="799" spans="1:10">
      <c r="A799" s="1" t="s">
        <v>2203</v>
      </c>
      <c r="B799" s="6" t="s">
        <v>2969</v>
      </c>
      <c r="C799" s="7" t="s">
        <v>1094</v>
      </c>
      <c r="D799" s="1" t="s">
        <v>2970</v>
      </c>
      <c r="E799" s="7" t="s">
        <v>2965</v>
      </c>
      <c r="F799" s="1">
        <v>2</v>
      </c>
      <c r="G799" s="9">
        <v>18503.61</v>
      </c>
      <c r="H799" s="7">
        <v>45689</v>
      </c>
      <c r="I799" s="1">
        <f t="shared" si="92"/>
        <v>898</v>
      </c>
      <c r="J799" s="1" t="str">
        <f t="shared" si="93"/>
        <v>898-18503.61</v>
      </c>
    </row>
    <row r="800" spans="1:10">
      <c r="A800" s="1" t="s">
        <v>2063</v>
      </c>
      <c r="B800" s="6" t="s">
        <v>2971</v>
      </c>
      <c r="C800" s="7" t="s">
        <v>1094</v>
      </c>
      <c r="D800" s="1" t="s">
        <v>2972</v>
      </c>
      <c r="E800" s="7" t="s">
        <v>2965</v>
      </c>
      <c r="F800" s="1">
        <v>2</v>
      </c>
      <c r="G800" s="9">
        <v>29381</v>
      </c>
      <c r="H800" s="7">
        <v>45689</v>
      </c>
      <c r="I800" s="1">
        <f t="shared" si="92"/>
        <v>903</v>
      </c>
      <c r="J800" s="1" t="str">
        <f t="shared" si="93"/>
        <v>903-29381</v>
      </c>
    </row>
    <row r="801" spans="1:10">
      <c r="A801" s="1" t="s">
        <v>2973</v>
      </c>
      <c r="B801" s="6" t="s">
        <v>821</v>
      </c>
      <c r="D801" s="1"/>
      <c r="E801" s="7" t="s">
        <v>2974</v>
      </c>
      <c r="F801" s="1">
        <v>2</v>
      </c>
      <c r="G801" s="9">
        <v>4218.8</v>
      </c>
      <c r="H801" s="7">
        <v>45689</v>
      </c>
      <c r="I801" s="1">
        <f t="shared" si="92"/>
        <v>0</v>
      </c>
      <c r="J801" s="1" t="str">
        <f t="shared" si="93"/>
        <v>0-4218.8</v>
      </c>
    </row>
    <row r="802" spans="1:10">
      <c r="A802" s="1" t="s">
        <v>2975</v>
      </c>
      <c r="B802" s="6" t="s">
        <v>1094</v>
      </c>
      <c r="D802" s="1" t="s">
        <v>2976</v>
      </c>
      <c r="E802" s="7" t="s">
        <v>2974</v>
      </c>
      <c r="F802" s="1">
        <v>25</v>
      </c>
      <c r="G802" s="9">
        <v>1268.31</v>
      </c>
      <c r="H802" s="7">
        <v>45689</v>
      </c>
      <c r="I802" s="1">
        <f t="shared" si="92"/>
        <v>915</v>
      </c>
      <c r="J802" s="1" t="str">
        <f t="shared" si="93"/>
        <v>915-1268.31</v>
      </c>
    </row>
    <row r="803" spans="1:10">
      <c r="A803" s="1" t="s">
        <v>1801</v>
      </c>
      <c r="B803" s="6" t="s">
        <v>2977</v>
      </c>
      <c r="D803" s="1" t="s">
        <v>2978</v>
      </c>
      <c r="E803" s="7" t="s">
        <v>2974</v>
      </c>
      <c r="F803" s="1">
        <v>2</v>
      </c>
      <c r="G803" s="9">
        <v>4298.7</v>
      </c>
      <c r="H803" s="7">
        <v>45689</v>
      </c>
      <c r="I803" s="1">
        <f t="shared" si="92"/>
        <v>907</v>
      </c>
      <c r="J803" s="1" t="str">
        <f t="shared" si="93"/>
        <v>907-4298.7</v>
      </c>
    </row>
    <row r="804" spans="1:10">
      <c r="A804" s="1" t="s">
        <v>1596</v>
      </c>
      <c r="B804" s="6" t="s">
        <v>1094</v>
      </c>
      <c r="D804" s="1"/>
      <c r="E804" s="7" t="s">
        <v>2979</v>
      </c>
      <c r="F804" s="1">
        <v>2</v>
      </c>
      <c r="G804" s="9">
        <v>2104.6</v>
      </c>
      <c r="H804" s="7">
        <v>45689</v>
      </c>
      <c r="I804" s="1">
        <f t="shared" si="92"/>
        <v>0</v>
      </c>
      <c r="J804" s="1" t="str">
        <f t="shared" si="93"/>
        <v>0-2104.6</v>
      </c>
    </row>
    <row r="805" spans="1:10">
      <c r="A805" s="1" t="s">
        <v>1575</v>
      </c>
      <c r="B805" s="6" t="s">
        <v>2980</v>
      </c>
      <c r="D805" s="1" t="s">
        <v>2981</v>
      </c>
      <c r="E805" s="7" t="s">
        <v>2979</v>
      </c>
      <c r="F805" s="1">
        <v>2</v>
      </c>
      <c r="G805" s="9">
        <v>21950</v>
      </c>
      <c r="H805" s="7">
        <v>45689</v>
      </c>
      <c r="I805" s="1">
        <f t="shared" si="92"/>
        <v>918</v>
      </c>
      <c r="J805" s="1" t="str">
        <f t="shared" si="93"/>
        <v>918-21950</v>
      </c>
    </row>
    <row r="806" spans="1:10">
      <c r="A806" s="1" t="s">
        <v>2098</v>
      </c>
      <c r="B806" s="6" t="s">
        <v>2982</v>
      </c>
      <c r="D806" s="1" t="s">
        <v>2983</v>
      </c>
      <c r="E806" s="7" t="s">
        <v>2979</v>
      </c>
      <c r="F806" s="1">
        <v>2</v>
      </c>
      <c r="G806" s="9">
        <v>25134.36</v>
      </c>
      <c r="H806" s="7">
        <v>45689</v>
      </c>
      <c r="I806" s="1">
        <f t="shared" si="92"/>
        <v>897</v>
      </c>
      <c r="J806" s="1" t="str">
        <f t="shared" si="93"/>
        <v>897-25134.36</v>
      </c>
    </row>
    <row r="807" spans="1:10">
      <c r="A807" s="1" t="s">
        <v>1607</v>
      </c>
      <c r="B807" s="6" t="s">
        <v>1094</v>
      </c>
      <c r="D807" s="1"/>
      <c r="E807" s="7" t="s">
        <v>2984</v>
      </c>
      <c r="F807" s="1">
        <v>2</v>
      </c>
      <c r="G807" s="9">
        <v>9.78</v>
      </c>
      <c r="H807" s="7">
        <v>45689</v>
      </c>
      <c r="I807" s="1">
        <f t="shared" si="92"/>
        <v>0</v>
      </c>
      <c r="J807" s="1" t="str">
        <f t="shared" si="93"/>
        <v>0-9.78</v>
      </c>
    </row>
    <row r="808" spans="1:10">
      <c r="A808" s="1" t="s">
        <v>892</v>
      </c>
      <c r="B808" s="6">
        <v>1093</v>
      </c>
      <c r="D808" s="1" t="s">
        <v>2985</v>
      </c>
      <c r="E808" s="7" t="s">
        <v>2984</v>
      </c>
      <c r="F808" s="1">
        <v>2</v>
      </c>
      <c r="G808" s="9">
        <v>2879.04</v>
      </c>
      <c r="H808" s="7">
        <v>45689</v>
      </c>
      <c r="I808" s="1">
        <f t="shared" si="92"/>
        <v>920</v>
      </c>
      <c r="J808" s="1" t="str">
        <f t="shared" si="93"/>
        <v>920-2879.04</v>
      </c>
    </row>
    <row r="809" spans="1:10">
      <c r="A809" s="1" t="s">
        <v>1626</v>
      </c>
      <c r="B809" s="6" t="s">
        <v>1094</v>
      </c>
      <c r="D809" s="1"/>
      <c r="E809" s="7" t="s">
        <v>2986</v>
      </c>
      <c r="F809" s="1">
        <v>2</v>
      </c>
      <c r="G809" s="9">
        <v>609.83</v>
      </c>
      <c r="H809" s="7">
        <v>45689</v>
      </c>
      <c r="I809" s="1">
        <f t="shared" si="92"/>
        <v>0</v>
      </c>
      <c r="J809" s="1" t="str">
        <f t="shared" si="93"/>
        <v>0-609.83</v>
      </c>
    </row>
    <row r="810" spans="1:10">
      <c r="A810" s="1" t="s">
        <v>2987</v>
      </c>
      <c r="B810" s="6">
        <v>625664</v>
      </c>
      <c r="D810" s="1"/>
      <c r="E810" s="7" t="s">
        <v>2986</v>
      </c>
      <c r="F810" s="1">
        <v>2</v>
      </c>
      <c r="G810" s="9">
        <v>6139.96</v>
      </c>
      <c r="H810" s="7">
        <v>45689</v>
      </c>
      <c r="I810" s="1">
        <f t="shared" si="92"/>
        <v>0</v>
      </c>
      <c r="J810" s="1" t="str">
        <f t="shared" si="93"/>
        <v>0-6139.96</v>
      </c>
    </row>
    <row r="811" spans="1:10">
      <c r="A811" s="1" t="s">
        <v>2988</v>
      </c>
      <c r="B811" s="6" t="s">
        <v>2989</v>
      </c>
      <c r="D811" s="1" t="s">
        <v>2990</v>
      </c>
      <c r="E811" s="7" t="s">
        <v>2986</v>
      </c>
      <c r="F811" s="1">
        <v>2</v>
      </c>
      <c r="G811" s="9">
        <v>6537</v>
      </c>
      <c r="H811" s="7">
        <v>45689</v>
      </c>
      <c r="I811" s="1">
        <f t="shared" si="92"/>
        <v>924</v>
      </c>
      <c r="J811" s="1" t="str">
        <f t="shared" si="93"/>
        <v>924-6537</v>
      </c>
    </row>
    <row r="812" spans="1:10">
      <c r="A812" s="1" t="s">
        <v>1970</v>
      </c>
      <c r="B812" s="6" t="s">
        <v>2991</v>
      </c>
      <c r="D812" s="1" t="s">
        <v>2992</v>
      </c>
      <c r="E812" s="7" t="s">
        <v>2986</v>
      </c>
      <c r="F812" s="1">
        <v>2</v>
      </c>
      <c r="G812" s="9">
        <v>10107.8</v>
      </c>
      <c r="H812" s="7">
        <v>45689</v>
      </c>
      <c r="I812" s="1">
        <f t="shared" si="92"/>
        <v>926</v>
      </c>
      <c r="J812" s="1" t="str">
        <f t="shared" si="93"/>
        <v>926-10107.8</v>
      </c>
    </row>
    <row r="813" spans="1:10">
      <c r="A813" s="1" t="s">
        <v>1739</v>
      </c>
      <c r="B813" s="6" t="s">
        <v>2993</v>
      </c>
      <c r="D813" s="1" t="s">
        <v>2994</v>
      </c>
      <c r="E813" s="7" t="s">
        <v>2986</v>
      </c>
      <c r="F813" s="1">
        <v>2</v>
      </c>
      <c r="G813" s="9">
        <v>13026</v>
      </c>
      <c r="H813" s="7">
        <v>45689</v>
      </c>
      <c r="I813" s="1">
        <f t="shared" si="92"/>
        <v>934</v>
      </c>
      <c r="J813" s="1" t="str">
        <f t="shared" si="93"/>
        <v>934-13026</v>
      </c>
    </row>
    <row r="814" spans="1:10">
      <c r="A814" s="1" t="s">
        <v>1678</v>
      </c>
      <c r="B814" s="6" t="s">
        <v>2995</v>
      </c>
      <c r="D814" s="1" t="s">
        <v>2996</v>
      </c>
      <c r="E814" s="7">
        <v>45705</v>
      </c>
      <c r="F814" s="1">
        <v>2</v>
      </c>
      <c r="G814" s="9">
        <v>1504</v>
      </c>
      <c r="H814" s="7">
        <v>45689</v>
      </c>
      <c r="I814" s="1">
        <f t="shared" si="92"/>
        <v>900</v>
      </c>
      <c r="J814" s="1" t="str">
        <f t="shared" si="93"/>
        <v>900-1504</v>
      </c>
    </row>
    <row r="815" spans="1:10">
      <c r="A815" s="1" t="s">
        <v>1794</v>
      </c>
      <c r="B815" s="6" t="s">
        <v>2997</v>
      </c>
      <c r="D815" s="1" t="s">
        <v>2998</v>
      </c>
      <c r="E815" s="7">
        <v>45705</v>
      </c>
      <c r="F815" s="1">
        <v>2</v>
      </c>
      <c r="G815" s="9">
        <v>17959.2</v>
      </c>
      <c r="H815" s="7">
        <v>45689</v>
      </c>
      <c r="I815" s="1">
        <f t="shared" si="92"/>
        <v>922</v>
      </c>
      <c r="J815" s="1" t="str">
        <f t="shared" si="93"/>
        <v>922-17959.2</v>
      </c>
    </row>
    <row r="816" spans="1:10">
      <c r="A816" s="1" t="s">
        <v>1750</v>
      </c>
      <c r="B816" s="6" t="s">
        <v>2999</v>
      </c>
      <c r="D816" s="1" t="s">
        <v>3000</v>
      </c>
      <c r="E816" s="7">
        <v>45705</v>
      </c>
      <c r="F816" s="1">
        <v>2</v>
      </c>
      <c r="G816" s="9">
        <v>27435.73</v>
      </c>
      <c r="H816" s="7">
        <v>45689</v>
      </c>
      <c r="I816" s="1">
        <f t="shared" si="92"/>
        <v>919</v>
      </c>
      <c r="J816" s="1" t="str">
        <f t="shared" si="93"/>
        <v>919-27435.73</v>
      </c>
    </row>
    <row r="817" spans="1:10">
      <c r="A817" s="1" t="s">
        <v>1884</v>
      </c>
      <c r="B817" s="6">
        <v>84909</v>
      </c>
      <c r="D817" s="1" t="s">
        <v>3001</v>
      </c>
      <c r="E817" s="7" t="s">
        <v>3002</v>
      </c>
      <c r="F817" s="1">
        <v>2</v>
      </c>
      <c r="G817" s="9">
        <v>1134</v>
      </c>
      <c r="H817" s="7">
        <v>45689</v>
      </c>
      <c r="I817" s="1">
        <f t="shared" ref="I817:I880" si="94">IF(LEFT(D817,5)="Chequ",_xlfn.TEXTAFTER(D817,"- ")*1,D817)</f>
        <v>923</v>
      </c>
      <c r="J817" s="1" t="str">
        <f t="shared" si="93"/>
        <v>923-1134</v>
      </c>
    </row>
    <row r="818" spans="1:10">
      <c r="A818" s="1" t="s">
        <v>2321</v>
      </c>
      <c r="B818" s="6">
        <v>4555</v>
      </c>
      <c r="D818" s="1" t="s">
        <v>3003</v>
      </c>
      <c r="E818" s="7" t="s">
        <v>3002</v>
      </c>
      <c r="F818" s="1">
        <v>2</v>
      </c>
      <c r="G818" s="9">
        <v>1400</v>
      </c>
      <c r="H818" s="7">
        <v>45689</v>
      </c>
      <c r="I818" s="1">
        <f t="shared" si="94"/>
        <v>921</v>
      </c>
      <c r="J818" s="1" t="str">
        <f t="shared" si="93"/>
        <v>921-1400</v>
      </c>
    </row>
    <row r="819" spans="1:10">
      <c r="A819" s="1" t="s">
        <v>903</v>
      </c>
      <c r="B819" s="6">
        <v>18002</v>
      </c>
      <c r="D819" s="1" t="s">
        <v>3004</v>
      </c>
      <c r="E819" s="7" t="s">
        <v>3002</v>
      </c>
      <c r="F819" s="1">
        <v>2</v>
      </c>
      <c r="G819" s="9">
        <v>1622</v>
      </c>
      <c r="H819" s="7">
        <v>45689</v>
      </c>
      <c r="I819" s="1">
        <f t="shared" si="94"/>
        <v>870</v>
      </c>
      <c r="J819" s="1" t="str">
        <f t="shared" si="93"/>
        <v>870-1622</v>
      </c>
    </row>
    <row r="820" spans="1:10">
      <c r="A820" s="1" t="s">
        <v>2277</v>
      </c>
      <c r="B820" s="6">
        <v>4958</v>
      </c>
      <c r="D820" s="1" t="s">
        <v>3005</v>
      </c>
      <c r="E820" s="7" t="s">
        <v>3002</v>
      </c>
      <c r="F820" s="1">
        <v>2</v>
      </c>
      <c r="G820" s="9">
        <v>2369</v>
      </c>
      <c r="H820" s="7">
        <v>45689</v>
      </c>
      <c r="I820" s="1">
        <f t="shared" si="94"/>
        <v>866</v>
      </c>
      <c r="J820" s="1" t="str">
        <f t="shared" si="93"/>
        <v>866-2369</v>
      </c>
    </row>
    <row r="821" spans="1:10">
      <c r="A821" s="1" t="s">
        <v>2077</v>
      </c>
      <c r="B821" s="6" t="s">
        <v>3006</v>
      </c>
      <c r="D821" s="1" t="s">
        <v>3007</v>
      </c>
      <c r="E821" s="7" t="s">
        <v>3002</v>
      </c>
      <c r="F821" s="1">
        <v>2</v>
      </c>
      <c r="G821" s="9">
        <v>13256.5</v>
      </c>
      <c r="H821" s="7">
        <v>45689</v>
      </c>
      <c r="I821" s="1">
        <f t="shared" si="94"/>
        <v>914</v>
      </c>
      <c r="J821" s="1" t="str">
        <f t="shared" si="93"/>
        <v>914-13256.5</v>
      </c>
    </row>
    <row r="822" spans="1:10">
      <c r="A822" s="1" t="s">
        <v>1596</v>
      </c>
      <c r="B822" s="6" t="s">
        <v>1094</v>
      </c>
      <c r="D822" s="1"/>
      <c r="E822" s="7" t="s">
        <v>3008</v>
      </c>
      <c r="F822" s="1">
        <v>2</v>
      </c>
      <c r="G822" s="9">
        <v>2302.24</v>
      </c>
      <c r="H822" s="7">
        <v>45689</v>
      </c>
      <c r="I822" s="1">
        <f t="shared" si="94"/>
        <v>0</v>
      </c>
      <c r="J822" s="1" t="str">
        <f t="shared" si="93"/>
        <v>0-2302.24</v>
      </c>
    </row>
    <row r="823" spans="1:10">
      <c r="A823" s="1" t="s">
        <v>1940</v>
      </c>
      <c r="B823" s="6" t="s">
        <v>3009</v>
      </c>
      <c r="D823" s="1" t="s">
        <v>3010</v>
      </c>
      <c r="E823" s="7" t="s">
        <v>3008</v>
      </c>
      <c r="F823" s="1">
        <v>2</v>
      </c>
      <c r="G823" s="9">
        <v>7252.7</v>
      </c>
      <c r="H823" s="7">
        <v>45689</v>
      </c>
      <c r="I823" s="1">
        <f t="shared" si="94"/>
        <v>911</v>
      </c>
      <c r="J823" s="1" t="str">
        <f t="shared" si="93"/>
        <v>911-7252.7</v>
      </c>
    </row>
    <row r="824" spans="1:10">
      <c r="A824" s="1" t="s">
        <v>3011</v>
      </c>
      <c r="B824" s="6" t="s">
        <v>3012</v>
      </c>
      <c r="D824" s="1" t="s">
        <v>3013</v>
      </c>
      <c r="E824" s="7" t="s">
        <v>3008</v>
      </c>
      <c r="F824" s="1">
        <v>25</v>
      </c>
      <c r="G824" s="9">
        <v>10789.65</v>
      </c>
      <c r="H824" s="7">
        <v>45689</v>
      </c>
      <c r="I824" s="1">
        <f t="shared" si="94"/>
        <v>875</v>
      </c>
      <c r="J824" s="1" t="str">
        <f t="shared" si="93"/>
        <v>875-10789.65</v>
      </c>
    </row>
    <row r="825" spans="1:10">
      <c r="A825" s="1" t="s">
        <v>1639</v>
      </c>
      <c r="B825" s="6" t="s">
        <v>3014</v>
      </c>
      <c r="D825" s="1" t="s">
        <v>3015</v>
      </c>
      <c r="E825" s="7" t="s">
        <v>3008</v>
      </c>
      <c r="F825" s="1">
        <v>2</v>
      </c>
      <c r="G825" s="9">
        <v>16134.18</v>
      </c>
      <c r="H825" s="7">
        <v>45689</v>
      </c>
      <c r="I825" s="1">
        <f t="shared" si="94"/>
        <v>916</v>
      </c>
      <c r="J825" s="1" t="str">
        <f t="shared" si="93"/>
        <v>916-16134.18</v>
      </c>
    </row>
    <row r="826" spans="1:10">
      <c r="A826" s="1" t="s">
        <v>1607</v>
      </c>
      <c r="B826" s="6" t="s">
        <v>1094</v>
      </c>
      <c r="D826" s="1"/>
      <c r="E826" s="7" t="s">
        <v>3016</v>
      </c>
      <c r="F826" s="1">
        <v>2</v>
      </c>
      <c r="G826" s="9">
        <v>9.78</v>
      </c>
      <c r="H826" s="7">
        <v>45689</v>
      </c>
      <c r="I826" s="1">
        <f t="shared" si="94"/>
        <v>0</v>
      </c>
      <c r="J826" s="1" t="str">
        <f t="shared" si="93"/>
        <v>0-9.78</v>
      </c>
    </row>
    <row r="827" spans="1:10">
      <c r="A827" s="1" t="s">
        <v>1725</v>
      </c>
      <c r="B827" s="6" t="s">
        <v>1094</v>
      </c>
      <c r="D827" s="1"/>
      <c r="E827" s="7" t="s">
        <v>3016</v>
      </c>
      <c r="F827" s="1">
        <v>2</v>
      </c>
      <c r="G827" s="9">
        <v>19917</v>
      </c>
      <c r="H827" s="7">
        <v>45689</v>
      </c>
      <c r="I827" s="1">
        <f t="shared" si="94"/>
        <v>0</v>
      </c>
      <c r="J827" s="1" t="str">
        <f t="shared" si="93"/>
        <v>0-19917</v>
      </c>
    </row>
    <row r="828" spans="1:10">
      <c r="A828" s="1" t="s">
        <v>538</v>
      </c>
      <c r="B828" s="6" t="s">
        <v>3017</v>
      </c>
      <c r="D828" s="1" t="s">
        <v>3018</v>
      </c>
      <c r="E828" s="7" t="s">
        <v>3016</v>
      </c>
      <c r="F828" s="1">
        <v>2</v>
      </c>
      <c r="G828" s="9">
        <v>866.7</v>
      </c>
      <c r="H828" s="7">
        <v>45689</v>
      </c>
      <c r="I828" s="1">
        <f t="shared" si="94"/>
        <v>917</v>
      </c>
      <c r="J828" s="1" t="str">
        <f t="shared" si="93"/>
        <v>917-866.7</v>
      </c>
    </row>
    <row r="829" spans="1:10">
      <c r="A829" s="1" t="s">
        <v>2399</v>
      </c>
      <c r="B829" s="6" t="s">
        <v>1094</v>
      </c>
      <c r="D829" s="1" t="s">
        <v>3019</v>
      </c>
      <c r="E829" s="7" t="s">
        <v>3016</v>
      </c>
      <c r="F829" s="1">
        <v>25</v>
      </c>
      <c r="G829" s="9">
        <v>8481.59</v>
      </c>
      <c r="H829" s="7">
        <v>45689</v>
      </c>
      <c r="I829" s="1">
        <f t="shared" si="94"/>
        <v>908</v>
      </c>
      <c r="J829" s="1" t="str">
        <f t="shared" si="93"/>
        <v>908-8481.59</v>
      </c>
    </row>
    <row r="830" spans="1:10">
      <c r="A830" s="1" t="s">
        <v>1855</v>
      </c>
      <c r="B830" s="6" t="s">
        <v>3020</v>
      </c>
      <c r="D830" s="1" t="s">
        <v>3021</v>
      </c>
      <c r="E830" s="7" t="s">
        <v>3016</v>
      </c>
      <c r="F830" s="1">
        <v>2</v>
      </c>
      <c r="G830" s="9">
        <v>28399.54</v>
      </c>
      <c r="H830" s="7">
        <v>45689</v>
      </c>
      <c r="I830" s="1">
        <f t="shared" si="94"/>
        <v>890</v>
      </c>
      <c r="J830" s="1" t="str">
        <f t="shared" si="93"/>
        <v>890-28399.54</v>
      </c>
    </row>
    <row r="831" spans="1:10">
      <c r="A831" s="1" t="s">
        <v>1626</v>
      </c>
      <c r="B831" s="6" t="s">
        <v>1094</v>
      </c>
      <c r="D831" s="1"/>
      <c r="E831" s="7" t="s">
        <v>3022</v>
      </c>
      <c r="F831" s="1">
        <v>2</v>
      </c>
      <c r="G831" s="9">
        <v>964.92</v>
      </c>
      <c r="H831" s="7">
        <v>45689</v>
      </c>
      <c r="I831" s="1">
        <f t="shared" si="94"/>
        <v>0</v>
      </c>
      <c r="J831" s="1" t="str">
        <f t="shared" si="93"/>
        <v>0-964.92</v>
      </c>
    </row>
    <row r="832" spans="1:10">
      <c r="A832" s="1" t="s">
        <v>1870</v>
      </c>
      <c r="B832" s="6" t="s">
        <v>3023</v>
      </c>
      <c r="D832" s="1" t="s">
        <v>3024</v>
      </c>
      <c r="E832" s="7" t="s">
        <v>3022</v>
      </c>
      <c r="F832" s="1">
        <v>2</v>
      </c>
      <c r="G832" s="9">
        <v>3188.63</v>
      </c>
      <c r="H832" s="7">
        <v>45689</v>
      </c>
      <c r="I832" s="1">
        <f t="shared" si="94"/>
        <v>888</v>
      </c>
      <c r="J832" s="1" t="str">
        <f t="shared" si="93"/>
        <v>888-3188.63</v>
      </c>
    </row>
    <row r="833" spans="1:10">
      <c r="A833" s="1" t="s">
        <v>1870</v>
      </c>
      <c r="B833" s="6" t="s">
        <v>3025</v>
      </c>
      <c r="D833" s="1" t="s">
        <v>3026</v>
      </c>
      <c r="E833" s="7" t="s">
        <v>3022</v>
      </c>
      <c r="F833" s="1">
        <v>2</v>
      </c>
      <c r="G833" s="9">
        <v>3814.33</v>
      </c>
      <c r="H833" s="7">
        <v>45689</v>
      </c>
      <c r="I833" s="1">
        <f t="shared" si="94"/>
        <v>927</v>
      </c>
      <c r="J833" s="1" t="str">
        <f t="shared" si="93"/>
        <v>927-3814.33</v>
      </c>
    </row>
    <row r="834" spans="1:10">
      <c r="A834" s="1" t="s">
        <v>1947</v>
      </c>
      <c r="B834" s="6" t="s">
        <v>3027</v>
      </c>
      <c r="D834" s="1" t="s">
        <v>3028</v>
      </c>
      <c r="E834" s="7" t="s">
        <v>3022</v>
      </c>
      <c r="F834" s="1">
        <v>2</v>
      </c>
      <c r="G834" s="9">
        <v>3824.5</v>
      </c>
      <c r="H834" s="7">
        <v>45689</v>
      </c>
      <c r="I834" s="1">
        <f t="shared" si="94"/>
        <v>942</v>
      </c>
      <c r="J834" s="1" t="str">
        <f t="shared" ref="J834:J897" si="95">I834&amp;"-"&amp;G834</f>
        <v>942-3824.5</v>
      </c>
    </row>
    <row r="835" spans="1:10">
      <c r="A835" s="1" t="s">
        <v>1977</v>
      </c>
      <c r="B835" s="6">
        <v>42826</v>
      </c>
      <c r="D835" s="1" t="s">
        <v>3029</v>
      </c>
      <c r="E835" s="7" t="s">
        <v>3022</v>
      </c>
      <c r="F835" s="1">
        <v>2</v>
      </c>
      <c r="G835" s="9">
        <v>5288.5</v>
      </c>
      <c r="H835" s="7">
        <v>45689</v>
      </c>
      <c r="I835" s="1">
        <f t="shared" si="94"/>
        <v>912</v>
      </c>
      <c r="J835" s="1" t="str">
        <f t="shared" si="95"/>
        <v>912-5288.5</v>
      </c>
    </row>
    <row r="836" spans="1:10">
      <c r="A836" s="1" t="s">
        <v>3030</v>
      </c>
      <c r="B836" s="6" t="s">
        <v>3031</v>
      </c>
      <c r="D836" s="1" t="s">
        <v>3032</v>
      </c>
      <c r="E836" s="7" t="s">
        <v>3022</v>
      </c>
      <c r="F836" s="1">
        <v>2</v>
      </c>
      <c r="G836" s="9">
        <v>6717.2</v>
      </c>
      <c r="H836" s="7">
        <v>45689</v>
      </c>
      <c r="I836" s="1">
        <f t="shared" si="94"/>
        <v>928</v>
      </c>
      <c r="J836" s="1" t="str">
        <f t="shared" si="95"/>
        <v>928-6717.2</v>
      </c>
    </row>
    <row r="837" spans="1:10">
      <c r="A837" s="1" t="s">
        <v>1729</v>
      </c>
      <c r="B837" s="6" t="s">
        <v>3033</v>
      </c>
      <c r="D837" s="1" t="s">
        <v>3034</v>
      </c>
      <c r="E837" s="7" t="s">
        <v>3022</v>
      </c>
      <c r="F837" s="1">
        <v>2</v>
      </c>
      <c r="G837" s="9">
        <v>9795</v>
      </c>
      <c r="H837" s="7">
        <v>45689</v>
      </c>
      <c r="I837" s="1">
        <f t="shared" si="94"/>
        <v>872</v>
      </c>
      <c r="J837" s="1" t="str">
        <f t="shared" si="95"/>
        <v>872-9795</v>
      </c>
    </row>
    <row r="838" spans="1:10">
      <c r="A838" s="1" t="s">
        <v>1637</v>
      </c>
      <c r="B838" s="6" t="s">
        <v>801</v>
      </c>
      <c r="D838" s="1" t="s">
        <v>3035</v>
      </c>
      <c r="E838" s="7" t="s">
        <v>3022</v>
      </c>
      <c r="F838" s="1">
        <v>2</v>
      </c>
      <c r="G838" s="9">
        <v>12160.33</v>
      </c>
      <c r="H838" s="7">
        <v>45689</v>
      </c>
      <c r="I838" s="1">
        <f t="shared" si="94"/>
        <v>933</v>
      </c>
      <c r="J838" s="1" t="str">
        <f t="shared" si="95"/>
        <v>933-12160.33</v>
      </c>
    </row>
    <row r="839" spans="1:10">
      <c r="A839" s="1" t="s">
        <v>1797</v>
      </c>
      <c r="B839" s="6" t="s">
        <v>3036</v>
      </c>
      <c r="D839" s="1" t="s">
        <v>3037</v>
      </c>
      <c r="E839" s="7" t="s">
        <v>3022</v>
      </c>
      <c r="F839" s="1">
        <v>2</v>
      </c>
      <c r="G839" s="9">
        <v>14384.1</v>
      </c>
      <c r="H839" s="7">
        <v>45689</v>
      </c>
      <c r="I839" s="1">
        <f t="shared" si="94"/>
        <v>936</v>
      </c>
      <c r="J839" s="1" t="str">
        <f t="shared" si="95"/>
        <v>936-14384.1</v>
      </c>
    </row>
    <row r="840" spans="1:10">
      <c r="A840" s="1" t="s">
        <v>1805</v>
      </c>
      <c r="B840" s="6" t="s">
        <v>3038</v>
      </c>
      <c r="D840" s="1" t="s">
        <v>3039</v>
      </c>
      <c r="E840" s="7" t="s">
        <v>3022</v>
      </c>
      <c r="F840" s="1">
        <v>2</v>
      </c>
      <c r="G840" s="9">
        <v>26805.15</v>
      </c>
      <c r="H840" s="7">
        <v>45689</v>
      </c>
      <c r="I840" s="1">
        <f t="shared" si="94"/>
        <v>931</v>
      </c>
      <c r="J840" s="1" t="str">
        <f t="shared" si="95"/>
        <v>931-26805.15</v>
      </c>
    </row>
    <row r="841" spans="1:10">
      <c r="A841" s="1" t="s">
        <v>1687</v>
      </c>
      <c r="B841" s="6" t="s">
        <v>1094</v>
      </c>
      <c r="D841" s="1"/>
      <c r="E841" s="7" t="s">
        <v>3040</v>
      </c>
      <c r="F841" s="1">
        <v>2</v>
      </c>
      <c r="G841" s="9">
        <v>2186.32</v>
      </c>
      <c r="H841" s="7">
        <v>45689</v>
      </c>
      <c r="I841" s="1">
        <f t="shared" si="94"/>
        <v>0</v>
      </c>
      <c r="J841" s="1" t="str">
        <f t="shared" si="95"/>
        <v>0-2186.32</v>
      </c>
    </row>
    <row r="842" spans="1:10">
      <c r="A842" s="1" t="s">
        <v>2434</v>
      </c>
      <c r="B842" s="6" t="s">
        <v>3041</v>
      </c>
      <c r="D842" s="1" t="s">
        <v>3042</v>
      </c>
      <c r="E842" s="7" t="s">
        <v>3040</v>
      </c>
      <c r="F842" s="1">
        <v>2</v>
      </c>
      <c r="G842" s="9">
        <v>4736.9</v>
      </c>
      <c r="H842" s="7">
        <v>45689</v>
      </c>
      <c r="I842" s="1">
        <f t="shared" si="94"/>
        <v>946</v>
      </c>
      <c r="J842" s="1" t="str">
        <f t="shared" si="95"/>
        <v>946-4736.9</v>
      </c>
    </row>
    <row r="843" spans="1:10">
      <c r="A843" s="1" t="s">
        <v>1993</v>
      </c>
      <c r="B843" s="6">
        <v>91682203</v>
      </c>
      <c r="D843" s="1" t="s">
        <v>3043</v>
      </c>
      <c r="E843" s="7" t="s">
        <v>3040</v>
      </c>
      <c r="F843" s="1">
        <v>2</v>
      </c>
      <c r="G843" s="9">
        <v>7245.8</v>
      </c>
      <c r="H843" s="7">
        <v>45689</v>
      </c>
      <c r="I843" s="1">
        <f t="shared" si="94"/>
        <v>910</v>
      </c>
      <c r="J843" s="1" t="str">
        <f t="shared" si="95"/>
        <v>910-7245.8</v>
      </c>
    </row>
    <row r="844" spans="1:10">
      <c r="A844" s="1" t="s">
        <v>2016</v>
      </c>
      <c r="B844" s="6" t="s">
        <v>3044</v>
      </c>
      <c r="D844" s="1" t="s">
        <v>3045</v>
      </c>
      <c r="E844" s="7" t="s">
        <v>3040</v>
      </c>
      <c r="F844" s="1">
        <v>2</v>
      </c>
      <c r="G844" s="9">
        <v>20888.15</v>
      </c>
      <c r="H844" s="7">
        <v>45689</v>
      </c>
      <c r="I844" s="1">
        <f t="shared" si="94"/>
        <v>925</v>
      </c>
      <c r="J844" s="1" t="str">
        <f t="shared" si="95"/>
        <v>925-20888.15</v>
      </c>
    </row>
    <row r="845" spans="1:10">
      <c r="A845" s="1" t="s">
        <v>2019</v>
      </c>
      <c r="B845" s="6">
        <v>2019182036</v>
      </c>
      <c r="C845" s="7" t="s">
        <v>1094</v>
      </c>
      <c r="D845" s="8" t="s">
        <v>1094</v>
      </c>
      <c r="E845" s="7">
        <v>45498</v>
      </c>
      <c r="F845" s="1">
        <v>2</v>
      </c>
      <c r="G845" s="9">
        <v>2390.94</v>
      </c>
      <c r="H845" s="7">
        <v>45505</v>
      </c>
      <c r="I845" s="1" t="str">
        <f t="shared" si="94"/>
        <v/>
      </c>
      <c r="J845" s="1" t="str">
        <f t="shared" si="95"/>
        <v>-2390.94</v>
      </c>
    </row>
    <row r="846" spans="1:10">
      <c r="A846" s="1" t="s">
        <v>3046</v>
      </c>
      <c r="B846" s="6">
        <v>1000973274</v>
      </c>
      <c r="C846" s="7" t="s">
        <v>1094</v>
      </c>
      <c r="D846" s="8" t="s">
        <v>1094</v>
      </c>
      <c r="E846" s="7">
        <v>45499</v>
      </c>
      <c r="F846" s="1">
        <v>2</v>
      </c>
      <c r="G846" s="9">
        <v>2445.44</v>
      </c>
      <c r="H846" s="7">
        <v>45505</v>
      </c>
      <c r="I846" s="1" t="str">
        <f t="shared" si="94"/>
        <v/>
      </c>
      <c r="J846" s="1" t="str">
        <f t="shared" si="95"/>
        <v>-2445.44</v>
      </c>
    </row>
    <row r="847" spans="1:10">
      <c r="A847" s="1" t="s">
        <v>3047</v>
      </c>
      <c r="B847" s="6">
        <v>568218</v>
      </c>
      <c r="C847" s="7">
        <v>45498</v>
      </c>
      <c r="D847" s="8" t="s">
        <v>1094</v>
      </c>
      <c r="E847" s="7">
        <v>45499</v>
      </c>
      <c r="F847" s="1">
        <v>2</v>
      </c>
      <c r="G847" s="9">
        <v>3295.5</v>
      </c>
      <c r="H847" s="7">
        <v>45505</v>
      </c>
      <c r="I847" s="1" t="str">
        <f t="shared" si="94"/>
        <v/>
      </c>
      <c r="J847" s="1" t="str">
        <f t="shared" si="95"/>
        <v>-3295.5</v>
      </c>
    </row>
    <row r="848" spans="1:10">
      <c r="A848" s="1" t="s">
        <v>2038</v>
      </c>
      <c r="B848" s="6">
        <v>63421</v>
      </c>
      <c r="C848" s="7">
        <v>45475</v>
      </c>
      <c r="D848" s="1">
        <v>171</v>
      </c>
      <c r="E848" s="7">
        <v>45499</v>
      </c>
      <c r="F848" s="1">
        <v>2</v>
      </c>
      <c r="G848" s="9">
        <v>8938.92</v>
      </c>
      <c r="H848" s="7">
        <v>45505</v>
      </c>
      <c r="I848" s="1">
        <f t="shared" si="94"/>
        <v>171</v>
      </c>
      <c r="J848" s="1" t="str">
        <f t="shared" si="95"/>
        <v>171-8938.92</v>
      </c>
    </row>
    <row r="849" spans="1:10">
      <c r="A849" s="1" t="s">
        <v>3048</v>
      </c>
      <c r="B849" s="6" t="s">
        <v>828</v>
      </c>
      <c r="C849" s="7">
        <v>45502</v>
      </c>
      <c r="D849" s="8" t="s">
        <v>1706</v>
      </c>
      <c r="E849" s="7">
        <v>45502</v>
      </c>
      <c r="F849" s="1">
        <v>2</v>
      </c>
      <c r="G849" s="9">
        <v>2453</v>
      </c>
      <c r="H849" s="7">
        <v>45505</v>
      </c>
      <c r="I849" s="1" t="str">
        <f t="shared" si="94"/>
        <v>ETF</v>
      </c>
      <c r="J849" s="1" t="str">
        <f t="shared" si="95"/>
        <v>ETF-2453</v>
      </c>
    </row>
    <row r="850" spans="1:10">
      <c r="A850" s="1" t="s">
        <v>3049</v>
      </c>
      <c r="B850" s="6">
        <v>40642</v>
      </c>
      <c r="C850" s="7">
        <v>45497</v>
      </c>
      <c r="E850" s="7">
        <v>45502</v>
      </c>
      <c r="F850" s="1">
        <v>2</v>
      </c>
      <c r="G850" s="9">
        <v>6973.98</v>
      </c>
      <c r="H850" s="7">
        <v>45505</v>
      </c>
      <c r="I850" s="1">
        <f t="shared" si="94"/>
        <v>0</v>
      </c>
      <c r="J850" s="1" t="str">
        <f t="shared" si="95"/>
        <v>0-6973.98</v>
      </c>
    </row>
    <row r="851" spans="1:10">
      <c r="A851" s="1" t="s">
        <v>1735</v>
      </c>
      <c r="D851" s="1">
        <v>179</v>
      </c>
      <c r="E851" s="7">
        <v>45503</v>
      </c>
      <c r="F851" s="1">
        <v>25</v>
      </c>
      <c r="G851" s="9">
        <v>8000</v>
      </c>
      <c r="H851" s="7">
        <v>45505</v>
      </c>
      <c r="I851" s="1">
        <f t="shared" si="94"/>
        <v>179</v>
      </c>
      <c r="J851" s="1" t="str">
        <f t="shared" si="95"/>
        <v>179-8000</v>
      </c>
    </row>
    <row r="852" spans="1:10">
      <c r="A852" s="1" t="s">
        <v>3050</v>
      </c>
      <c r="B852" s="6" t="s">
        <v>1094</v>
      </c>
      <c r="C852" s="7" t="s">
        <v>1094</v>
      </c>
      <c r="D852" s="8" t="s">
        <v>1706</v>
      </c>
      <c r="E852" s="7">
        <v>45504</v>
      </c>
      <c r="F852" s="1">
        <v>25</v>
      </c>
      <c r="G852" s="9">
        <v>2000</v>
      </c>
      <c r="H852" s="7">
        <v>45505</v>
      </c>
      <c r="I852" s="1" t="str">
        <f t="shared" si="94"/>
        <v>ETF</v>
      </c>
      <c r="J852" s="1" t="str">
        <f t="shared" si="95"/>
        <v>ETF-2000</v>
      </c>
    </row>
    <row r="853" spans="1:10">
      <c r="A853" s="1" t="s">
        <v>3051</v>
      </c>
      <c r="B853" s="6" t="s">
        <v>3052</v>
      </c>
      <c r="C853" s="7">
        <v>45501</v>
      </c>
      <c r="D853" s="8" t="s">
        <v>1706</v>
      </c>
      <c r="E853" s="7">
        <v>45504</v>
      </c>
      <c r="F853" s="1">
        <v>2</v>
      </c>
      <c r="G853" s="9">
        <v>4446</v>
      </c>
      <c r="H853" s="7">
        <v>45505</v>
      </c>
      <c r="I853" s="1" t="str">
        <f t="shared" si="94"/>
        <v>ETF</v>
      </c>
      <c r="J853" s="1" t="str">
        <f t="shared" si="95"/>
        <v>ETF-4446</v>
      </c>
    </row>
    <row r="854" spans="1:10">
      <c r="A854" s="1" t="s">
        <v>2528</v>
      </c>
      <c r="B854" s="6">
        <v>126832</v>
      </c>
      <c r="C854" s="7">
        <v>45483</v>
      </c>
      <c r="D854" s="1">
        <v>175</v>
      </c>
      <c r="E854" s="7">
        <v>45504</v>
      </c>
      <c r="F854" s="1">
        <v>2</v>
      </c>
      <c r="G854" s="9">
        <v>8845.98</v>
      </c>
      <c r="H854" s="7">
        <v>45505</v>
      </c>
      <c r="I854" s="1">
        <f t="shared" si="94"/>
        <v>175</v>
      </c>
      <c r="J854" s="1" t="str">
        <f t="shared" si="95"/>
        <v>175-8845.98</v>
      </c>
    </row>
    <row r="855" spans="1:10">
      <c r="A855" s="1" t="s">
        <v>3053</v>
      </c>
      <c r="B855" s="6" t="s">
        <v>1094</v>
      </c>
      <c r="C855" s="7" t="s">
        <v>1094</v>
      </c>
      <c r="D855" s="1">
        <v>180</v>
      </c>
      <c r="E855" s="7">
        <v>45504</v>
      </c>
      <c r="F855" s="1">
        <v>2</v>
      </c>
      <c r="G855" s="9">
        <v>9203.49</v>
      </c>
      <c r="H855" s="7">
        <v>45505</v>
      </c>
      <c r="I855" s="1">
        <f t="shared" si="94"/>
        <v>180</v>
      </c>
      <c r="J855" s="1" t="str">
        <f t="shared" si="95"/>
        <v>180-9203.49</v>
      </c>
    </row>
    <row r="856" spans="1:10">
      <c r="A856" s="1" t="s">
        <v>3054</v>
      </c>
      <c r="B856" s="6">
        <v>1619831</v>
      </c>
      <c r="C856" s="7">
        <v>45503</v>
      </c>
      <c r="D856" s="1">
        <v>109</v>
      </c>
      <c r="E856" s="7">
        <v>45505</v>
      </c>
      <c r="F856" s="1">
        <v>2</v>
      </c>
      <c r="G856" s="9">
        <v>5856</v>
      </c>
      <c r="H856" s="7">
        <v>45505</v>
      </c>
      <c r="I856" s="1">
        <f t="shared" si="94"/>
        <v>109</v>
      </c>
      <c r="J856" s="1" t="str">
        <f t="shared" si="95"/>
        <v>109-5856</v>
      </c>
    </row>
    <row r="857" spans="1:10">
      <c r="A857" s="1" t="s">
        <v>3055</v>
      </c>
      <c r="B857" s="6" t="s">
        <v>1094</v>
      </c>
      <c r="C857" s="7" t="s">
        <v>1094</v>
      </c>
      <c r="D857" s="8" t="s">
        <v>1706</v>
      </c>
      <c r="E857" s="7">
        <v>45509</v>
      </c>
      <c r="F857" s="1">
        <v>2</v>
      </c>
      <c r="G857" s="9">
        <v>4117</v>
      </c>
      <c r="H857" s="7">
        <v>45505</v>
      </c>
      <c r="I857" s="1" t="str">
        <f t="shared" si="94"/>
        <v>ETF</v>
      </c>
      <c r="J857" s="1" t="str">
        <f t="shared" si="95"/>
        <v>ETF-4117</v>
      </c>
    </row>
    <row r="858" spans="1:10">
      <c r="A858" s="1" t="s">
        <v>3055</v>
      </c>
      <c r="B858" s="6" t="s">
        <v>1094</v>
      </c>
      <c r="C858" s="7" t="s">
        <v>1094</v>
      </c>
      <c r="D858" s="8" t="s">
        <v>1706</v>
      </c>
      <c r="E858" s="7">
        <v>45509</v>
      </c>
      <c r="F858" s="1">
        <v>2</v>
      </c>
      <c r="G858" s="9">
        <v>5883</v>
      </c>
      <c r="H858" s="7">
        <v>45505</v>
      </c>
      <c r="I858" s="1" t="str">
        <f t="shared" si="94"/>
        <v>ETF</v>
      </c>
      <c r="J858" s="1" t="str">
        <f t="shared" si="95"/>
        <v>ETF-5883</v>
      </c>
    </row>
    <row r="859" spans="1:10">
      <c r="A859" s="1" t="s">
        <v>3056</v>
      </c>
      <c r="B859" s="6" t="s">
        <v>1094</v>
      </c>
      <c r="C859" s="7" t="s">
        <v>1094</v>
      </c>
      <c r="D859" s="8" t="s">
        <v>1706</v>
      </c>
      <c r="E859" s="7">
        <v>45510</v>
      </c>
      <c r="F859" s="1">
        <v>2</v>
      </c>
      <c r="G859" s="9">
        <v>1706</v>
      </c>
      <c r="H859" s="7">
        <v>45505</v>
      </c>
      <c r="I859" s="1" t="str">
        <f t="shared" si="94"/>
        <v>ETF</v>
      </c>
      <c r="J859" s="1" t="str">
        <f t="shared" si="95"/>
        <v>ETF-1706</v>
      </c>
    </row>
    <row r="860" spans="1:10">
      <c r="A860" s="1" t="s">
        <v>2633</v>
      </c>
      <c r="B860" s="6" t="s">
        <v>831</v>
      </c>
      <c r="C860" s="7">
        <v>45510</v>
      </c>
      <c r="D860" s="8" t="s">
        <v>1706</v>
      </c>
      <c r="E860" s="7">
        <v>45510</v>
      </c>
      <c r="F860" s="1">
        <v>2</v>
      </c>
      <c r="G860" s="9">
        <v>3676</v>
      </c>
      <c r="H860" s="7">
        <v>45505</v>
      </c>
      <c r="I860" s="1" t="str">
        <f t="shared" si="94"/>
        <v>ETF</v>
      </c>
      <c r="J860" s="1" t="str">
        <f t="shared" si="95"/>
        <v>ETF-3676</v>
      </c>
    </row>
    <row r="861" spans="1:10">
      <c r="A861" s="1" t="s">
        <v>3054</v>
      </c>
      <c r="B861" s="6">
        <v>1620411</v>
      </c>
      <c r="C861" s="7">
        <v>45505</v>
      </c>
      <c r="D861" s="1">
        <v>122</v>
      </c>
      <c r="E861" s="7">
        <v>45510</v>
      </c>
      <c r="F861" s="1">
        <v>2</v>
      </c>
      <c r="G861" s="9">
        <v>2709</v>
      </c>
      <c r="H861" s="7">
        <v>45505</v>
      </c>
      <c r="I861" s="1">
        <f t="shared" si="94"/>
        <v>122</v>
      </c>
      <c r="J861" s="1" t="str">
        <f t="shared" si="95"/>
        <v>122-2709</v>
      </c>
    </row>
    <row r="862" spans="1:10">
      <c r="A862" s="1" t="s">
        <v>2209</v>
      </c>
      <c r="B862" s="6">
        <v>42518346011</v>
      </c>
      <c r="C862" s="7">
        <v>45502</v>
      </c>
      <c r="D862" s="1">
        <v>178</v>
      </c>
      <c r="E862" s="7">
        <v>45510</v>
      </c>
      <c r="F862" s="1">
        <v>2</v>
      </c>
      <c r="G862" s="9">
        <v>6042.93</v>
      </c>
      <c r="H862" s="7">
        <v>45505</v>
      </c>
      <c r="I862" s="1">
        <f t="shared" si="94"/>
        <v>178</v>
      </c>
      <c r="J862" s="1" t="str">
        <f t="shared" si="95"/>
        <v>178-6042.93</v>
      </c>
    </row>
    <row r="863" spans="1:10">
      <c r="A863" s="1" t="s">
        <v>3057</v>
      </c>
      <c r="B863" s="6" t="s">
        <v>3058</v>
      </c>
      <c r="C863" s="7">
        <v>45507</v>
      </c>
      <c r="D863" s="1">
        <v>123</v>
      </c>
      <c r="E863" s="7">
        <v>45510</v>
      </c>
      <c r="F863" s="1">
        <v>2</v>
      </c>
      <c r="G863" s="9">
        <v>11059</v>
      </c>
      <c r="H863" s="7">
        <v>45505</v>
      </c>
      <c r="I863" s="1">
        <f t="shared" si="94"/>
        <v>123</v>
      </c>
      <c r="J863" s="1" t="str">
        <f t="shared" si="95"/>
        <v>123-11059</v>
      </c>
    </row>
    <row r="864" spans="1:10">
      <c r="A864" s="1" t="s">
        <v>3053</v>
      </c>
      <c r="B864" s="6" t="s">
        <v>1094</v>
      </c>
      <c r="D864" s="1">
        <v>183</v>
      </c>
      <c r="E864" s="7">
        <v>45510</v>
      </c>
      <c r="F864" s="1">
        <v>2</v>
      </c>
      <c r="G864" s="9">
        <v>15061.6</v>
      </c>
      <c r="H864" s="7">
        <v>45505</v>
      </c>
      <c r="I864" s="1">
        <f t="shared" si="94"/>
        <v>183</v>
      </c>
      <c r="J864" s="1" t="str">
        <f t="shared" si="95"/>
        <v>183-15061.6</v>
      </c>
    </row>
    <row r="865" spans="1:10">
      <c r="A865" s="1" t="s">
        <v>3059</v>
      </c>
      <c r="B865" s="6">
        <v>9898237690</v>
      </c>
      <c r="C865" s="7">
        <v>45504</v>
      </c>
      <c r="D865" s="1">
        <v>197</v>
      </c>
      <c r="E865" s="7">
        <v>45512</v>
      </c>
      <c r="F865" s="1">
        <v>2</v>
      </c>
      <c r="G865" s="9">
        <v>1318.96</v>
      </c>
      <c r="H865" s="7">
        <v>45505</v>
      </c>
      <c r="I865" s="1">
        <f t="shared" si="94"/>
        <v>197</v>
      </c>
      <c r="J865" s="1" t="str">
        <f t="shared" si="95"/>
        <v>197-1318.96</v>
      </c>
    </row>
    <row r="866" spans="1:10">
      <c r="A866" s="1" t="s">
        <v>3057</v>
      </c>
      <c r="B866" s="6">
        <v>6086329</v>
      </c>
      <c r="C866" s="7">
        <v>45509</v>
      </c>
      <c r="D866" s="1">
        <v>124</v>
      </c>
      <c r="E866" s="7">
        <v>45512</v>
      </c>
      <c r="F866" s="1">
        <v>2</v>
      </c>
      <c r="G866" s="9">
        <v>9770</v>
      </c>
      <c r="H866" s="7">
        <v>45505</v>
      </c>
      <c r="I866" s="1">
        <f t="shared" si="94"/>
        <v>124</v>
      </c>
      <c r="J866" s="1" t="str">
        <f t="shared" si="95"/>
        <v>124-9770</v>
      </c>
    </row>
    <row r="867" spans="1:10">
      <c r="A867" s="1" t="s">
        <v>3060</v>
      </c>
      <c r="B867" s="6" t="s">
        <v>1094</v>
      </c>
      <c r="D867" s="1">
        <v>194</v>
      </c>
      <c r="E867" s="7">
        <v>45516</v>
      </c>
      <c r="F867" s="1">
        <v>2</v>
      </c>
      <c r="G867" s="9">
        <v>749.25</v>
      </c>
      <c r="H867" s="7">
        <v>45505</v>
      </c>
      <c r="I867" s="1">
        <f t="shared" si="94"/>
        <v>194</v>
      </c>
      <c r="J867" s="1" t="str">
        <f t="shared" si="95"/>
        <v>194-749.25</v>
      </c>
    </row>
    <row r="868" spans="1:10">
      <c r="A868" s="1" t="s">
        <v>3057</v>
      </c>
      <c r="B868" s="6">
        <v>6086598</v>
      </c>
      <c r="C868" s="7">
        <v>45510</v>
      </c>
      <c r="D868" s="1">
        <v>126</v>
      </c>
      <c r="E868" s="7">
        <v>45516</v>
      </c>
      <c r="F868" s="1">
        <v>2</v>
      </c>
      <c r="G868" s="9">
        <v>3651</v>
      </c>
      <c r="H868" s="7">
        <v>45505</v>
      </c>
      <c r="I868" s="1">
        <f t="shared" si="94"/>
        <v>126</v>
      </c>
      <c r="J868" s="1" t="str">
        <f t="shared" si="95"/>
        <v>126-3651</v>
      </c>
    </row>
    <row r="869" spans="1:10">
      <c r="A869" s="1" t="s">
        <v>1683</v>
      </c>
      <c r="B869" s="6">
        <v>205727</v>
      </c>
      <c r="C869" s="7">
        <v>45462</v>
      </c>
      <c r="D869" s="1">
        <v>188</v>
      </c>
      <c r="E869" s="7">
        <v>45516</v>
      </c>
      <c r="F869" s="1">
        <v>2</v>
      </c>
      <c r="G869" s="9">
        <v>20000</v>
      </c>
      <c r="H869" s="7">
        <v>45505</v>
      </c>
      <c r="I869" s="1">
        <f t="shared" si="94"/>
        <v>188</v>
      </c>
      <c r="J869" s="1" t="str">
        <f t="shared" si="95"/>
        <v>188-20000</v>
      </c>
    </row>
    <row r="870" spans="1:10">
      <c r="A870" s="1" t="s">
        <v>3061</v>
      </c>
      <c r="B870" s="6">
        <v>208342</v>
      </c>
      <c r="C870" s="7">
        <v>45516</v>
      </c>
      <c r="D870" s="8" t="s">
        <v>1706</v>
      </c>
      <c r="E870" s="7">
        <v>45517</v>
      </c>
      <c r="F870" s="1">
        <v>2</v>
      </c>
      <c r="G870" s="9">
        <v>16776.8</v>
      </c>
      <c r="H870" s="7">
        <v>45505</v>
      </c>
      <c r="I870" s="1" t="str">
        <f t="shared" si="94"/>
        <v>ETF</v>
      </c>
      <c r="J870" s="1" t="str">
        <f t="shared" si="95"/>
        <v>ETF-16776.8</v>
      </c>
    </row>
    <row r="871" spans="1:10">
      <c r="A871" s="1" t="s">
        <v>3062</v>
      </c>
      <c r="B871" s="6">
        <v>45476</v>
      </c>
      <c r="C871" s="7">
        <v>73635</v>
      </c>
      <c r="D871" s="1">
        <v>191</v>
      </c>
      <c r="E871" s="7">
        <v>45517</v>
      </c>
      <c r="F871" s="1">
        <v>2</v>
      </c>
      <c r="G871" s="9">
        <v>1402</v>
      </c>
      <c r="H871" s="7">
        <v>45505</v>
      </c>
      <c r="I871" s="1">
        <f t="shared" si="94"/>
        <v>191</v>
      </c>
      <c r="J871" s="1" t="str">
        <f t="shared" si="95"/>
        <v>191-1402</v>
      </c>
    </row>
    <row r="872" spans="1:10">
      <c r="A872" s="1" t="s">
        <v>3063</v>
      </c>
      <c r="B872" s="6" t="s">
        <v>1094</v>
      </c>
      <c r="D872" s="1">
        <v>204</v>
      </c>
      <c r="E872" s="7">
        <v>45517</v>
      </c>
      <c r="F872" s="1">
        <v>2</v>
      </c>
      <c r="G872" s="9">
        <v>10143.7</v>
      </c>
      <c r="H872" s="7">
        <v>45505</v>
      </c>
      <c r="I872" s="1">
        <f t="shared" si="94"/>
        <v>204</v>
      </c>
      <c r="J872" s="1" t="str">
        <f t="shared" si="95"/>
        <v>204-10143.7</v>
      </c>
    </row>
    <row r="873" spans="1:10">
      <c r="A873" s="1" t="s">
        <v>3064</v>
      </c>
      <c r="B873" s="6" t="s">
        <v>3065</v>
      </c>
      <c r="D873" s="1">
        <v>186</v>
      </c>
      <c r="E873" s="7">
        <v>45517</v>
      </c>
      <c r="F873" s="1">
        <v>2</v>
      </c>
      <c r="G873" s="9">
        <v>19583.1</v>
      </c>
      <c r="H873" s="7">
        <v>45505</v>
      </c>
      <c r="I873" s="1">
        <f t="shared" si="94"/>
        <v>186</v>
      </c>
      <c r="J873" s="1" t="str">
        <f t="shared" si="95"/>
        <v>186-19583.1</v>
      </c>
    </row>
    <row r="874" spans="1:10">
      <c r="A874" s="1" t="s">
        <v>3066</v>
      </c>
      <c r="B874" s="6" t="s">
        <v>3067</v>
      </c>
      <c r="C874" s="7">
        <v>45482</v>
      </c>
      <c r="D874" s="1">
        <v>68</v>
      </c>
      <c r="E874" s="7">
        <v>45517</v>
      </c>
      <c r="F874" s="1">
        <v>2</v>
      </c>
      <c r="G874" s="9">
        <v>28230.5</v>
      </c>
      <c r="H874" s="7">
        <v>45505</v>
      </c>
      <c r="I874" s="1">
        <f t="shared" si="94"/>
        <v>68</v>
      </c>
      <c r="J874" s="1" t="str">
        <f t="shared" si="95"/>
        <v>68-28230.5</v>
      </c>
    </row>
    <row r="875" spans="1:10">
      <c r="A875" s="1" t="s">
        <v>1625</v>
      </c>
      <c r="B875" s="6">
        <v>66168395</v>
      </c>
      <c r="D875" s="8" t="s">
        <v>3068</v>
      </c>
      <c r="E875" s="7">
        <v>45518</v>
      </c>
      <c r="F875" s="1">
        <v>2</v>
      </c>
      <c r="G875" s="9">
        <v>909.23</v>
      </c>
      <c r="H875" s="7">
        <v>45505</v>
      </c>
      <c r="I875" s="1" t="str">
        <f t="shared" si="94"/>
        <v>DEBIT</v>
      </c>
      <c r="J875" s="1" t="str">
        <f t="shared" si="95"/>
        <v>DEBIT-909.23</v>
      </c>
    </row>
    <row r="876" spans="1:10">
      <c r="A876" s="1" t="s">
        <v>1596</v>
      </c>
      <c r="B876" s="6">
        <v>4007347491</v>
      </c>
      <c r="C876" s="7">
        <v>45498</v>
      </c>
      <c r="D876" s="8" t="s">
        <v>3068</v>
      </c>
      <c r="E876" s="7">
        <v>45518</v>
      </c>
      <c r="F876" s="1">
        <v>2</v>
      </c>
      <c r="G876" s="9">
        <v>5735.26</v>
      </c>
      <c r="H876" s="7">
        <v>45505</v>
      </c>
      <c r="I876" s="1" t="str">
        <f t="shared" si="94"/>
        <v>DEBIT</v>
      </c>
      <c r="J876" s="1" t="str">
        <f t="shared" si="95"/>
        <v>DEBIT-5735.26</v>
      </c>
    </row>
    <row r="877" spans="1:10">
      <c r="A877" s="1" t="s">
        <v>2718</v>
      </c>
      <c r="B877" s="6" t="s">
        <v>1094</v>
      </c>
      <c r="D877" s="1">
        <v>125</v>
      </c>
      <c r="E877" s="7">
        <v>45518</v>
      </c>
      <c r="F877" s="1">
        <v>2</v>
      </c>
      <c r="G877" s="9">
        <v>2328.96</v>
      </c>
      <c r="H877" s="7">
        <v>45505</v>
      </c>
      <c r="I877" s="1">
        <f t="shared" si="94"/>
        <v>125</v>
      </c>
      <c r="J877" s="1" t="str">
        <f t="shared" si="95"/>
        <v>125-2328.96</v>
      </c>
    </row>
    <row r="878" spans="1:10">
      <c r="A878" s="1" t="s">
        <v>3057</v>
      </c>
      <c r="B878" s="6">
        <v>6087920</v>
      </c>
      <c r="C878" s="7">
        <v>45514</v>
      </c>
      <c r="D878" s="1">
        <v>127</v>
      </c>
      <c r="E878" s="7">
        <v>45518</v>
      </c>
      <c r="F878" s="1">
        <v>2</v>
      </c>
      <c r="G878" s="9">
        <v>2571.5</v>
      </c>
      <c r="H878" s="7">
        <v>45505</v>
      </c>
      <c r="I878" s="1">
        <f t="shared" si="94"/>
        <v>127</v>
      </c>
      <c r="J878" s="1" t="str">
        <f t="shared" si="95"/>
        <v>127-2571.5</v>
      </c>
    </row>
    <row r="879" spans="1:10">
      <c r="A879" s="1" t="s">
        <v>1741</v>
      </c>
      <c r="B879" s="6" t="s">
        <v>3069</v>
      </c>
      <c r="D879" s="1">
        <v>211</v>
      </c>
      <c r="E879" s="7">
        <v>45518</v>
      </c>
      <c r="F879" s="1">
        <v>25</v>
      </c>
      <c r="G879" s="9">
        <v>4226.91</v>
      </c>
      <c r="H879" s="7">
        <v>45505</v>
      </c>
      <c r="I879" s="1">
        <f t="shared" si="94"/>
        <v>211</v>
      </c>
      <c r="J879" s="1" t="str">
        <f t="shared" si="95"/>
        <v>211-4226.91</v>
      </c>
    </row>
    <row r="880" spans="1:10">
      <c r="A880" s="1" t="s">
        <v>101</v>
      </c>
      <c r="B880" s="6">
        <v>140026554</v>
      </c>
      <c r="C880" s="7">
        <v>45483</v>
      </c>
      <c r="D880" s="1">
        <v>189</v>
      </c>
      <c r="E880" s="7">
        <v>45518</v>
      </c>
      <c r="F880" s="1">
        <v>2</v>
      </c>
      <c r="G880" s="9">
        <v>4818.06</v>
      </c>
      <c r="H880" s="7">
        <v>45505</v>
      </c>
      <c r="I880" s="1">
        <f t="shared" si="94"/>
        <v>189</v>
      </c>
      <c r="J880" s="1" t="str">
        <f t="shared" si="95"/>
        <v>189-4818.06</v>
      </c>
    </row>
    <row r="881" spans="1:10">
      <c r="A881" s="1" t="s">
        <v>1607</v>
      </c>
      <c r="B881" s="6" t="s">
        <v>1094</v>
      </c>
      <c r="D881" s="8" t="s">
        <v>3068</v>
      </c>
      <c r="E881" s="7">
        <v>45519</v>
      </c>
      <c r="F881" s="1">
        <v>2</v>
      </c>
      <c r="G881" s="9">
        <v>9.78</v>
      </c>
      <c r="H881" s="7">
        <v>45505</v>
      </c>
      <c r="I881" s="1" t="str">
        <f t="shared" ref="I881:I915" si="96">IF(LEFT(D881,5)="Chequ",_xlfn.TEXTAFTER(D881,"- ")*1,D881)</f>
        <v>DEBIT</v>
      </c>
      <c r="J881" s="1" t="str">
        <f t="shared" si="95"/>
        <v>DEBIT-9.78</v>
      </c>
    </row>
    <row r="882" spans="1:10">
      <c r="A882" s="1" t="s">
        <v>1582</v>
      </c>
      <c r="B882" s="6">
        <v>2320279</v>
      </c>
      <c r="D882" s="1">
        <v>200</v>
      </c>
      <c r="E882" s="7">
        <v>45519</v>
      </c>
      <c r="F882" s="1">
        <v>2</v>
      </c>
      <c r="G882" s="9">
        <v>612.2</v>
      </c>
      <c r="H882" s="7">
        <v>45505</v>
      </c>
      <c r="I882" s="1">
        <f t="shared" si="96"/>
        <v>200</v>
      </c>
      <c r="J882" s="1" t="str">
        <f t="shared" si="95"/>
        <v>200-612.2</v>
      </c>
    </row>
    <row r="883" spans="1:10">
      <c r="A883" s="1" t="s">
        <v>1782</v>
      </c>
      <c r="B883" s="6" t="s">
        <v>3070</v>
      </c>
      <c r="C883" s="7">
        <v>45492</v>
      </c>
      <c r="D883" s="1">
        <v>199</v>
      </c>
      <c r="E883" s="7">
        <v>45519</v>
      </c>
      <c r="F883" s="1">
        <v>2</v>
      </c>
      <c r="G883" s="9">
        <v>27817.21</v>
      </c>
      <c r="H883" s="7">
        <v>45505</v>
      </c>
      <c r="I883" s="1">
        <f t="shared" si="96"/>
        <v>199</v>
      </c>
      <c r="J883" s="1" t="str">
        <f t="shared" si="95"/>
        <v>199-27817.21</v>
      </c>
    </row>
    <row r="884" spans="1:10">
      <c r="A884" s="1" t="s">
        <v>1779</v>
      </c>
      <c r="B884" s="6" t="s">
        <v>3071</v>
      </c>
      <c r="C884" s="7">
        <v>45481</v>
      </c>
      <c r="D884" s="1">
        <v>192</v>
      </c>
      <c r="E884" s="7">
        <v>45520</v>
      </c>
      <c r="F884" s="1">
        <v>2</v>
      </c>
      <c r="G884" s="9">
        <v>1315.55</v>
      </c>
      <c r="H884" s="7">
        <v>45505</v>
      </c>
      <c r="I884" s="1">
        <f t="shared" si="96"/>
        <v>192</v>
      </c>
      <c r="J884" s="1" t="str">
        <f t="shared" si="95"/>
        <v>192-1315.55</v>
      </c>
    </row>
    <row r="885" spans="1:10">
      <c r="A885" s="1" t="s">
        <v>2848</v>
      </c>
      <c r="B885" s="6">
        <v>328473</v>
      </c>
      <c r="C885" s="7">
        <v>45475</v>
      </c>
      <c r="D885" s="1">
        <v>190</v>
      </c>
      <c r="E885" s="7">
        <v>45520</v>
      </c>
      <c r="F885" s="1">
        <v>2</v>
      </c>
      <c r="G885" s="9">
        <v>5021.02</v>
      </c>
      <c r="H885" s="7">
        <v>45505</v>
      </c>
      <c r="I885" s="1">
        <f t="shared" si="96"/>
        <v>190</v>
      </c>
      <c r="J885" s="1" t="str">
        <f t="shared" si="95"/>
        <v>190-5021.02</v>
      </c>
    </row>
    <row r="886" spans="1:10">
      <c r="A886" s="1" t="s">
        <v>2919</v>
      </c>
      <c r="B886" s="6" t="s">
        <v>3072</v>
      </c>
      <c r="C886" s="7">
        <v>45483</v>
      </c>
      <c r="D886" s="1">
        <v>208</v>
      </c>
      <c r="E886" s="7">
        <v>45520</v>
      </c>
      <c r="F886" s="1">
        <v>2</v>
      </c>
      <c r="G886" s="9">
        <v>5932</v>
      </c>
      <c r="H886" s="7">
        <v>45505</v>
      </c>
      <c r="I886" s="1">
        <f t="shared" si="96"/>
        <v>208</v>
      </c>
      <c r="J886" s="1" t="str">
        <f t="shared" si="95"/>
        <v>208-5932</v>
      </c>
    </row>
    <row r="887" spans="1:10">
      <c r="A887" s="1" t="s">
        <v>1977</v>
      </c>
      <c r="B887" s="6">
        <v>38086</v>
      </c>
      <c r="C887" s="7">
        <v>45475</v>
      </c>
      <c r="D887" s="1">
        <v>206</v>
      </c>
      <c r="E887" s="7">
        <v>45520</v>
      </c>
      <c r="F887" s="1">
        <v>2</v>
      </c>
      <c r="G887" s="9">
        <v>8951.75</v>
      </c>
      <c r="H887" s="7">
        <v>45505</v>
      </c>
      <c r="I887" s="1">
        <f t="shared" si="96"/>
        <v>206</v>
      </c>
      <c r="J887" s="1" t="str">
        <f t="shared" si="95"/>
        <v>206-8951.75</v>
      </c>
    </row>
    <row r="888" spans="1:10">
      <c r="A888" s="1" t="s">
        <v>2633</v>
      </c>
      <c r="B888" s="6" t="s">
        <v>838</v>
      </c>
      <c r="D888" s="8" t="s">
        <v>1706</v>
      </c>
      <c r="E888" s="7">
        <v>45523</v>
      </c>
      <c r="F888" s="1">
        <v>2</v>
      </c>
      <c r="G888" s="9">
        <v>2933</v>
      </c>
      <c r="H888" s="7">
        <v>45505</v>
      </c>
      <c r="I888" s="1" t="str">
        <f t="shared" si="96"/>
        <v>ETF</v>
      </c>
      <c r="J888" s="1" t="str">
        <f t="shared" si="95"/>
        <v>ETF-2933</v>
      </c>
    </row>
    <row r="889" spans="1:10">
      <c r="A889" s="1" t="s">
        <v>2162</v>
      </c>
      <c r="B889" s="6" t="s">
        <v>1094</v>
      </c>
      <c r="D889" s="8" t="s">
        <v>3068</v>
      </c>
      <c r="E889" s="7">
        <v>45523</v>
      </c>
      <c r="F889" s="1">
        <v>25</v>
      </c>
      <c r="G889" s="9">
        <v>24063.82</v>
      </c>
      <c r="H889" s="7">
        <v>45505</v>
      </c>
      <c r="I889" s="1" t="str">
        <f t="shared" si="96"/>
        <v>DEBIT</v>
      </c>
      <c r="J889" s="1" t="str">
        <f t="shared" si="95"/>
        <v>DEBIT-24063.82</v>
      </c>
    </row>
    <row r="890" spans="1:10">
      <c r="A890" s="1" t="s">
        <v>2162</v>
      </c>
      <c r="B890" s="6" t="s">
        <v>1094</v>
      </c>
      <c r="D890" s="8" t="s">
        <v>3068</v>
      </c>
      <c r="E890" s="7">
        <v>45523</v>
      </c>
      <c r="F890" s="1">
        <v>25</v>
      </c>
      <c r="G890" s="9">
        <v>24063.82</v>
      </c>
      <c r="H890" s="7">
        <v>45505</v>
      </c>
      <c r="I890" s="1" t="str">
        <f t="shared" si="96"/>
        <v>DEBIT</v>
      </c>
      <c r="J890" s="1" t="str">
        <f t="shared" si="95"/>
        <v>DEBIT-24063.82</v>
      </c>
    </row>
    <row r="891" spans="1:10">
      <c r="A891" s="1" t="s">
        <v>3057</v>
      </c>
      <c r="B891" s="6" t="s">
        <v>3073</v>
      </c>
      <c r="C891" s="7">
        <v>45516</v>
      </c>
      <c r="D891" s="1">
        <v>129</v>
      </c>
      <c r="E891" s="7">
        <v>45523</v>
      </c>
      <c r="F891" s="1">
        <v>2</v>
      </c>
      <c r="G891" s="9">
        <v>3746</v>
      </c>
      <c r="H891" s="7">
        <v>45505</v>
      </c>
      <c r="I891" s="1">
        <f t="shared" si="96"/>
        <v>129</v>
      </c>
      <c r="J891" s="1" t="str">
        <f t="shared" si="95"/>
        <v>129-3746</v>
      </c>
    </row>
    <row r="892" spans="1:10">
      <c r="A892" s="1" t="s">
        <v>33</v>
      </c>
      <c r="B892" s="6" t="s">
        <v>35</v>
      </c>
      <c r="C892" s="7">
        <v>45475</v>
      </c>
      <c r="D892" s="1">
        <v>205</v>
      </c>
      <c r="E892" s="7">
        <v>45523</v>
      </c>
      <c r="F892" s="1">
        <v>2</v>
      </c>
      <c r="G892" s="9">
        <v>5035.23</v>
      </c>
      <c r="H892" s="7">
        <v>45505</v>
      </c>
      <c r="I892" s="1">
        <f t="shared" si="96"/>
        <v>205</v>
      </c>
      <c r="J892" s="1" t="str">
        <f t="shared" si="95"/>
        <v>205-5035.23</v>
      </c>
    </row>
    <row r="893" spans="1:10">
      <c r="A893" s="1" t="s">
        <v>3074</v>
      </c>
      <c r="B893" s="6" t="s">
        <v>1094</v>
      </c>
      <c r="D893" s="1">
        <v>71</v>
      </c>
      <c r="E893" s="7">
        <v>45523</v>
      </c>
      <c r="F893" s="1">
        <v>25</v>
      </c>
      <c r="G893" s="9">
        <v>7117.16</v>
      </c>
      <c r="H893" s="7">
        <v>45505</v>
      </c>
      <c r="I893" s="1">
        <f t="shared" si="96"/>
        <v>71</v>
      </c>
      <c r="J893" s="1" t="str">
        <f t="shared" si="95"/>
        <v>71-7117.16</v>
      </c>
    </row>
    <row r="894" spans="1:10">
      <c r="A894" s="1" t="s">
        <v>3051</v>
      </c>
      <c r="B894" s="6" t="s">
        <v>1295</v>
      </c>
      <c r="C894" s="7">
        <v>45510</v>
      </c>
      <c r="D894" s="1">
        <v>128</v>
      </c>
      <c r="E894" s="7">
        <v>45523</v>
      </c>
      <c r="F894" s="1">
        <v>2</v>
      </c>
      <c r="G894" s="9">
        <v>8016</v>
      </c>
      <c r="H894" s="7">
        <v>45505</v>
      </c>
      <c r="I894" s="1">
        <f t="shared" si="96"/>
        <v>128</v>
      </c>
      <c r="J894" s="1" t="str">
        <f t="shared" si="95"/>
        <v>128-8016</v>
      </c>
    </row>
    <row r="895" spans="1:10">
      <c r="A895" s="1" t="s">
        <v>3075</v>
      </c>
      <c r="B895" s="6">
        <v>137345</v>
      </c>
      <c r="C895" s="7">
        <v>45483</v>
      </c>
      <c r="D895" s="1">
        <v>207</v>
      </c>
      <c r="E895" s="7">
        <v>45523</v>
      </c>
      <c r="F895" s="1">
        <v>2</v>
      </c>
      <c r="G895" s="9">
        <v>8070.15</v>
      </c>
      <c r="H895" s="7">
        <v>45505</v>
      </c>
      <c r="I895" s="1">
        <f t="shared" si="96"/>
        <v>207</v>
      </c>
      <c r="J895" s="1" t="str">
        <f t="shared" si="95"/>
        <v>207-8070.15</v>
      </c>
    </row>
    <row r="896" spans="1:10">
      <c r="A896" s="1" t="s">
        <v>1698</v>
      </c>
      <c r="B896" s="6" t="s">
        <v>1094</v>
      </c>
      <c r="D896" s="1">
        <v>217</v>
      </c>
      <c r="E896" s="7">
        <v>45524</v>
      </c>
      <c r="F896" s="1">
        <v>25</v>
      </c>
      <c r="G896" s="9">
        <v>2692.11</v>
      </c>
      <c r="H896" s="7">
        <v>45505</v>
      </c>
      <c r="I896" s="1">
        <f t="shared" si="96"/>
        <v>217</v>
      </c>
      <c r="J896" s="1" t="str">
        <f t="shared" si="95"/>
        <v>217-2692.11</v>
      </c>
    </row>
    <row r="897" spans="1:10">
      <c r="A897" s="1" t="s">
        <v>3054</v>
      </c>
      <c r="B897" s="6" t="s">
        <v>3076</v>
      </c>
      <c r="C897" s="7">
        <v>45520</v>
      </c>
      <c r="D897" s="1">
        <v>130</v>
      </c>
      <c r="E897" s="7">
        <v>45524</v>
      </c>
      <c r="F897" s="1">
        <v>2</v>
      </c>
      <c r="G897" s="9">
        <v>4333</v>
      </c>
      <c r="H897" s="7">
        <v>45505</v>
      </c>
      <c r="I897" s="1">
        <f t="shared" si="96"/>
        <v>130</v>
      </c>
      <c r="J897" s="1" t="str">
        <f t="shared" si="95"/>
        <v>130-4333</v>
      </c>
    </row>
    <row r="898" spans="1:10">
      <c r="A898" s="1" t="s">
        <v>3057</v>
      </c>
      <c r="B898" s="6">
        <v>6059981</v>
      </c>
      <c r="C898" s="7">
        <v>45523</v>
      </c>
      <c r="D898" s="1">
        <v>131</v>
      </c>
      <c r="E898" s="7">
        <v>45524</v>
      </c>
      <c r="F898" s="1">
        <v>2</v>
      </c>
      <c r="G898" s="9">
        <v>4357</v>
      </c>
      <c r="H898" s="7">
        <v>45505</v>
      </c>
      <c r="I898" s="1">
        <f t="shared" si="96"/>
        <v>131</v>
      </c>
      <c r="J898" s="1" t="str">
        <f t="shared" ref="J898:J961" si="97">I898&amp;"-"&amp;G898</f>
        <v>131-4357</v>
      </c>
    </row>
    <row r="899" spans="1:10">
      <c r="A899" s="1" t="s">
        <v>1580</v>
      </c>
      <c r="B899" s="6">
        <v>1260763</v>
      </c>
      <c r="C899" s="7">
        <v>45477</v>
      </c>
      <c r="D899" s="1">
        <v>184</v>
      </c>
      <c r="E899" s="7">
        <v>45524</v>
      </c>
      <c r="F899" s="1">
        <v>2</v>
      </c>
      <c r="G899" s="9">
        <v>5841.76</v>
      </c>
      <c r="H899" s="7">
        <v>45505</v>
      </c>
      <c r="I899" s="1">
        <f t="shared" si="96"/>
        <v>184</v>
      </c>
      <c r="J899" s="1" t="str">
        <f t="shared" si="97"/>
        <v>184-5841.76</v>
      </c>
    </row>
    <row r="900" spans="1:10">
      <c r="A900" s="1" t="s">
        <v>3077</v>
      </c>
      <c r="B900" s="6">
        <v>19925</v>
      </c>
      <c r="C900" s="7">
        <v>45512</v>
      </c>
      <c r="D900" s="1">
        <v>195</v>
      </c>
      <c r="E900" s="7">
        <v>45524</v>
      </c>
      <c r="F900" s="1">
        <v>2</v>
      </c>
      <c r="G900" s="9">
        <v>11456.4</v>
      </c>
      <c r="H900" s="7">
        <v>45505</v>
      </c>
      <c r="I900" s="1">
        <f t="shared" si="96"/>
        <v>195</v>
      </c>
      <c r="J900" s="1" t="str">
        <f t="shared" si="97"/>
        <v>195-11456.4</v>
      </c>
    </row>
    <row r="901" spans="1:10">
      <c r="A901" s="1" t="s">
        <v>1735</v>
      </c>
      <c r="B901" s="6" t="s">
        <v>1094</v>
      </c>
      <c r="D901" s="1">
        <v>219</v>
      </c>
      <c r="E901" s="7">
        <v>45524</v>
      </c>
      <c r="F901" s="1">
        <v>25</v>
      </c>
      <c r="G901" s="9">
        <v>13000</v>
      </c>
      <c r="H901" s="7">
        <v>45505</v>
      </c>
      <c r="I901" s="1">
        <f t="shared" si="96"/>
        <v>219</v>
      </c>
      <c r="J901" s="1" t="str">
        <f t="shared" si="97"/>
        <v>219-13000</v>
      </c>
    </row>
    <row r="902" spans="1:10">
      <c r="A902" s="1" t="s">
        <v>1596</v>
      </c>
      <c r="B902" s="6">
        <v>4007447300</v>
      </c>
      <c r="C902" s="7">
        <v>45512</v>
      </c>
      <c r="D902" s="8" t="s">
        <v>3068</v>
      </c>
      <c r="E902" s="7">
        <v>45525</v>
      </c>
      <c r="F902" s="1">
        <v>2</v>
      </c>
      <c r="G902" s="9">
        <v>3194.47</v>
      </c>
      <c r="H902" s="7">
        <v>45505</v>
      </c>
      <c r="I902" s="1" t="str">
        <f t="shared" si="96"/>
        <v>DEBIT</v>
      </c>
      <c r="J902" s="1" t="str">
        <f t="shared" si="97"/>
        <v>DEBIT-3194.47</v>
      </c>
    </row>
    <row r="903" spans="1:10">
      <c r="A903" s="1" t="s">
        <v>3057</v>
      </c>
      <c r="B903" s="6" t="s">
        <v>3078</v>
      </c>
      <c r="C903" s="7">
        <v>45523</v>
      </c>
      <c r="D903" s="1">
        <v>133</v>
      </c>
      <c r="E903" s="7">
        <v>45525</v>
      </c>
      <c r="F903" s="1">
        <v>2</v>
      </c>
      <c r="G903" s="9">
        <v>2264</v>
      </c>
      <c r="H903" s="7">
        <v>45505</v>
      </c>
      <c r="I903" s="1">
        <f t="shared" si="96"/>
        <v>133</v>
      </c>
      <c r="J903" s="1" t="str">
        <f t="shared" si="97"/>
        <v>133-2264</v>
      </c>
    </row>
    <row r="904" spans="1:10">
      <c r="A904" s="1" t="s">
        <v>1970</v>
      </c>
      <c r="B904" s="6" t="s">
        <v>3079</v>
      </c>
      <c r="C904" s="7">
        <v>45502</v>
      </c>
      <c r="D904" s="1">
        <v>209</v>
      </c>
      <c r="E904" s="7">
        <v>45525</v>
      </c>
      <c r="F904" s="1">
        <v>2</v>
      </c>
      <c r="G904" s="9">
        <v>6910.2</v>
      </c>
      <c r="H904" s="7">
        <v>45505</v>
      </c>
      <c r="I904" s="1">
        <f t="shared" si="96"/>
        <v>209</v>
      </c>
      <c r="J904" s="1" t="str">
        <f t="shared" si="97"/>
        <v>209-6910.2</v>
      </c>
    </row>
    <row r="905" spans="1:10">
      <c r="A905" s="1" t="s">
        <v>1607</v>
      </c>
      <c r="B905" s="6" t="s">
        <v>1094</v>
      </c>
      <c r="D905" s="8" t="s">
        <v>3068</v>
      </c>
      <c r="E905" s="7">
        <v>45526</v>
      </c>
      <c r="F905" s="1">
        <v>2</v>
      </c>
      <c r="G905" s="9">
        <v>9.78</v>
      </c>
      <c r="H905" s="7">
        <v>45505</v>
      </c>
      <c r="I905" s="1" t="str">
        <f t="shared" si="96"/>
        <v>DEBIT</v>
      </c>
      <c r="J905" s="1" t="str">
        <f t="shared" si="97"/>
        <v>DEBIT-9.78</v>
      </c>
    </row>
    <row r="906" spans="1:10">
      <c r="A906" s="18" t="s">
        <v>3080</v>
      </c>
      <c r="B906" s="6" t="s">
        <v>1094</v>
      </c>
      <c r="D906" s="8" t="s">
        <v>3068</v>
      </c>
      <c r="E906" s="7">
        <v>45526</v>
      </c>
      <c r="F906" s="1">
        <v>2</v>
      </c>
      <c r="G906" s="9">
        <v>20000</v>
      </c>
      <c r="H906" s="7">
        <v>45505</v>
      </c>
      <c r="I906" s="1" t="str">
        <f t="shared" si="96"/>
        <v>DEBIT</v>
      </c>
      <c r="J906" s="1" t="str">
        <f t="shared" si="97"/>
        <v>DEBIT-20000</v>
      </c>
    </row>
    <row r="907" spans="1:10">
      <c r="A907" s="1" t="s">
        <v>217</v>
      </c>
      <c r="B907" s="6">
        <v>1174548</v>
      </c>
      <c r="D907" s="1">
        <v>232</v>
      </c>
      <c r="E907" s="7">
        <v>45526</v>
      </c>
      <c r="F907" s="1">
        <v>2</v>
      </c>
      <c r="G907" s="9">
        <v>1143.67</v>
      </c>
      <c r="H907" s="7">
        <v>45505</v>
      </c>
      <c r="I907" s="1">
        <f t="shared" si="96"/>
        <v>232</v>
      </c>
      <c r="J907" s="1" t="str">
        <f t="shared" si="97"/>
        <v>232-1143.67</v>
      </c>
    </row>
    <row r="908" spans="1:10">
      <c r="A908" s="1" t="s">
        <v>3054</v>
      </c>
      <c r="B908" s="6" t="s">
        <v>3081</v>
      </c>
      <c r="C908" s="7">
        <v>45523</v>
      </c>
      <c r="D908" s="1">
        <v>132</v>
      </c>
      <c r="E908" s="7">
        <v>45526</v>
      </c>
      <c r="F908" s="1">
        <v>2</v>
      </c>
      <c r="G908" s="9">
        <v>2979</v>
      </c>
      <c r="H908" s="7">
        <v>45505</v>
      </c>
      <c r="I908" s="1">
        <f t="shared" si="96"/>
        <v>132</v>
      </c>
      <c r="J908" s="1" t="str">
        <f t="shared" si="97"/>
        <v>132-2979</v>
      </c>
    </row>
    <row r="909" spans="1:10">
      <c r="A909" s="1" t="s">
        <v>1626</v>
      </c>
      <c r="B909" s="246" t="s">
        <v>323</v>
      </c>
      <c r="C909" s="7">
        <v>45519</v>
      </c>
      <c r="D909" s="8" t="s">
        <v>3068</v>
      </c>
      <c r="E909" s="7">
        <v>45527</v>
      </c>
      <c r="F909" s="1">
        <v>2</v>
      </c>
      <c r="G909" s="9">
        <v>1105.53</v>
      </c>
      <c r="H909" s="7">
        <v>45505</v>
      </c>
      <c r="I909" s="1" t="str">
        <f t="shared" si="96"/>
        <v>DEBIT</v>
      </c>
      <c r="J909" s="1" t="str">
        <f t="shared" si="97"/>
        <v>DEBIT-1105.53</v>
      </c>
    </row>
    <row r="910" spans="1:10">
      <c r="A910" s="1" t="s">
        <v>3051</v>
      </c>
      <c r="B910" s="6" t="s">
        <v>3082</v>
      </c>
      <c r="D910" s="1">
        <v>240</v>
      </c>
      <c r="E910" s="7">
        <v>45527</v>
      </c>
      <c r="F910" s="1">
        <v>2</v>
      </c>
      <c r="G910" s="9">
        <v>1868.5</v>
      </c>
      <c r="H910" s="7">
        <v>45505</v>
      </c>
      <c r="I910" s="1">
        <f t="shared" si="96"/>
        <v>240</v>
      </c>
      <c r="J910" s="1" t="str">
        <f t="shared" si="97"/>
        <v>240-1868.5</v>
      </c>
    </row>
    <row r="911" spans="1:10">
      <c r="A911" s="1" t="s">
        <v>3051</v>
      </c>
      <c r="B911" s="6" t="s">
        <v>3083</v>
      </c>
      <c r="D911" s="1">
        <v>218</v>
      </c>
      <c r="E911" s="7">
        <v>45527</v>
      </c>
      <c r="F911" s="1">
        <v>2</v>
      </c>
      <c r="G911" s="9">
        <v>4397.5</v>
      </c>
      <c r="H911" s="7">
        <v>45505</v>
      </c>
      <c r="I911" s="1">
        <f t="shared" si="96"/>
        <v>218</v>
      </c>
      <c r="J911" s="1" t="str">
        <f t="shared" si="97"/>
        <v>218-4397.5</v>
      </c>
    </row>
    <row r="912" spans="1:10">
      <c r="A912" s="1" t="s">
        <v>3084</v>
      </c>
      <c r="B912" s="6" t="s">
        <v>3085</v>
      </c>
      <c r="D912" s="1">
        <v>222</v>
      </c>
      <c r="E912" s="7">
        <v>45527</v>
      </c>
      <c r="F912" s="1">
        <v>2</v>
      </c>
      <c r="G912" s="9">
        <v>9926.42</v>
      </c>
      <c r="H912" s="7">
        <v>45505</v>
      </c>
      <c r="I912" s="1">
        <f t="shared" si="96"/>
        <v>222</v>
      </c>
      <c r="J912" s="1" t="str">
        <f t="shared" si="97"/>
        <v>222-9926.42</v>
      </c>
    </row>
    <row r="913" spans="1:10">
      <c r="A913" s="1" t="s">
        <v>2901</v>
      </c>
      <c r="B913" s="6" t="s">
        <v>78</v>
      </c>
      <c r="C913" s="7">
        <v>45481</v>
      </c>
      <c r="D913" s="1">
        <v>223</v>
      </c>
      <c r="E913" s="7">
        <v>45527</v>
      </c>
      <c r="F913" s="1">
        <v>2</v>
      </c>
      <c r="G913" s="9">
        <v>17485.6</v>
      </c>
      <c r="H913" s="7">
        <v>45505</v>
      </c>
      <c r="I913" s="1">
        <f t="shared" si="96"/>
        <v>223</v>
      </c>
      <c r="J913" s="1" t="str">
        <f t="shared" si="97"/>
        <v>223-17485.6</v>
      </c>
    </row>
    <row r="914" spans="1:10">
      <c r="A914" s="1" t="s">
        <v>1855</v>
      </c>
      <c r="B914" s="6">
        <v>168177</v>
      </c>
      <c r="C914" s="7">
        <v>45505</v>
      </c>
      <c r="D914" s="1">
        <v>231</v>
      </c>
      <c r="E914" s="7">
        <v>45527</v>
      </c>
      <c r="F914" s="1">
        <v>2</v>
      </c>
      <c r="G914" s="9">
        <v>18304.66</v>
      </c>
      <c r="H914" s="7">
        <v>45505</v>
      </c>
      <c r="I914" s="1">
        <f t="shared" si="96"/>
        <v>231</v>
      </c>
      <c r="J914" s="1" t="str">
        <f t="shared" si="97"/>
        <v>231-18304.66</v>
      </c>
    </row>
    <row r="915" spans="1:10">
      <c r="A915" s="1" t="s">
        <v>3086</v>
      </c>
      <c r="B915" s="6">
        <v>109139</v>
      </c>
      <c r="C915" s="7">
        <v>45476</v>
      </c>
      <c r="D915" s="1">
        <v>221</v>
      </c>
      <c r="E915" s="7">
        <v>45527</v>
      </c>
      <c r="F915" s="1">
        <v>2</v>
      </c>
      <c r="G915" s="9">
        <v>19661.2</v>
      </c>
      <c r="H915" s="7">
        <v>45505</v>
      </c>
      <c r="I915" s="1">
        <f t="shared" si="96"/>
        <v>221</v>
      </c>
      <c r="J915" s="1" t="str">
        <f t="shared" si="97"/>
        <v>221-19661.2</v>
      </c>
    </row>
    <row r="916" spans="4:10">
      <c r="D916" s="1">
        <v>801</v>
      </c>
      <c r="G916" s="9">
        <v>42878.49</v>
      </c>
      <c r="H916" s="7">
        <v>45778</v>
      </c>
      <c r="I916" s="1">
        <v>801</v>
      </c>
      <c r="J916" s="1" t="str">
        <f t="shared" si="97"/>
        <v>801-42878.49</v>
      </c>
    </row>
    <row r="917" spans="4:10">
      <c r="D917" s="1">
        <v>817</v>
      </c>
      <c r="G917" s="9">
        <v>13661.29</v>
      </c>
      <c r="H917" s="7">
        <v>45778</v>
      </c>
      <c r="I917" s="1">
        <v>817</v>
      </c>
      <c r="J917" s="1" t="str">
        <f t="shared" si="97"/>
        <v>817-13661.29</v>
      </c>
    </row>
    <row r="918" spans="4:10">
      <c r="D918" s="1">
        <v>992</v>
      </c>
      <c r="G918" s="9">
        <v>10000</v>
      </c>
      <c r="H918" s="7">
        <v>45778</v>
      </c>
      <c r="I918" s="1">
        <v>992</v>
      </c>
      <c r="J918" s="1" t="str">
        <f t="shared" si="97"/>
        <v>992-10000</v>
      </c>
    </row>
    <row r="919" spans="4:10">
      <c r="D919" s="1">
        <v>1026</v>
      </c>
      <c r="G919" s="9">
        <v>3219.3</v>
      </c>
      <c r="H919" s="7">
        <v>45778</v>
      </c>
      <c r="I919" s="1">
        <v>1026</v>
      </c>
      <c r="J919" s="1" t="str">
        <f t="shared" si="97"/>
        <v>1026-3219.3</v>
      </c>
    </row>
    <row r="920" spans="4:10">
      <c r="D920" s="1">
        <v>1027</v>
      </c>
      <c r="G920" s="9">
        <v>28505.5</v>
      </c>
      <c r="H920" s="7">
        <v>45778</v>
      </c>
      <c r="I920" s="1">
        <v>1027</v>
      </c>
      <c r="J920" s="1" t="str">
        <f t="shared" si="97"/>
        <v>1027-28505.5</v>
      </c>
    </row>
    <row r="921" spans="4:10">
      <c r="D921" s="1">
        <v>1028</v>
      </c>
      <c r="G921" s="9">
        <v>4724.46</v>
      </c>
      <c r="H921" s="7">
        <v>45778</v>
      </c>
      <c r="I921" s="1">
        <v>1028</v>
      </c>
      <c r="J921" s="1" t="str">
        <f t="shared" si="97"/>
        <v>1028-4724.46</v>
      </c>
    </row>
    <row r="922" spans="4:10">
      <c r="D922" s="1">
        <v>1030</v>
      </c>
      <c r="G922" s="9">
        <v>3789.58</v>
      </c>
      <c r="H922" s="7">
        <v>45778</v>
      </c>
      <c r="I922" s="1">
        <v>1030</v>
      </c>
      <c r="J922" s="1" t="str">
        <f t="shared" si="97"/>
        <v>1030-3789.58</v>
      </c>
    </row>
    <row r="923" spans="4:10">
      <c r="D923" s="1">
        <v>1031</v>
      </c>
      <c r="G923" s="9">
        <v>3219.3</v>
      </c>
      <c r="H923" s="7">
        <v>45778</v>
      </c>
      <c r="I923" s="1">
        <v>1031</v>
      </c>
      <c r="J923" s="1" t="str">
        <f t="shared" si="97"/>
        <v>1031-3219.3</v>
      </c>
    </row>
    <row r="924" spans="4:10">
      <c r="D924" s="1">
        <v>1033</v>
      </c>
      <c r="G924" s="9">
        <v>10000</v>
      </c>
      <c r="H924" s="7">
        <v>45778</v>
      </c>
      <c r="I924" s="1">
        <v>1033</v>
      </c>
      <c r="J924" s="1" t="str">
        <f t="shared" si="97"/>
        <v>1033-10000</v>
      </c>
    </row>
    <row r="925" spans="4:10">
      <c r="D925" s="1">
        <v>1034</v>
      </c>
      <c r="G925" s="9">
        <v>10000</v>
      </c>
      <c r="H925" s="7">
        <v>45778</v>
      </c>
      <c r="I925" s="1">
        <v>1034</v>
      </c>
      <c r="J925" s="1" t="str">
        <f t="shared" si="97"/>
        <v>1034-10000</v>
      </c>
    </row>
    <row r="926" spans="4:10">
      <c r="D926" s="1">
        <v>1035</v>
      </c>
      <c r="G926" s="9">
        <v>3334.28</v>
      </c>
      <c r="H926" s="7">
        <v>45778</v>
      </c>
      <c r="I926" s="1">
        <v>1035</v>
      </c>
      <c r="J926" s="1" t="str">
        <f t="shared" si="97"/>
        <v>1035-3334.28</v>
      </c>
    </row>
    <row r="927" spans="4:10">
      <c r="D927" s="1">
        <v>1112</v>
      </c>
      <c r="G927" s="9">
        <v>3749.8</v>
      </c>
      <c r="H927" s="7">
        <v>45778</v>
      </c>
      <c r="I927" s="1">
        <v>1112</v>
      </c>
      <c r="J927" s="1" t="str">
        <f t="shared" si="97"/>
        <v>1112-3749.8</v>
      </c>
    </row>
    <row r="928" s="5" customFormat="1" spans="2:11">
      <c r="B928" s="15"/>
      <c r="C928" s="16"/>
      <c r="D928" s="5">
        <v>1113</v>
      </c>
      <c r="E928" s="16"/>
      <c r="G928" s="17">
        <v>5495</v>
      </c>
      <c r="H928" s="16">
        <v>45778</v>
      </c>
      <c r="I928" s="5">
        <v>1113</v>
      </c>
      <c r="J928" s="5" t="str">
        <f t="shared" si="97"/>
        <v>1113-5495</v>
      </c>
      <c r="K928" s="5" t="s">
        <v>2663</v>
      </c>
    </row>
    <row r="929" spans="4:10">
      <c r="D929" s="1">
        <v>1129</v>
      </c>
      <c r="G929" s="9">
        <v>1672.11</v>
      </c>
      <c r="H929" s="7">
        <v>45778</v>
      </c>
      <c r="I929" s="1">
        <v>1129</v>
      </c>
      <c r="J929" s="1" t="str">
        <f t="shared" si="97"/>
        <v>1129-1672.11</v>
      </c>
    </row>
    <row r="930" spans="4:10">
      <c r="D930" s="1">
        <v>1143</v>
      </c>
      <c r="G930" s="9">
        <v>33206.14</v>
      </c>
      <c r="H930" s="7">
        <v>45778</v>
      </c>
      <c r="I930" s="1">
        <v>1143</v>
      </c>
      <c r="J930" s="1" t="str">
        <f t="shared" si="97"/>
        <v>1143-33206.14</v>
      </c>
    </row>
    <row r="931" spans="4:10">
      <c r="D931" s="1">
        <v>1144</v>
      </c>
      <c r="G931" s="9">
        <v>16393.54</v>
      </c>
      <c r="H931" s="7">
        <v>45778</v>
      </c>
      <c r="I931" s="1">
        <v>1144</v>
      </c>
      <c r="J931" s="1" t="str">
        <f t="shared" si="97"/>
        <v>1144-16393.54</v>
      </c>
    </row>
    <row r="932" spans="4:10">
      <c r="D932" s="1">
        <v>1147</v>
      </c>
      <c r="G932" s="9">
        <v>6560.86</v>
      </c>
      <c r="H932" s="7">
        <v>45778</v>
      </c>
      <c r="I932" s="1">
        <v>1147</v>
      </c>
      <c r="J932" s="1" t="str">
        <f t="shared" si="97"/>
        <v>1147-6560.86</v>
      </c>
    </row>
    <row r="933" spans="4:10">
      <c r="D933" s="1">
        <v>1153</v>
      </c>
      <c r="G933" s="9">
        <v>5123</v>
      </c>
      <c r="H933" s="7">
        <v>45778</v>
      </c>
      <c r="I933" s="1">
        <v>1153</v>
      </c>
      <c r="J933" s="1" t="str">
        <f t="shared" si="97"/>
        <v>1153-5123</v>
      </c>
    </row>
    <row r="934" spans="4:10">
      <c r="D934" s="1">
        <v>1155</v>
      </c>
      <c r="G934" s="9">
        <v>11350</v>
      </c>
      <c r="H934" s="7">
        <v>45778</v>
      </c>
      <c r="I934" s="1">
        <v>1155</v>
      </c>
      <c r="J934" s="1" t="str">
        <f t="shared" si="97"/>
        <v>1155-11350</v>
      </c>
    </row>
    <row r="935" spans="4:10">
      <c r="D935" s="1">
        <v>1159</v>
      </c>
      <c r="G935" s="9">
        <v>9880.11</v>
      </c>
      <c r="H935" s="7">
        <v>45778</v>
      </c>
      <c r="I935" s="1">
        <v>1159</v>
      </c>
      <c r="J935" s="1" t="str">
        <f t="shared" si="97"/>
        <v>1159-9880.11</v>
      </c>
    </row>
    <row r="936" spans="4:10">
      <c r="D936" s="1">
        <v>1160</v>
      </c>
      <c r="G936" s="9">
        <v>36439.05</v>
      </c>
      <c r="H936" s="7">
        <v>45778</v>
      </c>
      <c r="I936" s="1">
        <v>1160</v>
      </c>
      <c r="J936" s="1" t="str">
        <f t="shared" si="97"/>
        <v>1160-36439.05</v>
      </c>
    </row>
    <row r="937" spans="4:10">
      <c r="D937" s="1">
        <v>1162</v>
      </c>
      <c r="G937" s="9">
        <v>3696.6</v>
      </c>
      <c r="H937" s="7">
        <v>45778</v>
      </c>
      <c r="I937" s="1">
        <v>1162</v>
      </c>
      <c r="J937" s="1" t="str">
        <f t="shared" si="97"/>
        <v>1162-3696.6</v>
      </c>
    </row>
    <row r="938" spans="4:10">
      <c r="D938" s="1">
        <v>1165</v>
      </c>
      <c r="G938" s="9">
        <v>4533.41</v>
      </c>
      <c r="H938" s="7">
        <v>45778</v>
      </c>
      <c r="I938" s="1">
        <v>1165</v>
      </c>
      <c r="J938" s="1" t="str">
        <f t="shared" si="97"/>
        <v>1165-4533.41</v>
      </c>
    </row>
    <row r="939" spans="4:10">
      <c r="D939" s="1">
        <v>1166</v>
      </c>
      <c r="G939" s="9">
        <v>1134</v>
      </c>
      <c r="H939" s="7">
        <v>45778</v>
      </c>
      <c r="I939" s="1">
        <v>1166</v>
      </c>
      <c r="J939" s="1" t="str">
        <f t="shared" si="97"/>
        <v>1166-1134</v>
      </c>
    </row>
    <row r="940" spans="4:10">
      <c r="D940" s="1">
        <v>1167</v>
      </c>
      <c r="G940" s="9">
        <v>8826.58</v>
      </c>
      <c r="H940" s="7">
        <v>45778</v>
      </c>
      <c r="I940" s="1">
        <v>1167</v>
      </c>
      <c r="J940" s="1" t="str">
        <f t="shared" si="97"/>
        <v>1167-8826.58</v>
      </c>
    </row>
    <row r="941" spans="4:10">
      <c r="D941" s="1">
        <v>1168</v>
      </c>
      <c r="G941" s="9">
        <v>8570.03</v>
      </c>
      <c r="H941" s="7">
        <v>45778</v>
      </c>
      <c r="I941" s="1">
        <v>1168</v>
      </c>
      <c r="J941" s="1" t="str">
        <f t="shared" si="97"/>
        <v>1168-8570.03</v>
      </c>
    </row>
    <row r="942" spans="4:10">
      <c r="D942" s="1">
        <v>1169</v>
      </c>
      <c r="G942" s="9">
        <v>27590.4</v>
      </c>
      <c r="H942" s="7">
        <v>45778</v>
      </c>
      <c r="I942" s="1">
        <v>1169</v>
      </c>
      <c r="J942" s="1" t="str">
        <f t="shared" si="97"/>
        <v>1169-27590.4</v>
      </c>
    </row>
    <row r="943" spans="4:10">
      <c r="D943" s="1">
        <v>1170</v>
      </c>
      <c r="G943" s="9">
        <v>1130</v>
      </c>
      <c r="H943" s="7">
        <v>45778</v>
      </c>
      <c r="I943" s="1">
        <v>1170</v>
      </c>
      <c r="J943" s="1" t="str">
        <f t="shared" si="97"/>
        <v>1170-1130</v>
      </c>
    </row>
    <row r="944" spans="4:10">
      <c r="D944" s="1">
        <v>1171</v>
      </c>
      <c r="G944" s="9">
        <v>2995.6</v>
      </c>
      <c r="H944" s="7">
        <v>45778</v>
      </c>
      <c r="I944" s="1">
        <v>1171</v>
      </c>
      <c r="J944" s="1" t="str">
        <f t="shared" si="97"/>
        <v>1171-2995.6</v>
      </c>
    </row>
    <row r="945" spans="4:10">
      <c r="D945" s="1">
        <v>1172</v>
      </c>
      <c r="G945" s="9">
        <v>4183.26</v>
      </c>
      <c r="H945" s="7">
        <v>45778</v>
      </c>
      <c r="I945" s="1">
        <v>1172</v>
      </c>
      <c r="J945" s="1" t="str">
        <f t="shared" si="97"/>
        <v>1172-4183.26</v>
      </c>
    </row>
    <row r="946" spans="4:10">
      <c r="D946" s="1">
        <v>1173</v>
      </c>
      <c r="G946" s="9">
        <v>12341</v>
      </c>
      <c r="H946" s="7">
        <v>45778</v>
      </c>
      <c r="I946" s="1">
        <v>1173</v>
      </c>
      <c r="J946" s="1" t="str">
        <f t="shared" si="97"/>
        <v>1173-12341</v>
      </c>
    </row>
    <row r="947" spans="4:10">
      <c r="D947" s="1">
        <v>1174</v>
      </c>
      <c r="G947" s="9">
        <v>12344.67</v>
      </c>
      <c r="H947" s="7">
        <v>45778</v>
      </c>
      <c r="I947" s="1">
        <v>1174</v>
      </c>
      <c r="J947" s="1" t="str">
        <f t="shared" si="97"/>
        <v>1174-12344.67</v>
      </c>
    </row>
    <row r="948" spans="4:10">
      <c r="D948" s="1">
        <v>1175</v>
      </c>
      <c r="G948" s="9">
        <v>18530.2</v>
      </c>
      <c r="H948" s="7">
        <v>45778</v>
      </c>
      <c r="I948" s="1">
        <v>1175</v>
      </c>
      <c r="J948" s="1" t="str">
        <f t="shared" si="97"/>
        <v>1175-18530.2</v>
      </c>
    </row>
    <row r="949" spans="4:10">
      <c r="D949" s="1">
        <v>1176</v>
      </c>
      <c r="G949" s="9">
        <v>2501.91</v>
      </c>
      <c r="H949" s="7">
        <v>45778</v>
      </c>
      <c r="I949" s="1">
        <v>1176</v>
      </c>
      <c r="J949" s="1" t="str">
        <f t="shared" si="97"/>
        <v>1176-2501.91</v>
      </c>
    </row>
    <row r="950" spans="4:10">
      <c r="D950" s="1">
        <v>1177</v>
      </c>
      <c r="G950" s="9">
        <v>1182.13</v>
      </c>
      <c r="H950" s="7">
        <v>45778</v>
      </c>
      <c r="I950" s="1">
        <v>1177</v>
      </c>
      <c r="J950" s="1" t="str">
        <f t="shared" si="97"/>
        <v>1177-1182.13</v>
      </c>
    </row>
    <row r="951" spans="4:10">
      <c r="D951" s="1">
        <v>1178</v>
      </c>
      <c r="G951" s="9">
        <v>2532.75</v>
      </c>
      <c r="H951" s="7">
        <v>45778</v>
      </c>
      <c r="I951" s="1">
        <v>1178</v>
      </c>
      <c r="J951" s="1" t="str">
        <f t="shared" si="97"/>
        <v>1178-2532.75</v>
      </c>
    </row>
    <row r="952" spans="4:10">
      <c r="D952" s="1">
        <v>1179</v>
      </c>
      <c r="G952" s="9">
        <v>27765.61</v>
      </c>
      <c r="H952" s="7">
        <v>45778</v>
      </c>
      <c r="I952" s="1">
        <v>1179</v>
      </c>
      <c r="J952" s="1" t="str">
        <f t="shared" si="97"/>
        <v>1179-27765.61</v>
      </c>
    </row>
    <row r="953" spans="4:10">
      <c r="D953" s="1">
        <v>1180</v>
      </c>
      <c r="G953" s="9">
        <v>14180.73</v>
      </c>
      <c r="H953" s="7">
        <v>45778</v>
      </c>
      <c r="I953" s="1">
        <v>1180</v>
      </c>
      <c r="J953" s="1" t="str">
        <f t="shared" si="97"/>
        <v>1180-14180.73</v>
      </c>
    </row>
    <row r="954" spans="4:10">
      <c r="D954" s="1">
        <v>1181</v>
      </c>
      <c r="G954" s="9">
        <v>15638.56</v>
      </c>
      <c r="H954" s="7">
        <v>45778</v>
      </c>
      <c r="I954" s="1">
        <v>1181</v>
      </c>
      <c r="J954" s="1" t="str">
        <f t="shared" si="97"/>
        <v>1181-15638.56</v>
      </c>
    </row>
    <row r="955" spans="4:10">
      <c r="D955" s="1">
        <v>1182</v>
      </c>
      <c r="G955" s="9">
        <v>8715.92</v>
      </c>
      <c r="H955" s="7">
        <v>45778</v>
      </c>
      <c r="I955" s="1">
        <v>1182</v>
      </c>
      <c r="J955" s="1" t="str">
        <f t="shared" si="97"/>
        <v>1182-8715.92</v>
      </c>
    </row>
    <row r="956" spans="4:10">
      <c r="D956" s="1">
        <v>1183</v>
      </c>
      <c r="G956" s="9">
        <v>29145</v>
      </c>
      <c r="H956" s="7">
        <v>45778</v>
      </c>
      <c r="I956" s="1">
        <v>1183</v>
      </c>
      <c r="J956" s="1" t="str">
        <f t="shared" si="97"/>
        <v>1183-29145</v>
      </c>
    </row>
    <row r="957" spans="4:10">
      <c r="D957" s="1">
        <v>1184</v>
      </c>
      <c r="G957" s="9">
        <v>2815</v>
      </c>
      <c r="H957" s="7">
        <v>45778</v>
      </c>
      <c r="I957" s="1">
        <v>1184</v>
      </c>
      <c r="J957" s="1" t="str">
        <f t="shared" si="97"/>
        <v>1184-2815</v>
      </c>
    </row>
    <row r="958" spans="4:10">
      <c r="D958" s="1">
        <v>1185</v>
      </c>
      <c r="G958" s="9">
        <v>17664.9</v>
      </c>
      <c r="H958" s="7">
        <v>45778</v>
      </c>
      <c r="I958" s="1">
        <v>1185</v>
      </c>
      <c r="J958" s="1" t="str">
        <f t="shared" si="97"/>
        <v>1185-17664.9</v>
      </c>
    </row>
    <row r="959" spans="4:10">
      <c r="D959" s="1">
        <v>1186</v>
      </c>
      <c r="G959" s="9">
        <v>5942.33</v>
      </c>
      <c r="H959" s="7">
        <v>45778</v>
      </c>
      <c r="I959" s="1">
        <v>1186</v>
      </c>
      <c r="J959" s="1" t="str">
        <f t="shared" si="97"/>
        <v>1186-5942.33</v>
      </c>
    </row>
    <row r="960" spans="4:10">
      <c r="D960" s="1">
        <v>1187</v>
      </c>
      <c r="G960" s="9">
        <v>2105.87</v>
      </c>
      <c r="H960" s="7">
        <v>45778</v>
      </c>
      <c r="I960" s="1">
        <v>1187</v>
      </c>
      <c r="J960" s="1" t="str">
        <f t="shared" si="97"/>
        <v>1187-2105.87</v>
      </c>
    </row>
    <row r="961" spans="4:10">
      <c r="D961" s="1">
        <v>1188</v>
      </c>
      <c r="G961" s="9">
        <v>1187</v>
      </c>
      <c r="H961" s="7">
        <v>45778</v>
      </c>
      <c r="I961" s="1">
        <v>1188</v>
      </c>
      <c r="J961" s="1" t="str">
        <f t="shared" si="97"/>
        <v>1188-1187</v>
      </c>
    </row>
    <row r="962" spans="4:10">
      <c r="D962" s="1">
        <v>1189</v>
      </c>
      <c r="G962" s="9">
        <v>25719</v>
      </c>
      <c r="H962" s="7">
        <v>45778</v>
      </c>
      <c r="I962" s="1">
        <v>1189</v>
      </c>
      <c r="J962" s="1" t="str">
        <f t="shared" ref="J962:J1011" si="98">I962&amp;"-"&amp;G962</f>
        <v>1189-25719</v>
      </c>
    </row>
    <row r="963" spans="4:10">
      <c r="D963" s="1">
        <v>1190</v>
      </c>
      <c r="G963" s="9">
        <v>10000</v>
      </c>
      <c r="H963" s="7">
        <v>45778</v>
      </c>
      <c r="I963" s="1">
        <v>1190</v>
      </c>
      <c r="J963" s="1" t="str">
        <f t="shared" si="98"/>
        <v>1190-10000</v>
      </c>
    </row>
    <row r="964" spans="4:10">
      <c r="D964" s="1">
        <v>1191</v>
      </c>
      <c r="G964" s="9">
        <v>360.08</v>
      </c>
      <c r="H964" s="7">
        <v>45778</v>
      </c>
      <c r="I964" s="1">
        <v>1191</v>
      </c>
      <c r="J964" s="1" t="str">
        <f t="shared" si="98"/>
        <v>1191-360.08</v>
      </c>
    </row>
    <row r="965" spans="4:10">
      <c r="D965" s="1">
        <v>1192</v>
      </c>
      <c r="G965" s="9">
        <v>13220.5</v>
      </c>
      <c r="H965" s="7">
        <v>45778</v>
      </c>
      <c r="I965" s="1">
        <v>1192</v>
      </c>
      <c r="J965" s="1" t="str">
        <f t="shared" si="98"/>
        <v>1192-13220.5</v>
      </c>
    </row>
    <row r="966" spans="4:10">
      <c r="D966" s="1">
        <v>1195</v>
      </c>
      <c r="G966" s="9">
        <v>3784.54</v>
      </c>
      <c r="H966" s="7">
        <v>45778</v>
      </c>
      <c r="I966" s="1">
        <v>1195</v>
      </c>
      <c r="J966" s="1" t="str">
        <f t="shared" si="98"/>
        <v>1195-3784.54</v>
      </c>
    </row>
    <row r="967" spans="4:10">
      <c r="D967" s="1">
        <v>1196</v>
      </c>
      <c r="G967" s="9">
        <v>28097.81</v>
      </c>
      <c r="H967" s="7">
        <v>45778</v>
      </c>
      <c r="I967" s="1">
        <v>1196</v>
      </c>
      <c r="J967" s="1" t="str">
        <f t="shared" si="98"/>
        <v>1196-28097.81</v>
      </c>
    </row>
    <row r="968" spans="4:10">
      <c r="D968" s="1">
        <v>1197</v>
      </c>
      <c r="G968" s="9">
        <v>7063.9</v>
      </c>
      <c r="H968" s="7">
        <v>45778</v>
      </c>
      <c r="I968" s="1">
        <v>1197</v>
      </c>
      <c r="J968" s="1" t="str">
        <f t="shared" si="98"/>
        <v>1197-7063.9</v>
      </c>
    </row>
    <row r="969" spans="4:10">
      <c r="D969" s="1">
        <v>1198</v>
      </c>
      <c r="G969" s="9">
        <v>3096.31</v>
      </c>
      <c r="H969" s="7">
        <v>45778</v>
      </c>
      <c r="I969" s="1">
        <v>1198</v>
      </c>
      <c r="J969" s="1" t="str">
        <f t="shared" si="98"/>
        <v>1198-3096.31</v>
      </c>
    </row>
    <row r="970" spans="4:10">
      <c r="D970" s="1">
        <v>1199</v>
      </c>
      <c r="G970" s="9">
        <v>41031.51</v>
      </c>
      <c r="H970" s="7">
        <v>45778</v>
      </c>
      <c r="I970" s="1">
        <v>1199</v>
      </c>
      <c r="J970" s="1" t="str">
        <f t="shared" si="98"/>
        <v>1199-41031.51</v>
      </c>
    </row>
    <row r="971" spans="4:10">
      <c r="D971" s="1">
        <v>1200</v>
      </c>
      <c r="G971" s="9">
        <v>37053.27</v>
      </c>
      <c r="H971" s="7">
        <v>45778</v>
      </c>
      <c r="I971" s="1">
        <v>1200</v>
      </c>
      <c r="J971" s="1" t="str">
        <f t="shared" si="98"/>
        <v>1200-37053.27</v>
      </c>
    </row>
    <row r="972" spans="4:10">
      <c r="D972" s="1">
        <v>1201</v>
      </c>
      <c r="G972" s="9">
        <v>11267.24</v>
      </c>
      <c r="H972" s="7">
        <v>45778</v>
      </c>
      <c r="I972" s="1">
        <v>1201</v>
      </c>
      <c r="J972" s="1" t="str">
        <f t="shared" si="98"/>
        <v>1201-11267.24</v>
      </c>
    </row>
    <row r="973" spans="4:10">
      <c r="D973" s="1">
        <v>1202</v>
      </c>
      <c r="G973" s="9">
        <v>1000</v>
      </c>
      <c r="H973" s="7">
        <v>45778</v>
      </c>
      <c r="I973" s="1">
        <v>1202</v>
      </c>
      <c r="J973" s="1" t="str">
        <f t="shared" si="98"/>
        <v>1202-1000</v>
      </c>
    </row>
    <row r="974" spans="4:10">
      <c r="D974" s="1">
        <v>1203</v>
      </c>
      <c r="G974" s="9">
        <v>11202.43</v>
      </c>
      <c r="H974" s="7">
        <v>45778</v>
      </c>
      <c r="I974" s="1">
        <v>1203</v>
      </c>
      <c r="J974" s="1" t="str">
        <f t="shared" si="98"/>
        <v>1203-11202.43</v>
      </c>
    </row>
    <row r="975" spans="4:10">
      <c r="D975" s="1">
        <v>1204</v>
      </c>
      <c r="G975" s="9">
        <v>4734</v>
      </c>
      <c r="H975" s="7">
        <v>45778</v>
      </c>
      <c r="I975" s="1">
        <v>1204</v>
      </c>
      <c r="J975" s="1" t="str">
        <f t="shared" si="98"/>
        <v>1204-4734</v>
      </c>
    </row>
    <row r="976" spans="4:10">
      <c r="D976" s="1">
        <v>1205</v>
      </c>
      <c r="G976" s="9">
        <v>10600</v>
      </c>
      <c r="H976" s="7">
        <v>45778</v>
      </c>
      <c r="I976" s="1">
        <v>1205</v>
      </c>
      <c r="J976" s="1" t="str">
        <f t="shared" si="98"/>
        <v>1205-10600</v>
      </c>
    </row>
    <row r="977" spans="4:10">
      <c r="D977" s="1">
        <v>1206</v>
      </c>
      <c r="G977" s="9">
        <v>175</v>
      </c>
      <c r="H977" s="7">
        <v>45778</v>
      </c>
      <c r="I977" s="1">
        <v>1206</v>
      </c>
      <c r="J977" s="1" t="str">
        <f t="shared" si="98"/>
        <v>1206-175</v>
      </c>
    </row>
    <row r="978" spans="4:10">
      <c r="D978" s="1">
        <v>1207</v>
      </c>
      <c r="G978" s="9">
        <v>5935.5</v>
      </c>
      <c r="H978" s="7">
        <v>45778</v>
      </c>
      <c r="I978" s="1">
        <v>1207</v>
      </c>
      <c r="J978" s="1" t="str">
        <f t="shared" si="98"/>
        <v>1207-5935.5</v>
      </c>
    </row>
    <row r="979" spans="4:10">
      <c r="D979" s="1">
        <v>1208</v>
      </c>
      <c r="G979" s="9">
        <v>3809.91</v>
      </c>
      <c r="H979" s="7">
        <v>45778</v>
      </c>
      <c r="I979" s="1">
        <v>1208</v>
      </c>
      <c r="J979" s="1" t="str">
        <f t="shared" si="98"/>
        <v>1208-3809.91</v>
      </c>
    </row>
    <row r="980" spans="4:10">
      <c r="D980" s="1">
        <v>1209</v>
      </c>
      <c r="G980" s="9">
        <v>24365</v>
      </c>
      <c r="H980" s="7">
        <v>45778</v>
      </c>
      <c r="I980" s="1">
        <v>1209</v>
      </c>
      <c r="J980" s="1" t="str">
        <f t="shared" si="98"/>
        <v>1209-24365</v>
      </c>
    </row>
    <row r="981" spans="4:10">
      <c r="D981" s="1">
        <v>1213</v>
      </c>
      <c r="G981" s="9">
        <v>10087.54</v>
      </c>
      <c r="H981" s="7">
        <v>45778</v>
      </c>
      <c r="I981" s="1">
        <v>1213</v>
      </c>
      <c r="J981" s="1" t="str">
        <f t="shared" si="98"/>
        <v>1213-10087.54</v>
      </c>
    </row>
    <row r="982" spans="4:10">
      <c r="D982" s="1">
        <v>1214</v>
      </c>
      <c r="G982" s="9">
        <v>20146.32</v>
      </c>
      <c r="H982" s="7">
        <v>45778</v>
      </c>
      <c r="I982" s="1">
        <v>1214</v>
      </c>
      <c r="J982" s="1" t="str">
        <f t="shared" si="98"/>
        <v>1214-20146.32</v>
      </c>
    </row>
    <row r="983" spans="4:10">
      <c r="D983" s="1">
        <v>1215</v>
      </c>
      <c r="G983" s="9">
        <v>17612.58</v>
      </c>
      <c r="H983" s="7">
        <v>45778</v>
      </c>
      <c r="I983" s="1">
        <v>1215</v>
      </c>
      <c r="J983" s="1" t="str">
        <f t="shared" si="98"/>
        <v>1215-17612.58</v>
      </c>
    </row>
    <row r="984" spans="4:10">
      <c r="D984" s="1">
        <v>1216</v>
      </c>
      <c r="G984" s="9">
        <v>1199</v>
      </c>
      <c r="H984" s="7">
        <v>45778</v>
      </c>
      <c r="I984" s="1">
        <v>1216</v>
      </c>
      <c r="J984" s="1" t="str">
        <f t="shared" si="98"/>
        <v>1216-1199</v>
      </c>
    </row>
    <row r="985" spans="4:10">
      <c r="D985" s="1">
        <v>1220</v>
      </c>
      <c r="G985" s="9">
        <v>16299.19</v>
      </c>
      <c r="H985" s="7">
        <v>45778</v>
      </c>
      <c r="I985" s="1">
        <v>1220</v>
      </c>
      <c r="J985" s="1" t="str">
        <f t="shared" si="98"/>
        <v>1220-16299.19</v>
      </c>
    </row>
    <row r="986" spans="4:10">
      <c r="D986" s="1">
        <v>1221</v>
      </c>
      <c r="G986" s="9">
        <v>13500.63</v>
      </c>
      <c r="H986" s="7">
        <v>45778</v>
      </c>
      <c r="I986" s="1">
        <v>1221</v>
      </c>
      <c r="J986" s="1" t="str">
        <f t="shared" si="98"/>
        <v>1221-13500.63</v>
      </c>
    </row>
    <row r="987" spans="4:10">
      <c r="D987" s="1">
        <v>1222</v>
      </c>
      <c r="G987" s="9">
        <v>1192</v>
      </c>
      <c r="H987" s="7">
        <v>45778</v>
      </c>
      <c r="I987" s="1">
        <v>1222</v>
      </c>
      <c r="J987" s="1" t="str">
        <f t="shared" si="98"/>
        <v>1222-1192</v>
      </c>
    </row>
    <row r="988" spans="4:10">
      <c r="D988" s="1">
        <v>1224</v>
      </c>
      <c r="G988" s="9">
        <v>6305.25</v>
      </c>
      <c r="H988" s="7">
        <v>45778</v>
      </c>
      <c r="I988" s="1">
        <v>1224</v>
      </c>
      <c r="J988" s="1" t="str">
        <f t="shared" si="98"/>
        <v>1224-6305.25</v>
      </c>
    </row>
    <row r="989" spans="4:10">
      <c r="D989" s="1">
        <v>1225</v>
      </c>
      <c r="G989" s="9">
        <v>31542</v>
      </c>
      <c r="H989" s="7">
        <v>45778</v>
      </c>
      <c r="I989" s="1">
        <v>1225</v>
      </c>
      <c r="J989" s="1" t="str">
        <f t="shared" si="98"/>
        <v>1225-31542</v>
      </c>
    </row>
    <row r="990" spans="4:10">
      <c r="D990" s="1">
        <v>1227</v>
      </c>
      <c r="G990" s="9">
        <v>29050</v>
      </c>
      <c r="H990" s="7">
        <v>45778</v>
      </c>
      <c r="I990" s="1">
        <v>1227</v>
      </c>
      <c r="J990" s="1" t="str">
        <f t="shared" si="98"/>
        <v>1227-29050</v>
      </c>
    </row>
    <row r="991" spans="4:10">
      <c r="D991" s="1">
        <v>1228</v>
      </c>
      <c r="G991" s="9">
        <v>2773.1</v>
      </c>
      <c r="H991" s="7">
        <v>45778</v>
      </c>
      <c r="I991" s="1">
        <v>1228</v>
      </c>
      <c r="J991" s="1" t="str">
        <f t="shared" si="98"/>
        <v>1228-2773.1</v>
      </c>
    </row>
    <row r="992" spans="4:10">
      <c r="D992" s="1">
        <v>1229</v>
      </c>
      <c r="G992" s="9">
        <v>9376.25</v>
      </c>
      <c r="H992" s="7">
        <v>45778</v>
      </c>
      <c r="I992" s="1">
        <v>1229</v>
      </c>
      <c r="J992" s="1" t="str">
        <f t="shared" si="98"/>
        <v>1229-9376.25</v>
      </c>
    </row>
    <row r="993" spans="4:10">
      <c r="D993" s="1">
        <v>1230</v>
      </c>
      <c r="G993" s="9">
        <v>3210.8</v>
      </c>
      <c r="H993" s="7">
        <v>45778</v>
      </c>
      <c r="I993" s="1">
        <v>1230</v>
      </c>
      <c r="J993" s="1" t="str">
        <f t="shared" si="98"/>
        <v>1230-3210.8</v>
      </c>
    </row>
    <row r="994" spans="4:10">
      <c r="D994" s="1">
        <v>1231</v>
      </c>
      <c r="G994" s="9">
        <v>1199</v>
      </c>
      <c r="H994" s="7">
        <v>45778</v>
      </c>
      <c r="I994" s="1">
        <v>1231</v>
      </c>
      <c r="J994" s="1" t="str">
        <f t="shared" si="98"/>
        <v>1231-1199</v>
      </c>
    </row>
    <row r="995" spans="4:10">
      <c r="D995" s="1">
        <v>1232</v>
      </c>
      <c r="G995" s="9">
        <v>3680.86</v>
      </c>
      <c r="H995" s="7">
        <v>45778</v>
      </c>
      <c r="I995" s="1">
        <v>1232</v>
      </c>
      <c r="J995" s="1" t="str">
        <f t="shared" si="98"/>
        <v>1232-3680.86</v>
      </c>
    </row>
    <row r="996" spans="4:10">
      <c r="D996" s="1">
        <v>1234</v>
      </c>
      <c r="G996" s="9">
        <v>8020.5</v>
      </c>
      <c r="H996" s="7">
        <v>45778</v>
      </c>
      <c r="I996" s="1">
        <v>1234</v>
      </c>
      <c r="J996" s="1" t="str">
        <f t="shared" si="98"/>
        <v>1234-8020.5</v>
      </c>
    </row>
    <row r="997" spans="4:10">
      <c r="D997" s="1">
        <v>1235</v>
      </c>
      <c r="G997" s="9">
        <v>2489.11</v>
      </c>
      <c r="H997" s="7">
        <v>45778</v>
      </c>
      <c r="I997" s="1">
        <v>1235</v>
      </c>
      <c r="J997" s="1" t="str">
        <f t="shared" si="98"/>
        <v>1235-2489.11</v>
      </c>
    </row>
    <row r="998" spans="4:10">
      <c r="D998" s="1">
        <v>1236</v>
      </c>
      <c r="G998" s="9">
        <v>5060.5</v>
      </c>
      <c r="H998" s="7">
        <v>45778</v>
      </c>
      <c r="I998" s="1">
        <v>1236</v>
      </c>
      <c r="J998" s="1" t="str">
        <f t="shared" si="98"/>
        <v>1236-5060.5</v>
      </c>
    </row>
    <row r="999" spans="4:10">
      <c r="D999" s="1">
        <v>1237</v>
      </c>
      <c r="G999" s="9">
        <v>31542.79</v>
      </c>
      <c r="H999" s="7">
        <v>45778</v>
      </c>
      <c r="I999" s="1">
        <v>1237</v>
      </c>
      <c r="J999" s="1" t="str">
        <f t="shared" si="98"/>
        <v>1237-31542.79</v>
      </c>
    </row>
    <row r="1000" spans="4:10">
      <c r="D1000" s="1">
        <v>1238</v>
      </c>
      <c r="G1000" s="9">
        <v>265</v>
      </c>
      <c r="H1000" s="7">
        <v>45778</v>
      </c>
      <c r="I1000" s="1">
        <v>1238</v>
      </c>
      <c r="J1000" s="1" t="str">
        <f t="shared" si="98"/>
        <v>1238-265</v>
      </c>
    </row>
    <row r="1001" spans="4:10">
      <c r="D1001" s="1">
        <v>1239</v>
      </c>
      <c r="G1001" s="9">
        <v>5063.32</v>
      </c>
      <c r="H1001" s="7">
        <v>45778</v>
      </c>
      <c r="I1001" s="1">
        <v>1239</v>
      </c>
      <c r="J1001" s="1" t="str">
        <f t="shared" si="98"/>
        <v>1239-5063.32</v>
      </c>
    </row>
    <row r="1002" spans="4:10">
      <c r="D1002" s="1">
        <v>1241</v>
      </c>
      <c r="G1002" s="9">
        <v>27922.28</v>
      </c>
      <c r="H1002" s="7">
        <v>45778</v>
      </c>
      <c r="I1002" s="1">
        <v>1241</v>
      </c>
      <c r="J1002" s="1" t="str">
        <f t="shared" si="98"/>
        <v>1241-27922.28</v>
      </c>
    </row>
    <row r="1003" spans="4:10">
      <c r="D1003" s="1">
        <v>1242</v>
      </c>
      <c r="G1003" s="9">
        <v>11491.79</v>
      </c>
      <c r="H1003" s="7">
        <v>45778</v>
      </c>
      <c r="I1003" s="1">
        <v>1242</v>
      </c>
      <c r="J1003" s="1" t="str">
        <f t="shared" si="98"/>
        <v>1242-11491.79</v>
      </c>
    </row>
    <row r="1004" spans="4:10">
      <c r="D1004" s="1">
        <v>1243</v>
      </c>
      <c r="G1004" s="9">
        <v>3411.1</v>
      </c>
      <c r="H1004" s="7">
        <v>45778</v>
      </c>
      <c r="I1004" s="1">
        <v>1243</v>
      </c>
      <c r="J1004" s="1" t="str">
        <f t="shared" si="98"/>
        <v>1243-3411.1</v>
      </c>
    </row>
    <row r="1005" spans="4:10">
      <c r="D1005" s="1">
        <v>1244</v>
      </c>
      <c r="G1005" s="9">
        <v>41784.86</v>
      </c>
      <c r="H1005" s="7">
        <v>45778</v>
      </c>
      <c r="I1005" s="1">
        <v>1244</v>
      </c>
      <c r="J1005" s="1" t="str">
        <f t="shared" si="98"/>
        <v>1244-41784.86</v>
      </c>
    </row>
    <row r="1006" spans="4:10">
      <c r="D1006" s="1">
        <v>1246</v>
      </c>
      <c r="G1006" s="9">
        <v>21122.41</v>
      </c>
      <c r="H1006" s="7">
        <v>45778</v>
      </c>
      <c r="I1006" s="1">
        <v>1246</v>
      </c>
      <c r="J1006" s="1" t="str">
        <f t="shared" si="98"/>
        <v>1246-21122.41</v>
      </c>
    </row>
    <row r="1007" spans="4:10">
      <c r="D1007" s="1">
        <v>1247</v>
      </c>
      <c r="G1007" s="9">
        <v>6681.5</v>
      </c>
      <c r="H1007" s="7">
        <v>45778</v>
      </c>
      <c r="I1007" s="1">
        <v>1247</v>
      </c>
      <c r="J1007" s="1" t="str">
        <f t="shared" si="98"/>
        <v>1247-6681.5</v>
      </c>
    </row>
    <row r="1008" spans="4:10">
      <c r="D1008" s="1">
        <v>1249</v>
      </c>
      <c r="G1008" s="9">
        <v>20782.5</v>
      </c>
      <c r="H1008" s="7">
        <v>45778</v>
      </c>
      <c r="I1008" s="1">
        <v>1249</v>
      </c>
      <c r="J1008" s="1" t="str">
        <f t="shared" si="98"/>
        <v>1249-20782.5</v>
      </c>
    </row>
    <row r="1009" spans="4:10">
      <c r="D1009" s="1">
        <v>1263</v>
      </c>
      <c r="G1009" s="9">
        <v>1500</v>
      </c>
      <c r="H1009" s="7">
        <v>45778</v>
      </c>
      <c r="I1009" s="1">
        <v>1263</v>
      </c>
      <c r="J1009" s="1" t="str">
        <f t="shared" si="98"/>
        <v>1263-1500</v>
      </c>
    </row>
    <row r="1010" spans="4:10">
      <c r="D1010" s="1">
        <v>1265</v>
      </c>
      <c r="G1010" s="9">
        <v>5500.48</v>
      </c>
      <c r="H1010" s="7">
        <v>45778</v>
      </c>
      <c r="I1010" s="1">
        <v>1265</v>
      </c>
      <c r="J1010" s="1" t="str">
        <f t="shared" si="98"/>
        <v>1265-5500.48</v>
      </c>
    </row>
    <row r="1011" spans="4:10">
      <c r="D1011" s="1">
        <v>2991</v>
      </c>
      <c r="G1011" s="9">
        <v>691.14</v>
      </c>
      <c r="H1011" s="7">
        <v>45778</v>
      </c>
      <c r="I1011" s="1">
        <v>2991</v>
      </c>
      <c r="J1011" s="1" t="str">
        <f t="shared" si="98"/>
        <v>2991-691.14</v>
      </c>
    </row>
  </sheetData>
  <autoFilter xmlns:etc="http://www.wps.cn/officeDocument/2017/etCustomData" ref="A1:J1011" etc:filterBottomFollowUsedRange="0">
    <sortState ref="A1:J1011">
      <sortCondition ref="I1:I1011"/>
    </sortState>
    <extLst/>
  </autoFilter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2"/>
  <sheetViews>
    <sheetView workbookViewId="0">
      <selection activeCell="A11" sqref="A11"/>
    </sheetView>
  </sheetViews>
  <sheetFormatPr defaultColWidth="9" defaultRowHeight="16.5" outlineLevelCol="3"/>
  <cols>
    <col min="1" max="1" width="22.375" style="1" customWidth="1"/>
    <col min="2" max="2" width="21.25" style="1" customWidth="1"/>
    <col min="3" max="3" width="34.5" style="1" customWidth="1"/>
    <col min="4" max="4" width="32.125" style="1" customWidth="1"/>
    <col min="5" max="16384" width="9" style="1"/>
  </cols>
  <sheetData>
    <row r="1" spans="1:4">
      <c r="A1" s="2" t="s">
        <v>3087</v>
      </c>
      <c r="B1" s="2" t="s">
        <v>3088</v>
      </c>
      <c r="C1" s="3" t="s">
        <v>3089</v>
      </c>
      <c r="D1" s="3" t="s">
        <v>3090</v>
      </c>
    </row>
    <row r="2" spans="1:4">
      <c r="A2" s="1">
        <v>63</v>
      </c>
      <c r="B2" s="4">
        <v>801</v>
      </c>
      <c r="C2" s="1">
        <f>IF(ISNA(MATCH(A2,B:B,0)),A2,"")</f>
        <v>63</v>
      </c>
      <c r="D2" s="1" t="str">
        <f>IF(ISNA(MATCH(B2,A:A,0)),B2,"")</f>
        <v/>
      </c>
    </row>
    <row r="3" spans="1:4">
      <c r="A3" s="1">
        <v>64</v>
      </c>
      <c r="B3" s="4">
        <v>817</v>
      </c>
      <c r="C3" s="1">
        <f>IF(ISNA(MATCH(A3,B:B,0)),A3,"")</f>
        <v>64</v>
      </c>
      <c r="D3" s="1" t="str">
        <f>IF(ISNA(MATCH(B3,A:A,0)),B3,"")</f>
        <v/>
      </c>
    </row>
    <row r="4" spans="1:4">
      <c r="A4" s="1">
        <v>68</v>
      </c>
      <c r="B4" s="4">
        <v>992</v>
      </c>
      <c r="C4" s="1">
        <f>IF(ISNA(MATCH(A4,B:B,0)),A4,"")</f>
        <v>68</v>
      </c>
      <c r="D4" s="1" t="str">
        <f>IF(ISNA(MATCH(B4,A:A,0)),B4,"")</f>
        <v/>
      </c>
    </row>
    <row r="5" spans="1:4">
      <c r="A5" s="1">
        <v>74</v>
      </c>
      <c r="B5" s="4">
        <v>1026</v>
      </c>
      <c r="C5" s="1">
        <f>IF(ISNA(MATCH(A5,B:B,0)),A5,"")</f>
        <v>74</v>
      </c>
      <c r="D5" s="1" t="str">
        <f>IF(ISNA(MATCH(B5,A:A,0)),B5,"")</f>
        <v/>
      </c>
    </row>
    <row r="6" spans="1:4">
      <c r="A6" s="1">
        <v>91</v>
      </c>
      <c r="B6" s="4">
        <v>1027</v>
      </c>
      <c r="C6" s="1">
        <f>IF(ISNA(MATCH(A6,B:B,0)),A6,"")</f>
        <v>91</v>
      </c>
      <c r="D6" s="1" t="str">
        <f>IF(ISNA(MATCH(B6,A:A,0)),B6,"")</f>
        <v/>
      </c>
    </row>
    <row r="7" spans="1:4">
      <c r="A7" s="1">
        <v>103</v>
      </c>
      <c r="B7" s="4">
        <v>1028</v>
      </c>
      <c r="C7" s="1">
        <f>IF(ISNA(MATCH(A7,B:B,0)),A7,"")</f>
        <v>103</v>
      </c>
      <c r="D7" s="1" t="str">
        <f>IF(ISNA(MATCH(B7,A:A,0)),B7,"")</f>
        <v/>
      </c>
    </row>
    <row r="8" spans="1:4">
      <c r="A8" s="1">
        <v>104</v>
      </c>
      <c r="B8" s="4">
        <v>1030</v>
      </c>
      <c r="C8" s="1">
        <f>IF(ISNA(MATCH(A8,B:B,0)),A8,"")</f>
        <v>104</v>
      </c>
      <c r="D8" s="1" t="str">
        <f>IF(ISNA(MATCH(B8,A:A,0)),B8,"")</f>
        <v/>
      </c>
    </row>
    <row r="9" spans="1:4">
      <c r="A9" s="1">
        <v>108</v>
      </c>
      <c r="B9" s="4">
        <v>1031</v>
      </c>
      <c r="C9" s="1">
        <f>IF(ISNA(MATCH(A9,B:B,0)),A9,"")</f>
        <v>108</v>
      </c>
      <c r="D9" s="1" t="str">
        <f>IF(ISNA(MATCH(B9,A:A,0)),B9,"")</f>
        <v/>
      </c>
    </row>
    <row r="10" spans="1:4">
      <c r="A10" s="1">
        <v>109</v>
      </c>
      <c r="B10" s="4">
        <v>1033</v>
      </c>
      <c r="C10" s="1">
        <f>IF(ISNA(MATCH(A10,B:B,0)),A10,"")</f>
        <v>109</v>
      </c>
      <c r="D10" s="1" t="str">
        <f>IF(ISNA(MATCH(B10,A:A,0)),B10,"")</f>
        <v/>
      </c>
    </row>
    <row r="11" spans="1:4">
      <c r="A11" s="1">
        <v>110</v>
      </c>
      <c r="B11" s="4">
        <v>1034</v>
      </c>
      <c r="C11" s="1">
        <f>IF(ISNA(MATCH(A11,B:B,0)),A11,"")</f>
        <v>110</v>
      </c>
      <c r="D11" s="1" t="str">
        <f>IF(ISNA(MATCH(B11,A:A,0)),B11,"")</f>
        <v/>
      </c>
    </row>
    <row r="12" spans="1:4">
      <c r="A12" s="1">
        <v>111</v>
      </c>
      <c r="B12" s="4">
        <v>1035</v>
      </c>
      <c r="C12" s="1">
        <f>IF(ISNA(MATCH(A12,B:B,0)),A12,"")</f>
        <v>111</v>
      </c>
      <c r="D12" s="1" t="str">
        <f>IF(ISNA(MATCH(B12,A:A,0)),B12,"")</f>
        <v/>
      </c>
    </row>
    <row r="13" spans="1:4">
      <c r="A13" s="1">
        <v>122</v>
      </c>
      <c r="B13" s="4">
        <v>1112</v>
      </c>
      <c r="C13" s="1">
        <f>IF(ISNA(MATCH(A13,B:B,0)),A13,"")</f>
        <v>122</v>
      </c>
      <c r="D13" s="1" t="str">
        <f>IF(ISNA(MATCH(B13,A:A,0)),B13,"")</f>
        <v/>
      </c>
    </row>
    <row r="14" spans="1:4">
      <c r="A14" s="1">
        <v>123</v>
      </c>
      <c r="B14" s="4">
        <v>1113</v>
      </c>
      <c r="C14" s="1">
        <f>IF(ISNA(MATCH(A14,B:B,0)),A14,"")</f>
        <v>123</v>
      </c>
      <c r="D14" s="1" t="str">
        <f>IF(ISNA(MATCH(B14,A:A,0)),B14,"")</f>
        <v/>
      </c>
    </row>
    <row r="15" spans="1:4">
      <c r="A15" s="1">
        <v>124</v>
      </c>
      <c r="B15" s="4">
        <v>1129</v>
      </c>
      <c r="C15" s="1">
        <f>IF(ISNA(MATCH(A15,B:B,0)),A15,"")</f>
        <v>124</v>
      </c>
      <c r="D15" s="1" t="str">
        <f>IF(ISNA(MATCH(B15,A:A,0)),B15,"")</f>
        <v/>
      </c>
    </row>
    <row r="16" spans="1:4">
      <c r="A16" s="1">
        <v>125</v>
      </c>
      <c r="B16" s="4">
        <v>1143</v>
      </c>
      <c r="C16" s="1">
        <f>IF(ISNA(MATCH(A16,B:B,0)),A16,"")</f>
        <v>125</v>
      </c>
      <c r="D16" s="1" t="str">
        <f>IF(ISNA(MATCH(B16,A:A,0)),B16,"")</f>
        <v/>
      </c>
    </row>
    <row r="17" spans="1:4">
      <c r="A17" s="1">
        <v>126</v>
      </c>
      <c r="B17" s="4">
        <v>1144</v>
      </c>
      <c r="C17" s="1">
        <f>IF(ISNA(MATCH(A17,B:B,0)),A17,"")</f>
        <v>126</v>
      </c>
      <c r="D17" s="1" t="str">
        <f>IF(ISNA(MATCH(B17,A:A,0)),B17,"")</f>
        <v/>
      </c>
    </row>
    <row r="18" spans="1:4">
      <c r="A18" s="1">
        <v>127</v>
      </c>
      <c r="B18" s="4">
        <v>1147</v>
      </c>
      <c r="C18" s="1">
        <f t="shared" ref="C18:C49" si="0">IF(ISNA(MATCH(A18,B:B,0)),A18,"")</f>
        <v>127</v>
      </c>
      <c r="D18" s="1" t="str">
        <f>IF(ISNA(MATCH(B18,A:A,0)),B18,"")</f>
        <v/>
      </c>
    </row>
    <row r="19" spans="1:4">
      <c r="A19" s="1">
        <v>128</v>
      </c>
      <c r="B19" s="4">
        <v>1153</v>
      </c>
      <c r="C19" s="1">
        <f t="shared" si="0"/>
        <v>128</v>
      </c>
      <c r="D19" s="1" t="str">
        <f>IF(ISNA(MATCH(B19,A:A,0)),B19,"")</f>
        <v/>
      </c>
    </row>
    <row r="20" spans="1:4">
      <c r="A20" s="1">
        <v>129</v>
      </c>
      <c r="B20" s="4">
        <v>1155</v>
      </c>
      <c r="C20" s="1">
        <f t="shared" si="0"/>
        <v>129</v>
      </c>
      <c r="D20" s="1" t="str">
        <f>IF(ISNA(MATCH(B20,A:A,0)),B20,"")</f>
        <v/>
      </c>
    </row>
    <row r="21" spans="1:4">
      <c r="A21" s="1">
        <v>130</v>
      </c>
      <c r="B21" s="4">
        <v>1159</v>
      </c>
      <c r="C21" s="1">
        <f t="shared" si="0"/>
        <v>130</v>
      </c>
      <c r="D21" s="1" t="str">
        <f>IF(ISNA(MATCH(B21,A:A,0)),B21,"")</f>
        <v/>
      </c>
    </row>
    <row r="22" spans="1:4">
      <c r="A22" s="1">
        <v>132</v>
      </c>
      <c r="B22" s="4">
        <v>1160</v>
      </c>
      <c r="C22" s="1">
        <f t="shared" si="0"/>
        <v>132</v>
      </c>
      <c r="D22" s="1" t="str">
        <f>IF(ISNA(MATCH(B22,A:A,0)),B22,"")</f>
        <v/>
      </c>
    </row>
    <row r="23" spans="1:4">
      <c r="A23" s="1">
        <v>133</v>
      </c>
      <c r="B23" s="4">
        <v>1162</v>
      </c>
      <c r="C23" s="1">
        <f t="shared" si="0"/>
        <v>133</v>
      </c>
      <c r="D23" s="1" t="str">
        <f>IF(ISNA(MATCH(B23,A:A,0)),B23,"")</f>
        <v/>
      </c>
    </row>
    <row r="24" spans="1:4">
      <c r="A24" s="1">
        <v>137</v>
      </c>
      <c r="B24" s="4">
        <v>1165</v>
      </c>
      <c r="C24" s="1">
        <f t="shared" si="0"/>
        <v>137</v>
      </c>
      <c r="D24" s="1" t="str">
        <f>IF(ISNA(MATCH(B24,A:A,0)),B24,"")</f>
        <v/>
      </c>
    </row>
    <row r="25" spans="1:4">
      <c r="A25" s="1">
        <v>138</v>
      </c>
      <c r="B25" s="4">
        <v>1166</v>
      </c>
      <c r="C25" s="1">
        <f t="shared" si="0"/>
        <v>138</v>
      </c>
      <c r="D25" s="1" t="str">
        <f>IF(ISNA(MATCH(B25,A:A,0)),B25,"")</f>
        <v/>
      </c>
    </row>
    <row r="26" spans="1:4">
      <c r="A26" s="1">
        <v>140</v>
      </c>
      <c r="B26" s="4">
        <v>1167</v>
      </c>
      <c r="C26" s="1">
        <f t="shared" si="0"/>
        <v>140</v>
      </c>
      <c r="D26" s="1" t="str">
        <f>IF(ISNA(MATCH(B26,A:A,0)),B26,"")</f>
        <v/>
      </c>
    </row>
    <row r="27" spans="1:4">
      <c r="A27" s="1">
        <v>143</v>
      </c>
      <c r="B27" s="4">
        <v>1168</v>
      </c>
      <c r="C27" s="1">
        <f t="shared" si="0"/>
        <v>143</v>
      </c>
      <c r="D27" s="1" t="str">
        <f>IF(ISNA(MATCH(B27,A:A,0)),B27,"")</f>
        <v/>
      </c>
    </row>
    <row r="28" spans="1:4">
      <c r="A28" s="1">
        <v>144</v>
      </c>
      <c r="B28" s="4">
        <v>1169</v>
      </c>
      <c r="C28" s="1">
        <f t="shared" si="0"/>
        <v>144</v>
      </c>
      <c r="D28" s="1" t="str">
        <f>IF(ISNA(MATCH(B28,A:A,0)),B28,"")</f>
        <v/>
      </c>
    </row>
    <row r="29" spans="1:4">
      <c r="A29" s="1">
        <v>145</v>
      </c>
      <c r="B29" s="4">
        <v>1170</v>
      </c>
      <c r="C29" s="1">
        <f t="shared" si="0"/>
        <v>145</v>
      </c>
      <c r="D29" s="1" t="str">
        <f>IF(ISNA(MATCH(B29,A:A,0)),B29,"")</f>
        <v/>
      </c>
    </row>
    <row r="30" spans="1:4">
      <c r="A30" s="1">
        <v>146</v>
      </c>
      <c r="B30" s="4">
        <v>1171</v>
      </c>
      <c r="C30" s="1">
        <f t="shared" si="0"/>
        <v>146</v>
      </c>
      <c r="D30" s="1" t="str">
        <f>IF(ISNA(MATCH(B30,A:A,0)),B30,"")</f>
        <v/>
      </c>
    </row>
    <row r="31" spans="1:4">
      <c r="A31" s="1">
        <v>147</v>
      </c>
      <c r="B31" s="4">
        <v>1172</v>
      </c>
      <c r="C31" s="1">
        <f t="shared" si="0"/>
        <v>147</v>
      </c>
      <c r="D31" s="1" t="str">
        <f>IF(ISNA(MATCH(B31,A:A,0)),B31,"")</f>
        <v/>
      </c>
    </row>
    <row r="32" spans="1:4">
      <c r="A32" s="1">
        <v>148</v>
      </c>
      <c r="B32" s="4">
        <v>1173</v>
      </c>
      <c r="C32" s="1">
        <f t="shared" si="0"/>
        <v>148</v>
      </c>
      <c r="D32" s="1" t="str">
        <f>IF(ISNA(MATCH(B32,A:A,0)),B32,"")</f>
        <v/>
      </c>
    </row>
    <row r="33" spans="1:4">
      <c r="A33" s="1">
        <v>149</v>
      </c>
      <c r="B33" s="4">
        <v>1174</v>
      </c>
      <c r="C33" s="1">
        <f t="shared" si="0"/>
        <v>149</v>
      </c>
      <c r="D33" s="1" t="str">
        <f>IF(ISNA(MATCH(B33,A:A,0)),B33,"")</f>
        <v/>
      </c>
    </row>
    <row r="34" spans="1:4">
      <c r="A34" s="1">
        <v>150</v>
      </c>
      <c r="B34" s="4">
        <v>1175</v>
      </c>
      <c r="C34" s="1">
        <f t="shared" si="0"/>
        <v>150</v>
      </c>
      <c r="D34" s="1" t="str">
        <f>IF(ISNA(MATCH(B34,A:A,0)),B34,"")</f>
        <v/>
      </c>
    </row>
    <row r="35" spans="1:4">
      <c r="A35" s="1">
        <v>151</v>
      </c>
      <c r="B35" s="4">
        <v>1176</v>
      </c>
      <c r="C35" s="1">
        <f t="shared" si="0"/>
        <v>151</v>
      </c>
      <c r="D35" s="1" t="str">
        <f>IF(ISNA(MATCH(B35,A:A,0)),B35,"")</f>
        <v/>
      </c>
    </row>
    <row r="36" spans="1:4">
      <c r="A36" s="1">
        <v>152</v>
      </c>
      <c r="B36" s="4">
        <v>1177</v>
      </c>
      <c r="C36" s="1">
        <f t="shared" si="0"/>
        <v>152</v>
      </c>
      <c r="D36" s="1" t="str">
        <f>IF(ISNA(MATCH(B36,A:A,0)),B36,"")</f>
        <v/>
      </c>
    </row>
    <row r="37" spans="1:4">
      <c r="A37" s="1">
        <v>153</v>
      </c>
      <c r="B37" s="4">
        <v>1178</v>
      </c>
      <c r="C37" s="1">
        <f t="shared" si="0"/>
        <v>153</v>
      </c>
      <c r="D37" s="1" t="str">
        <f>IF(ISNA(MATCH(B37,A:A,0)),B37,"")</f>
        <v/>
      </c>
    </row>
    <row r="38" spans="1:4">
      <c r="A38" s="1">
        <v>154</v>
      </c>
      <c r="B38" s="4">
        <v>1179</v>
      </c>
      <c r="C38" s="1">
        <f t="shared" si="0"/>
        <v>154</v>
      </c>
      <c r="D38" s="1" t="str">
        <f>IF(ISNA(MATCH(B38,A:A,0)),B38,"")</f>
        <v/>
      </c>
    </row>
    <row r="39" spans="1:4">
      <c r="A39" s="1">
        <v>155</v>
      </c>
      <c r="B39" s="4">
        <v>1180</v>
      </c>
      <c r="C39" s="1">
        <f t="shared" si="0"/>
        <v>155</v>
      </c>
      <c r="D39" s="1" t="str">
        <f>IF(ISNA(MATCH(B39,A:A,0)),B39,"")</f>
        <v/>
      </c>
    </row>
    <row r="40" spans="1:4">
      <c r="A40" s="1">
        <v>157</v>
      </c>
      <c r="B40" s="4">
        <v>1181</v>
      </c>
      <c r="C40" s="1">
        <f t="shared" si="0"/>
        <v>157</v>
      </c>
      <c r="D40" s="1" t="str">
        <f>IF(ISNA(MATCH(B40,A:A,0)),B40,"")</f>
        <v/>
      </c>
    </row>
    <row r="41" spans="1:4">
      <c r="A41" s="1">
        <v>158</v>
      </c>
      <c r="B41" s="4">
        <v>1182</v>
      </c>
      <c r="C41" s="1">
        <f t="shared" si="0"/>
        <v>158</v>
      </c>
      <c r="D41" s="1" t="str">
        <f>IF(ISNA(MATCH(B41,A:A,0)),B41,"")</f>
        <v/>
      </c>
    </row>
    <row r="42" spans="1:4">
      <c r="A42" s="1">
        <v>159</v>
      </c>
      <c r="B42" s="4">
        <v>1183</v>
      </c>
      <c r="C42" s="1">
        <f t="shared" si="0"/>
        <v>159</v>
      </c>
      <c r="D42" s="1" t="str">
        <f>IF(ISNA(MATCH(B42,A:A,0)),B42,"")</f>
        <v/>
      </c>
    </row>
    <row r="43" spans="1:4">
      <c r="A43" s="1">
        <v>160</v>
      </c>
      <c r="B43" s="4">
        <v>1184</v>
      </c>
      <c r="C43" s="1">
        <f t="shared" si="0"/>
        <v>160</v>
      </c>
      <c r="D43" s="1" t="str">
        <f>IF(ISNA(MATCH(B43,A:A,0)),B43,"")</f>
        <v/>
      </c>
    </row>
    <row r="44" spans="1:4">
      <c r="A44" s="1">
        <v>161</v>
      </c>
      <c r="B44" s="4">
        <v>1185</v>
      </c>
      <c r="C44" s="1">
        <f t="shared" si="0"/>
        <v>161</v>
      </c>
      <c r="D44" s="1" t="str">
        <f>IF(ISNA(MATCH(B44,A:A,0)),B44,"")</f>
        <v/>
      </c>
    </row>
    <row r="45" spans="1:4">
      <c r="A45" s="1">
        <v>162</v>
      </c>
      <c r="B45" s="4">
        <v>1186</v>
      </c>
      <c r="C45" s="1">
        <f t="shared" si="0"/>
        <v>162</v>
      </c>
      <c r="D45" s="1" t="str">
        <f>IF(ISNA(MATCH(B45,A:A,0)),B45,"")</f>
        <v/>
      </c>
    </row>
    <row r="46" spans="1:4">
      <c r="A46" s="1">
        <v>164</v>
      </c>
      <c r="B46" s="4">
        <v>1187</v>
      </c>
      <c r="C46" s="1">
        <f t="shared" si="0"/>
        <v>164</v>
      </c>
      <c r="D46" s="1" t="str">
        <f>IF(ISNA(MATCH(B46,A:A,0)),B46,"")</f>
        <v/>
      </c>
    </row>
    <row r="47" spans="1:4">
      <c r="A47" s="1">
        <v>169</v>
      </c>
      <c r="B47" s="4">
        <v>1188</v>
      </c>
      <c r="C47" s="1">
        <f t="shared" si="0"/>
        <v>169</v>
      </c>
      <c r="D47" s="1" t="str">
        <f>IF(ISNA(MATCH(B47,A:A,0)),B47,"")</f>
        <v/>
      </c>
    </row>
    <row r="48" spans="1:4">
      <c r="A48" s="1">
        <v>170</v>
      </c>
      <c r="B48" s="4">
        <v>1189</v>
      </c>
      <c r="C48" s="1">
        <f t="shared" si="0"/>
        <v>170</v>
      </c>
      <c r="D48" s="1" t="str">
        <f>IF(ISNA(MATCH(B48,A:A,0)),B48,"")</f>
        <v/>
      </c>
    </row>
    <row r="49" spans="1:4">
      <c r="A49" s="1">
        <v>171</v>
      </c>
      <c r="B49" s="4">
        <v>1190</v>
      </c>
      <c r="C49" s="1">
        <f t="shared" si="0"/>
        <v>171</v>
      </c>
      <c r="D49" s="1" t="str">
        <f>IF(ISNA(MATCH(B49,A:A,0)),B49,"")</f>
        <v/>
      </c>
    </row>
    <row r="50" spans="1:4">
      <c r="A50" s="1">
        <v>175</v>
      </c>
      <c r="B50" s="4">
        <v>1191</v>
      </c>
      <c r="C50" s="1">
        <f t="shared" ref="C50:C81" si="1">IF(ISNA(MATCH(A50,B:B,0)),A50,"")</f>
        <v>175</v>
      </c>
      <c r="D50" s="1" t="str">
        <f>IF(ISNA(MATCH(B50,A:A,0)),B50,"")</f>
        <v/>
      </c>
    </row>
    <row r="51" spans="1:4">
      <c r="A51" s="1">
        <v>178</v>
      </c>
      <c r="B51" s="4">
        <v>1192</v>
      </c>
      <c r="C51" s="1">
        <f t="shared" si="1"/>
        <v>178</v>
      </c>
      <c r="D51" s="1" t="str">
        <f>IF(ISNA(MATCH(B51,A:A,0)),B51,"")</f>
        <v/>
      </c>
    </row>
    <row r="52" spans="1:4">
      <c r="A52" s="1">
        <v>179</v>
      </c>
      <c r="B52" s="4">
        <v>1195</v>
      </c>
      <c r="C52" s="1">
        <f t="shared" si="1"/>
        <v>179</v>
      </c>
      <c r="D52" s="1" t="str">
        <f>IF(ISNA(MATCH(B52,A:A,0)),B52,"")</f>
        <v/>
      </c>
    </row>
    <row r="53" spans="1:4">
      <c r="A53" s="1">
        <v>180</v>
      </c>
      <c r="B53" s="4">
        <v>1196</v>
      </c>
      <c r="C53" s="1">
        <f t="shared" si="1"/>
        <v>180</v>
      </c>
      <c r="D53" s="1" t="str">
        <f>IF(ISNA(MATCH(B53,A:A,0)),B53,"")</f>
        <v/>
      </c>
    </row>
    <row r="54" spans="1:4">
      <c r="A54" s="1">
        <v>182</v>
      </c>
      <c r="B54" s="4">
        <v>1197</v>
      </c>
      <c r="C54" s="1">
        <f t="shared" si="1"/>
        <v>182</v>
      </c>
      <c r="D54" s="1" t="str">
        <f>IF(ISNA(MATCH(B54,A:A,0)),B54,"")</f>
        <v/>
      </c>
    </row>
    <row r="55" spans="1:4">
      <c r="A55" s="1">
        <v>183</v>
      </c>
      <c r="B55" s="4">
        <v>1198</v>
      </c>
      <c r="C55" s="1">
        <f t="shared" si="1"/>
        <v>183</v>
      </c>
      <c r="D55" s="1" t="str">
        <f>IF(ISNA(MATCH(B55,A:A,0)),B55,"")</f>
        <v/>
      </c>
    </row>
    <row r="56" spans="1:4">
      <c r="A56" s="1">
        <v>184</v>
      </c>
      <c r="B56" s="4">
        <v>1199</v>
      </c>
      <c r="C56" s="1">
        <f t="shared" si="1"/>
        <v>184</v>
      </c>
      <c r="D56" s="1" t="str">
        <f>IF(ISNA(MATCH(B56,A:A,0)),B56,"")</f>
        <v/>
      </c>
    </row>
    <row r="57" spans="1:4">
      <c r="A57" s="1">
        <v>186</v>
      </c>
      <c r="B57" s="4">
        <v>1200</v>
      </c>
      <c r="C57" s="1">
        <f t="shared" si="1"/>
        <v>186</v>
      </c>
      <c r="D57" s="1" t="str">
        <f>IF(ISNA(MATCH(B57,A:A,0)),B57,"")</f>
        <v/>
      </c>
    </row>
    <row r="58" spans="1:4">
      <c r="A58" s="1">
        <v>188</v>
      </c>
      <c r="B58" s="4">
        <v>1201</v>
      </c>
      <c r="C58" s="1">
        <f t="shared" si="1"/>
        <v>188</v>
      </c>
      <c r="D58" s="1" t="str">
        <f>IF(ISNA(MATCH(B58,A:A,0)),B58,"")</f>
        <v/>
      </c>
    </row>
    <row r="59" spans="1:4">
      <c r="A59" s="1">
        <v>189</v>
      </c>
      <c r="B59" s="4">
        <v>1202</v>
      </c>
      <c r="C59" s="1">
        <f t="shared" si="1"/>
        <v>189</v>
      </c>
      <c r="D59" s="1" t="str">
        <f>IF(ISNA(MATCH(B59,A:A,0)),B59,"")</f>
        <v/>
      </c>
    </row>
    <row r="60" spans="1:4">
      <c r="A60" s="1">
        <v>190</v>
      </c>
      <c r="B60" s="4">
        <v>1203</v>
      </c>
      <c r="C60" s="1">
        <f t="shared" si="1"/>
        <v>190</v>
      </c>
      <c r="D60" s="1" t="str">
        <f t="shared" ref="D60:D91" si="2">IF(ISNA(MATCH(B60,A:A,0)),B60,"")</f>
        <v/>
      </c>
    </row>
    <row r="61" spans="1:4">
      <c r="A61" s="1">
        <v>191</v>
      </c>
      <c r="B61" s="4">
        <v>1204</v>
      </c>
      <c r="C61" s="1">
        <f t="shared" si="1"/>
        <v>191</v>
      </c>
      <c r="D61" s="1" t="str">
        <f t="shared" si="2"/>
        <v/>
      </c>
    </row>
    <row r="62" spans="1:4">
      <c r="A62" s="1">
        <v>192</v>
      </c>
      <c r="B62" s="4">
        <v>1205</v>
      </c>
      <c r="C62" s="1">
        <f t="shared" si="1"/>
        <v>192</v>
      </c>
      <c r="D62" s="1" t="str">
        <f t="shared" si="2"/>
        <v/>
      </c>
    </row>
    <row r="63" spans="1:4">
      <c r="A63" s="1">
        <v>194</v>
      </c>
      <c r="B63" s="4">
        <v>1206</v>
      </c>
      <c r="C63" s="1">
        <f t="shared" si="1"/>
        <v>194</v>
      </c>
      <c r="D63" s="1" t="str">
        <f t="shared" si="2"/>
        <v/>
      </c>
    </row>
    <row r="64" spans="1:4">
      <c r="A64" s="1">
        <v>195</v>
      </c>
      <c r="B64" s="4">
        <v>1207</v>
      </c>
      <c r="C64" s="1">
        <f t="shared" si="1"/>
        <v>195</v>
      </c>
      <c r="D64" s="1" t="str">
        <f t="shared" si="2"/>
        <v/>
      </c>
    </row>
    <row r="65" spans="1:4">
      <c r="A65" s="1">
        <v>196</v>
      </c>
      <c r="B65" s="4">
        <v>1208</v>
      </c>
      <c r="C65" s="1">
        <f t="shared" si="1"/>
        <v>196</v>
      </c>
      <c r="D65" s="1" t="str">
        <f t="shared" si="2"/>
        <v/>
      </c>
    </row>
    <row r="66" spans="1:4">
      <c r="A66" s="1">
        <v>198</v>
      </c>
      <c r="B66" s="4">
        <v>1209</v>
      </c>
      <c r="C66" s="1">
        <f t="shared" si="1"/>
        <v>198</v>
      </c>
      <c r="D66" s="1" t="str">
        <f t="shared" si="2"/>
        <v/>
      </c>
    </row>
    <row r="67" spans="1:4">
      <c r="A67" s="1">
        <v>199</v>
      </c>
      <c r="B67" s="4">
        <v>1213</v>
      </c>
      <c r="C67" s="1">
        <f t="shared" si="1"/>
        <v>199</v>
      </c>
      <c r="D67" s="1" t="str">
        <f t="shared" si="2"/>
        <v/>
      </c>
    </row>
    <row r="68" spans="1:4">
      <c r="A68" s="1">
        <v>200</v>
      </c>
      <c r="B68" s="4">
        <v>1214</v>
      </c>
      <c r="C68" s="1">
        <f t="shared" si="1"/>
        <v>200</v>
      </c>
      <c r="D68" s="1" t="str">
        <f t="shared" si="2"/>
        <v/>
      </c>
    </row>
    <row r="69" spans="1:4">
      <c r="A69" s="1">
        <v>201</v>
      </c>
      <c r="B69" s="4">
        <v>1215</v>
      </c>
      <c r="C69" s="1">
        <f t="shared" si="1"/>
        <v>201</v>
      </c>
      <c r="D69" s="1" t="str">
        <f t="shared" si="2"/>
        <v/>
      </c>
    </row>
    <row r="70" spans="1:4">
      <c r="A70" s="1">
        <v>205</v>
      </c>
      <c r="B70" s="4">
        <v>1216</v>
      </c>
      <c r="C70" s="1">
        <f t="shared" si="1"/>
        <v>205</v>
      </c>
      <c r="D70" s="1" t="str">
        <f t="shared" si="2"/>
        <v/>
      </c>
    </row>
    <row r="71" spans="1:4">
      <c r="A71" s="1">
        <v>206</v>
      </c>
      <c r="B71" s="4">
        <v>1220</v>
      </c>
      <c r="C71" s="1">
        <f t="shared" si="1"/>
        <v>206</v>
      </c>
      <c r="D71" s="1" t="str">
        <f t="shared" si="2"/>
        <v/>
      </c>
    </row>
    <row r="72" spans="1:4">
      <c r="A72" s="1">
        <v>207</v>
      </c>
      <c r="B72" s="4">
        <v>1221</v>
      </c>
      <c r="C72" s="1">
        <f t="shared" si="1"/>
        <v>207</v>
      </c>
      <c r="D72" s="1" t="str">
        <f t="shared" si="2"/>
        <v/>
      </c>
    </row>
    <row r="73" spans="1:4">
      <c r="A73" s="1">
        <v>208</v>
      </c>
      <c r="B73" s="4">
        <v>1222</v>
      </c>
      <c r="C73" s="1">
        <f t="shared" si="1"/>
        <v>208</v>
      </c>
      <c r="D73" s="1" t="str">
        <f t="shared" si="2"/>
        <v/>
      </c>
    </row>
    <row r="74" spans="1:4">
      <c r="A74" s="1">
        <v>211</v>
      </c>
      <c r="B74" s="4">
        <v>1224</v>
      </c>
      <c r="C74" s="1">
        <f t="shared" si="1"/>
        <v>211</v>
      </c>
      <c r="D74" s="1" t="str">
        <f t="shared" si="2"/>
        <v/>
      </c>
    </row>
    <row r="75" spans="1:4">
      <c r="A75" s="1">
        <v>213</v>
      </c>
      <c r="B75" s="4">
        <v>1225</v>
      </c>
      <c r="C75" s="1">
        <f t="shared" si="1"/>
        <v>213</v>
      </c>
      <c r="D75" s="1" t="str">
        <f t="shared" si="2"/>
        <v/>
      </c>
    </row>
    <row r="76" spans="1:4">
      <c r="A76" s="1">
        <v>214</v>
      </c>
      <c r="B76" s="4">
        <v>1227</v>
      </c>
      <c r="C76" s="1">
        <f t="shared" si="1"/>
        <v>214</v>
      </c>
      <c r="D76" s="1" t="str">
        <f t="shared" si="2"/>
        <v/>
      </c>
    </row>
    <row r="77" spans="1:4">
      <c r="A77" s="1">
        <v>217</v>
      </c>
      <c r="B77" s="4">
        <v>1228</v>
      </c>
      <c r="C77" s="1">
        <f t="shared" si="1"/>
        <v>217</v>
      </c>
      <c r="D77" s="1" t="str">
        <f t="shared" si="2"/>
        <v/>
      </c>
    </row>
    <row r="78" spans="1:4">
      <c r="A78" s="1">
        <v>218</v>
      </c>
      <c r="B78" s="4">
        <v>1229</v>
      </c>
      <c r="C78" s="1">
        <f t="shared" si="1"/>
        <v>218</v>
      </c>
      <c r="D78" s="1" t="str">
        <f t="shared" si="2"/>
        <v/>
      </c>
    </row>
    <row r="79" spans="1:4">
      <c r="A79" s="1">
        <v>219</v>
      </c>
      <c r="B79" s="4">
        <v>1230</v>
      </c>
      <c r="C79" s="1">
        <f t="shared" si="1"/>
        <v>219</v>
      </c>
      <c r="D79" s="1" t="str">
        <f t="shared" si="2"/>
        <v/>
      </c>
    </row>
    <row r="80" spans="1:4">
      <c r="A80" s="1">
        <v>221</v>
      </c>
      <c r="B80" s="4">
        <v>1231</v>
      </c>
      <c r="C80" s="1">
        <f t="shared" si="1"/>
        <v>221</v>
      </c>
      <c r="D80" s="1" t="str">
        <f t="shared" si="2"/>
        <v/>
      </c>
    </row>
    <row r="81" spans="1:4">
      <c r="A81" s="1">
        <v>222</v>
      </c>
      <c r="B81" s="4">
        <v>1232</v>
      </c>
      <c r="C81" s="1">
        <f t="shared" si="1"/>
        <v>222</v>
      </c>
      <c r="D81" s="1" t="str">
        <f t="shared" si="2"/>
        <v/>
      </c>
    </row>
    <row r="82" spans="1:4">
      <c r="A82" s="1">
        <v>223</v>
      </c>
      <c r="B82" s="4">
        <v>1234</v>
      </c>
      <c r="C82" s="1">
        <f>IF(ISNA(MATCH(A82,B:B,0)),A82,"")</f>
        <v>223</v>
      </c>
      <c r="D82" s="1" t="str">
        <f t="shared" si="2"/>
        <v/>
      </c>
    </row>
    <row r="83" spans="1:4">
      <c r="A83" s="1">
        <v>224</v>
      </c>
      <c r="B83" s="4">
        <v>1235</v>
      </c>
      <c r="C83" s="1">
        <f>IF(ISNA(MATCH(A83,B:B,0)),A83,"")</f>
        <v>224</v>
      </c>
      <c r="D83" s="1" t="str">
        <f t="shared" si="2"/>
        <v/>
      </c>
    </row>
    <row r="84" spans="1:4">
      <c r="A84" s="1">
        <v>225</v>
      </c>
      <c r="B84" s="4">
        <v>1236</v>
      </c>
      <c r="C84" s="1">
        <f>IF(ISNA(MATCH(A84,B:B,0)),A84,"")</f>
        <v>225</v>
      </c>
      <c r="D84" s="1" t="str">
        <f t="shared" si="2"/>
        <v/>
      </c>
    </row>
    <row r="85" spans="1:4">
      <c r="A85" s="1">
        <v>228</v>
      </c>
      <c r="B85" s="4">
        <v>1237</v>
      </c>
      <c r="C85" s="1">
        <f>IF(ISNA(MATCH(A85,B:B,0)),A85,"")</f>
        <v>228</v>
      </c>
      <c r="D85" s="1" t="str">
        <f t="shared" si="2"/>
        <v/>
      </c>
    </row>
    <row r="86" spans="1:4">
      <c r="A86" s="1">
        <v>229</v>
      </c>
      <c r="B86" s="4">
        <v>1238</v>
      </c>
      <c r="C86" s="1">
        <f>IF(ISNA(MATCH(A86,B:B,0)),A86,"")</f>
        <v>229</v>
      </c>
      <c r="D86" s="1" t="str">
        <f t="shared" si="2"/>
        <v/>
      </c>
    </row>
    <row r="87" spans="1:4">
      <c r="A87" s="1">
        <v>230</v>
      </c>
      <c r="B87" s="1">
        <v>1239</v>
      </c>
      <c r="C87" s="1">
        <f>IF(ISNA(MATCH(A87,B:B,0)),A87,"")</f>
        <v>230</v>
      </c>
      <c r="D87" s="1" t="str">
        <f t="shared" si="2"/>
        <v/>
      </c>
    </row>
    <row r="88" spans="1:4">
      <c r="A88" s="1">
        <v>231</v>
      </c>
      <c r="B88" s="1">
        <v>1241</v>
      </c>
      <c r="C88" s="1">
        <f>IF(ISNA(MATCH(A88,B:B,0)),A88,"")</f>
        <v>231</v>
      </c>
      <c r="D88" s="1" t="str">
        <f t="shared" si="2"/>
        <v/>
      </c>
    </row>
    <row r="89" spans="1:4">
      <c r="A89" s="1">
        <v>232</v>
      </c>
      <c r="B89" s="1">
        <v>1242</v>
      </c>
      <c r="C89" s="1">
        <f>IF(ISNA(MATCH(A89,B:B,0)),A89,"")</f>
        <v>232</v>
      </c>
      <c r="D89" s="1" t="str">
        <f t="shared" si="2"/>
        <v/>
      </c>
    </row>
    <row r="90" spans="1:4">
      <c r="A90" s="1">
        <v>234</v>
      </c>
      <c r="B90" s="1">
        <v>1243</v>
      </c>
      <c r="C90" s="1">
        <f>IF(ISNA(MATCH(A90,B:B,0)),A90,"")</f>
        <v>234</v>
      </c>
      <c r="D90" s="1" t="str">
        <f t="shared" si="2"/>
        <v/>
      </c>
    </row>
    <row r="91" spans="1:4">
      <c r="A91" s="1">
        <v>235</v>
      </c>
      <c r="B91" s="1">
        <v>1244</v>
      </c>
      <c r="C91" s="1">
        <f>IF(ISNA(MATCH(A91,B:B,0)),A91,"")</f>
        <v>235</v>
      </c>
      <c r="D91" s="1" t="str">
        <f t="shared" si="2"/>
        <v/>
      </c>
    </row>
    <row r="92" spans="1:4">
      <c r="A92" s="1">
        <v>236</v>
      </c>
      <c r="B92" s="1">
        <v>1246</v>
      </c>
      <c r="C92" s="1">
        <f>IF(ISNA(MATCH(A92,B:B,0)),A92,"")</f>
        <v>236</v>
      </c>
      <c r="D92" s="1" t="str">
        <f>IF(ISNA(MATCH(B92,A:A,0)),B92,"")</f>
        <v/>
      </c>
    </row>
    <row r="93" spans="1:4">
      <c r="A93" s="1">
        <v>237</v>
      </c>
      <c r="B93" s="1">
        <v>1247</v>
      </c>
      <c r="C93" s="1">
        <f>IF(ISNA(MATCH(A93,B:B,0)),A93,"")</f>
        <v>237</v>
      </c>
      <c r="D93" s="1" t="str">
        <f>IF(ISNA(MATCH(B93,A:A,0)),B93,"")</f>
        <v/>
      </c>
    </row>
    <row r="94" spans="1:4">
      <c r="A94" s="1">
        <v>238</v>
      </c>
      <c r="B94" s="1">
        <v>1249</v>
      </c>
      <c r="C94" s="1">
        <f>IF(ISNA(MATCH(A94,B:B,0)),A94,"")</f>
        <v>238</v>
      </c>
      <c r="D94" s="1" t="str">
        <f>IF(ISNA(MATCH(B94,A:A,0)),B94,"")</f>
        <v/>
      </c>
    </row>
    <row r="95" spans="1:4">
      <c r="A95" s="1">
        <v>239</v>
      </c>
      <c r="B95" s="1">
        <v>1263</v>
      </c>
      <c r="C95" s="1">
        <f>IF(ISNA(MATCH(A95,B:B,0)),A95,"")</f>
        <v>239</v>
      </c>
      <c r="D95" s="1" t="str">
        <f>IF(ISNA(MATCH(B95,A:A,0)),B95,"")</f>
        <v/>
      </c>
    </row>
    <row r="96" spans="1:4">
      <c r="A96" s="1">
        <v>240</v>
      </c>
      <c r="B96" s="1">
        <v>1265</v>
      </c>
      <c r="C96" s="1">
        <f>IF(ISNA(MATCH(A96,B:B,0)),A96,"")</f>
        <v>240</v>
      </c>
      <c r="D96" s="1" t="str">
        <f>IF(ISNA(MATCH(B96,A:A,0)),B96,"")</f>
        <v/>
      </c>
    </row>
    <row r="97" spans="1:2">
      <c r="A97" s="1">
        <v>242</v>
      </c>
      <c r="B97" s="1">
        <v>2991</v>
      </c>
    </row>
    <row r="98" spans="1:1">
      <c r="A98" s="1">
        <v>243</v>
      </c>
    </row>
    <row r="99" spans="1:1">
      <c r="A99" s="1">
        <v>244</v>
      </c>
    </row>
    <row r="100" spans="1:1">
      <c r="A100" s="1">
        <v>246</v>
      </c>
    </row>
    <row r="101" spans="1:1">
      <c r="A101" s="1">
        <v>247</v>
      </c>
    </row>
    <row r="102" spans="1:1">
      <c r="A102" s="1">
        <v>248</v>
      </c>
    </row>
    <row r="103" spans="1:1">
      <c r="A103" s="1">
        <v>249</v>
      </c>
    </row>
    <row r="104" spans="1:1">
      <c r="A104" s="1">
        <v>250</v>
      </c>
    </row>
    <row r="105" spans="1:1">
      <c r="A105" s="1">
        <v>251</v>
      </c>
    </row>
    <row r="106" spans="1:1">
      <c r="A106" s="1">
        <v>252</v>
      </c>
    </row>
    <row r="107" spans="1:1">
      <c r="A107" s="1">
        <v>253</v>
      </c>
    </row>
    <row r="108" spans="1:1">
      <c r="A108" s="1">
        <v>256</v>
      </c>
    </row>
    <row r="109" spans="1:1">
      <c r="A109" s="1">
        <v>258</v>
      </c>
    </row>
    <row r="110" spans="1:1">
      <c r="A110" s="1">
        <v>260</v>
      </c>
    </row>
    <row r="111" spans="1:1">
      <c r="A111" s="1">
        <v>261</v>
      </c>
    </row>
    <row r="112" spans="1:1">
      <c r="A112" s="1">
        <v>263</v>
      </c>
    </row>
    <row r="113" spans="1:1">
      <c r="A113" s="1">
        <v>264</v>
      </c>
    </row>
    <row r="114" spans="1:1">
      <c r="A114" s="1">
        <v>265</v>
      </c>
    </row>
    <row r="115" spans="1:1">
      <c r="A115" s="1">
        <v>266</v>
      </c>
    </row>
    <row r="116" spans="1:1">
      <c r="A116" s="1">
        <v>268</v>
      </c>
    </row>
    <row r="117" spans="1:1">
      <c r="A117" s="1">
        <v>269</v>
      </c>
    </row>
    <row r="118" spans="1:1">
      <c r="A118" s="1">
        <v>270</v>
      </c>
    </row>
    <row r="119" spans="1:1">
      <c r="A119" s="1">
        <v>271</v>
      </c>
    </row>
    <row r="120" spans="1:1">
      <c r="A120" s="1">
        <v>272</v>
      </c>
    </row>
    <row r="121" spans="1:1">
      <c r="A121" s="1">
        <v>274</v>
      </c>
    </row>
    <row r="122" spans="1:1">
      <c r="A122" s="1">
        <v>275</v>
      </c>
    </row>
    <row r="123" spans="1:1">
      <c r="A123" s="1">
        <v>281</v>
      </c>
    </row>
    <row r="124" spans="1:1">
      <c r="A124" s="1">
        <v>283</v>
      </c>
    </row>
    <row r="125" spans="1:1">
      <c r="A125" s="1">
        <v>284</v>
      </c>
    </row>
    <row r="126" spans="1:1">
      <c r="A126" s="1">
        <v>286</v>
      </c>
    </row>
    <row r="127" spans="1:1">
      <c r="A127" s="1">
        <v>287</v>
      </c>
    </row>
    <row r="128" spans="1:1">
      <c r="A128" s="1">
        <v>289</v>
      </c>
    </row>
    <row r="129" spans="1:1">
      <c r="A129" s="1">
        <v>290</v>
      </c>
    </row>
    <row r="130" spans="1:1">
      <c r="A130" s="1">
        <v>291</v>
      </c>
    </row>
    <row r="131" spans="1:1">
      <c r="A131" s="1">
        <v>292</v>
      </c>
    </row>
    <row r="132" spans="1:1">
      <c r="A132" s="1">
        <v>296</v>
      </c>
    </row>
    <row r="133" spans="1:1">
      <c r="A133" s="1">
        <v>299</v>
      </c>
    </row>
    <row r="134" spans="1:1">
      <c r="A134" s="1">
        <v>301</v>
      </c>
    </row>
    <row r="135" spans="1:1">
      <c r="A135" s="1">
        <v>303</v>
      </c>
    </row>
    <row r="136" spans="1:1">
      <c r="A136" s="1">
        <v>304</v>
      </c>
    </row>
    <row r="137" spans="1:1">
      <c r="A137" s="1">
        <v>305</v>
      </c>
    </row>
    <row r="138" spans="1:1">
      <c r="A138" s="1">
        <v>308</v>
      </c>
    </row>
    <row r="139" spans="1:1">
      <c r="A139" s="1">
        <v>309</v>
      </c>
    </row>
    <row r="140" spans="1:1">
      <c r="A140" s="1">
        <v>310</v>
      </c>
    </row>
    <row r="141" spans="1:1">
      <c r="A141" s="1">
        <v>313</v>
      </c>
    </row>
    <row r="142" spans="1:1">
      <c r="A142" s="1">
        <v>314</v>
      </c>
    </row>
    <row r="143" spans="1:1">
      <c r="A143" s="1">
        <v>315</v>
      </c>
    </row>
    <row r="144" spans="1:1">
      <c r="A144" s="1">
        <v>316</v>
      </c>
    </row>
    <row r="145" spans="1:1">
      <c r="A145" s="1">
        <v>317</v>
      </c>
    </row>
    <row r="146" spans="1:1">
      <c r="A146" s="1">
        <v>318</v>
      </c>
    </row>
    <row r="147" spans="1:1">
      <c r="A147" s="1">
        <v>320</v>
      </c>
    </row>
    <row r="148" spans="1:1">
      <c r="A148" s="1">
        <v>321</v>
      </c>
    </row>
    <row r="149" spans="1:1">
      <c r="A149" s="1">
        <v>322</v>
      </c>
    </row>
    <row r="150" spans="1:1">
      <c r="A150" s="1">
        <v>323</v>
      </c>
    </row>
    <row r="151" spans="1:1">
      <c r="A151" s="1">
        <v>324</v>
      </c>
    </row>
    <row r="152" spans="1:1">
      <c r="A152" s="1">
        <v>327</v>
      </c>
    </row>
    <row r="153" spans="1:1">
      <c r="A153" s="1">
        <v>328</v>
      </c>
    </row>
    <row r="154" spans="1:1">
      <c r="A154" s="1">
        <v>329</v>
      </c>
    </row>
    <row r="155" spans="1:1">
      <c r="A155" s="1">
        <v>330</v>
      </c>
    </row>
    <row r="156" spans="1:1">
      <c r="A156" s="1">
        <v>331</v>
      </c>
    </row>
    <row r="157" spans="1:1">
      <c r="A157" s="1">
        <v>332</v>
      </c>
    </row>
    <row r="158" spans="1:1">
      <c r="A158" s="1">
        <v>333</v>
      </c>
    </row>
    <row r="159" spans="1:1">
      <c r="A159" s="1">
        <v>334</v>
      </c>
    </row>
    <row r="160" spans="1:1">
      <c r="A160" s="1">
        <v>335</v>
      </c>
    </row>
    <row r="161" spans="1:1">
      <c r="A161" s="1">
        <v>337</v>
      </c>
    </row>
    <row r="162" spans="1:1">
      <c r="A162" s="1">
        <v>343</v>
      </c>
    </row>
    <row r="163" spans="1:1">
      <c r="A163" s="1">
        <v>344</v>
      </c>
    </row>
    <row r="164" spans="1:1">
      <c r="A164" s="1">
        <v>345</v>
      </c>
    </row>
    <row r="165" spans="1:1">
      <c r="A165" s="1">
        <v>346</v>
      </c>
    </row>
    <row r="166" spans="1:1">
      <c r="A166" s="1">
        <v>347</v>
      </c>
    </row>
    <row r="167" spans="1:1">
      <c r="A167" s="1">
        <v>349</v>
      </c>
    </row>
    <row r="168" spans="1:1">
      <c r="A168" s="1">
        <v>350</v>
      </c>
    </row>
    <row r="169" spans="1:1">
      <c r="A169" s="1">
        <v>352</v>
      </c>
    </row>
    <row r="170" spans="1:1">
      <c r="A170" s="1">
        <v>353</v>
      </c>
    </row>
    <row r="171" spans="1:1">
      <c r="A171" s="1">
        <v>355</v>
      </c>
    </row>
    <row r="172" spans="1:1">
      <c r="A172" s="1">
        <v>358</v>
      </c>
    </row>
    <row r="173" spans="1:1">
      <c r="A173" s="1">
        <v>359</v>
      </c>
    </row>
    <row r="174" spans="1:1">
      <c r="A174" s="1">
        <v>360</v>
      </c>
    </row>
    <row r="175" spans="1:1">
      <c r="A175" s="1">
        <v>376</v>
      </c>
    </row>
    <row r="176" spans="1:1">
      <c r="A176" s="1">
        <v>379</v>
      </c>
    </row>
    <row r="177" spans="1:1">
      <c r="A177" s="1">
        <v>380</v>
      </c>
    </row>
    <row r="178" spans="1:1">
      <c r="A178" s="1">
        <v>381</v>
      </c>
    </row>
    <row r="179" spans="1:1">
      <c r="A179" s="1">
        <v>386</v>
      </c>
    </row>
    <row r="180" spans="1:1">
      <c r="A180" s="1">
        <v>387</v>
      </c>
    </row>
    <row r="181" spans="1:1">
      <c r="A181" s="1">
        <v>388</v>
      </c>
    </row>
    <row r="182" spans="1:1">
      <c r="A182" s="1">
        <v>390</v>
      </c>
    </row>
    <row r="183" spans="1:1">
      <c r="A183" s="1">
        <v>398</v>
      </c>
    </row>
    <row r="184" spans="1:1">
      <c r="A184" s="1">
        <v>399</v>
      </c>
    </row>
    <row r="185" spans="1:1">
      <c r="A185" s="1">
        <v>400</v>
      </c>
    </row>
    <row r="186" spans="1:1">
      <c r="A186" s="1">
        <v>401</v>
      </c>
    </row>
    <row r="187" spans="1:1">
      <c r="A187" s="1">
        <v>403</v>
      </c>
    </row>
    <row r="188" spans="1:1">
      <c r="A188" s="1">
        <v>406</v>
      </c>
    </row>
    <row r="189" spans="1:1">
      <c r="A189" s="1">
        <v>407</v>
      </c>
    </row>
    <row r="190" spans="1:1">
      <c r="A190" s="1">
        <v>410</v>
      </c>
    </row>
    <row r="191" spans="1:1">
      <c r="A191" s="1">
        <v>411</v>
      </c>
    </row>
    <row r="192" spans="1:1">
      <c r="A192" s="1">
        <v>413</v>
      </c>
    </row>
    <row r="193" spans="1:1">
      <c r="A193" s="1">
        <v>414</v>
      </c>
    </row>
    <row r="194" spans="1:1">
      <c r="A194" s="1">
        <v>415</v>
      </c>
    </row>
    <row r="195" spans="1:1">
      <c r="A195" s="1">
        <v>416</v>
      </c>
    </row>
    <row r="196" spans="1:1">
      <c r="A196" s="1">
        <v>417</v>
      </c>
    </row>
    <row r="197" spans="1:1">
      <c r="A197" s="1">
        <v>418</v>
      </c>
    </row>
    <row r="198" spans="1:1">
      <c r="A198" s="1">
        <v>420</v>
      </c>
    </row>
    <row r="199" spans="1:1">
      <c r="A199" s="1">
        <v>421</v>
      </c>
    </row>
    <row r="200" spans="1:1">
      <c r="A200" s="1">
        <v>423</v>
      </c>
    </row>
    <row r="201" spans="1:1">
      <c r="A201" s="1">
        <v>425</v>
      </c>
    </row>
    <row r="202" spans="1:1">
      <c r="A202" s="1">
        <v>426</v>
      </c>
    </row>
    <row r="203" spans="1:1">
      <c r="A203" s="1">
        <v>427</v>
      </c>
    </row>
    <row r="204" spans="1:1">
      <c r="A204" s="1">
        <v>428</v>
      </c>
    </row>
    <row r="205" spans="1:1">
      <c r="A205" s="1">
        <v>429</v>
      </c>
    </row>
    <row r="206" spans="1:1">
      <c r="A206" s="1">
        <v>433</v>
      </c>
    </row>
    <row r="207" spans="1:1">
      <c r="A207" s="1">
        <v>434</v>
      </c>
    </row>
    <row r="208" spans="1:1">
      <c r="A208" s="1">
        <v>435</v>
      </c>
    </row>
    <row r="209" spans="1:1">
      <c r="A209" s="1">
        <v>436</v>
      </c>
    </row>
    <row r="210" spans="1:1">
      <c r="A210" s="1">
        <v>437</v>
      </c>
    </row>
    <row r="211" spans="1:1">
      <c r="A211" s="1">
        <v>439</v>
      </c>
    </row>
    <row r="212" spans="1:1">
      <c r="A212" s="1">
        <v>441</v>
      </c>
    </row>
    <row r="213" spans="1:1">
      <c r="A213" s="1">
        <v>442</v>
      </c>
    </row>
    <row r="214" spans="1:1">
      <c r="A214" s="1">
        <v>443</v>
      </c>
    </row>
    <row r="215" spans="1:1">
      <c r="A215" s="1">
        <v>444</v>
      </c>
    </row>
    <row r="216" spans="1:1">
      <c r="A216" s="1">
        <v>445</v>
      </c>
    </row>
    <row r="217" spans="1:1">
      <c r="A217" s="1">
        <v>449</v>
      </c>
    </row>
    <row r="218" spans="1:1">
      <c r="A218" s="1">
        <v>450</v>
      </c>
    </row>
    <row r="219" spans="1:1">
      <c r="A219" s="1">
        <v>451</v>
      </c>
    </row>
    <row r="220" spans="1:1">
      <c r="A220" s="1">
        <v>452</v>
      </c>
    </row>
    <row r="221" spans="1:1">
      <c r="A221" s="1">
        <v>453</v>
      </c>
    </row>
    <row r="222" spans="1:1">
      <c r="A222" s="1">
        <v>454</v>
      </c>
    </row>
    <row r="223" spans="1:1">
      <c r="A223" s="1">
        <v>455</v>
      </c>
    </row>
    <row r="224" spans="1:1">
      <c r="A224" s="1">
        <v>456</v>
      </c>
    </row>
    <row r="225" spans="1:1">
      <c r="A225" s="1">
        <v>457</v>
      </c>
    </row>
    <row r="226" spans="1:1">
      <c r="A226" s="1">
        <v>458</v>
      </c>
    </row>
    <row r="227" spans="1:1">
      <c r="A227" s="1">
        <v>460</v>
      </c>
    </row>
    <row r="228" spans="1:1">
      <c r="A228" s="1">
        <v>461</v>
      </c>
    </row>
    <row r="229" spans="1:1">
      <c r="A229" s="1">
        <v>462</v>
      </c>
    </row>
    <row r="230" spans="1:1">
      <c r="A230" s="1">
        <v>463</v>
      </c>
    </row>
    <row r="231" spans="1:1">
      <c r="A231" s="1">
        <v>465</v>
      </c>
    </row>
    <row r="232" spans="1:1">
      <c r="A232" s="1">
        <v>466</v>
      </c>
    </row>
    <row r="233" spans="1:1">
      <c r="A233" s="1">
        <v>468</v>
      </c>
    </row>
    <row r="234" spans="1:1">
      <c r="A234" s="1">
        <v>469</v>
      </c>
    </row>
    <row r="235" spans="1:1">
      <c r="A235" s="1">
        <v>470</v>
      </c>
    </row>
    <row r="236" spans="1:1">
      <c r="A236" s="1">
        <v>472</v>
      </c>
    </row>
    <row r="237" spans="1:1">
      <c r="A237" s="1">
        <v>473</v>
      </c>
    </row>
    <row r="238" spans="1:1">
      <c r="A238" s="1">
        <v>474</v>
      </c>
    </row>
    <row r="239" spans="1:1">
      <c r="A239" s="1">
        <v>475</v>
      </c>
    </row>
    <row r="240" spans="1:1">
      <c r="A240" s="1">
        <v>476</v>
      </c>
    </row>
    <row r="241" spans="1:1">
      <c r="A241" s="1">
        <v>501</v>
      </c>
    </row>
    <row r="242" spans="1:1">
      <c r="A242" s="1">
        <v>502</v>
      </c>
    </row>
    <row r="243" spans="1:1">
      <c r="A243" s="1">
        <v>503</v>
      </c>
    </row>
    <row r="244" spans="1:1">
      <c r="A244" s="1">
        <v>504</v>
      </c>
    </row>
    <row r="245" spans="1:1">
      <c r="A245" s="1">
        <v>505</v>
      </c>
    </row>
    <row r="246" spans="1:1">
      <c r="A246" s="1">
        <v>506</v>
      </c>
    </row>
    <row r="247" spans="1:1">
      <c r="A247" s="1">
        <v>507</v>
      </c>
    </row>
    <row r="248" spans="1:1">
      <c r="A248" s="1">
        <v>508</v>
      </c>
    </row>
    <row r="249" spans="1:1">
      <c r="A249" s="1">
        <v>509</v>
      </c>
    </row>
    <row r="250" spans="1:1">
      <c r="A250" s="1">
        <v>510</v>
      </c>
    </row>
    <row r="251" spans="1:1">
      <c r="A251" s="1">
        <v>511</v>
      </c>
    </row>
    <row r="252" spans="1:1">
      <c r="A252" s="1">
        <v>512</v>
      </c>
    </row>
    <row r="253" spans="1:1">
      <c r="A253" s="1">
        <v>513</v>
      </c>
    </row>
    <row r="254" spans="1:1">
      <c r="A254" s="1">
        <v>514</v>
      </c>
    </row>
    <row r="255" spans="1:1">
      <c r="A255" s="1">
        <v>515</v>
      </c>
    </row>
    <row r="256" spans="1:1">
      <c r="A256" s="1">
        <v>516</v>
      </c>
    </row>
    <row r="257" spans="1:1">
      <c r="A257" s="1">
        <v>517</v>
      </c>
    </row>
    <row r="258" spans="1:1">
      <c r="A258" s="1">
        <v>519</v>
      </c>
    </row>
    <row r="259" spans="1:1">
      <c r="A259" s="1">
        <v>520</v>
      </c>
    </row>
    <row r="260" spans="1:1">
      <c r="A260" s="1">
        <v>521</v>
      </c>
    </row>
    <row r="261" spans="1:1">
      <c r="A261" s="1">
        <v>522</v>
      </c>
    </row>
    <row r="262" spans="1:1">
      <c r="A262" s="1">
        <v>523</v>
      </c>
    </row>
    <row r="263" spans="1:1">
      <c r="A263" s="1">
        <v>524</v>
      </c>
    </row>
    <row r="264" spans="1:1">
      <c r="A264" s="1">
        <v>525</v>
      </c>
    </row>
    <row r="265" spans="1:1">
      <c r="A265" s="1">
        <v>527</v>
      </c>
    </row>
    <row r="266" spans="1:1">
      <c r="A266" s="1">
        <v>528</v>
      </c>
    </row>
    <row r="267" spans="1:1">
      <c r="A267" s="1">
        <v>529</v>
      </c>
    </row>
    <row r="268" spans="1:1">
      <c r="A268" s="1">
        <v>530</v>
      </c>
    </row>
    <row r="269" spans="1:1">
      <c r="A269" s="1">
        <v>531</v>
      </c>
    </row>
    <row r="270" spans="1:1">
      <c r="A270" s="1">
        <v>532</v>
      </c>
    </row>
    <row r="271" spans="1:1">
      <c r="A271" s="1">
        <v>533</v>
      </c>
    </row>
    <row r="272" spans="1:1">
      <c r="A272" s="1">
        <v>534</v>
      </c>
    </row>
    <row r="273" spans="1:1">
      <c r="A273" s="1">
        <v>535</v>
      </c>
    </row>
    <row r="274" spans="1:1">
      <c r="A274" s="1">
        <v>536</v>
      </c>
    </row>
    <row r="275" spans="1:1">
      <c r="A275" s="1">
        <v>537</v>
      </c>
    </row>
    <row r="276" spans="1:1">
      <c r="A276" s="1">
        <v>538</v>
      </c>
    </row>
    <row r="277" spans="1:1">
      <c r="A277" s="1">
        <v>539</v>
      </c>
    </row>
    <row r="278" spans="1:1">
      <c r="A278" s="1">
        <v>540</v>
      </c>
    </row>
    <row r="279" spans="1:1">
      <c r="A279" s="1">
        <v>541</v>
      </c>
    </row>
    <row r="280" spans="1:1">
      <c r="A280" s="1">
        <v>542</v>
      </c>
    </row>
    <row r="281" spans="1:1">
      <c r="A281" s="1">
        <v>543</v>
      </c>
    </row>
    <row r="282" spans="1:1">
      <c r="A282" s="1">
        <v>544</v>
      </c>
    </row>
    <row r="283" spans="1:1">
      <c r="A283" s="1">
        <v>545</v>
      </c>
    </row>
    <row r="284" spans="1:1">
      <c r="A284" s="1">
        <v>547</v>
      </c>
    </row>
    <row r="285" spans="1:1">
      <c r="A285" s="1">
        <v>548</v>
      </c>
    </row>
    <row r="286" spans="1:1">
      <c r="A286" s="1">
        <v>549</v>
      </c>
    </row>
    <row r="287" spans="1:1">
      <c r="A287" s="1">
        <v>550</v>
      </c>
    </row>
    <row r="288" spans="1:1">
      <c r="A288" s="1">
        <v>551</v>
      </c>
    </row>
    <row r="289" spans="1:1">
      <c r="A289" s="1">
        <v>552</v>
      </c>
    </row>
    <row r="290" spans="1:1">
      <c r="A290" s="1">
        <v>553</v>
      </c>
    </row>
    <row r="291" spans="1:1">
      <c r="A291" s="1">
        <v>554</v>
      </c>
    </row>
    <row r="292" spans="1:1">
      <c r="A292" s="1">
        <v>556</v>
      </c>
    </row>
    <row r="293" spans="1:1">
      <c r="A293" s="1">
        <v>557</v>
      </c>
    </row>
    <row r="294" spans="1:1">
      <c r="A294" s="1">
        <v>558</v>
      </c>
    </row>
    <row r="295" spans="1:1">
      <c r="A295" s="1">
        <v>559</v>
      </c>
    </row>
    <row r="296" spans="1:1">
      <c r="A296" s="1">
        <v>560</v>
      </c>
    </row>
    <row r="297" spans="1:1">
      <c r="A297" s="1">
        <v>562</v>
      </c>
    </row>
    <row r="298" spans="1:1">
      <c r="A298" s="1">
        <v>563</v>
      </c>
    </row>
    <row r="299" spans="1:1">
      <c r="A299" s="1">
        <v>564</v>
      </c>
    </row>
    <row r="300" spans="1:1">
      <c r="A300" s="1">
        <v>565</v>
      </c>
    </row>
    <row r="301" spans="1:1">
      <c r="A301" s="1">
        <v>566</v>
      </c>
    </row>
    <row r="302" spans="1:1">
      <c r="A302" s="1">
        <v>567</v>
      </c>
    </row>
    <row r="303" spans="1:1">
      <c r="A303" s="1">
        <v>568</v>
      </c>
    </row>
    <row r="304" spans="1:1">
      <c r="A304" s="1">
        <v>569</v>
      </c>
    </row>
    <row r="305" spans="1:1">
      <c r="A305" s="1">
        <v>570</v>
      </c>
    </row>
    <row r="306" spans="1:1">
      <c r="A306" s="1">
        <v>571</v>
      </c>
    </row>
    <row r="307" spans="1:1">
      <c r="A307" s="1">
        <v>572</v>
      </c>
    </row>
    <row r="308" spans="1:1">
      <c r="A308" s="1">
        <v>574</v>
      </c>
    </row>
    <row r="309" spans="1:1">
      <c r="A309" s="1">
        <v>575</v>
      </c>
    </row>
    <row r="310" spans="1:1">
      <c r="A310" s="1">
        <v>576</v>
      </c>
    </row>
    <row r="311" spans="1:1">
      <c r="A311" s="1">
        <v>577</v>
      </c>
    </row>
    <row r="312" spans="1:1">
      <c r="A312" s="1">
        <v>578</v>
      </c>
    </row>
    <row r="313" spans="1:1">
      <c r="A313" s="1">
        <v>579</v>
      </c>
    </row>
    <row r="314" spans="1:1">
      <c r="A314" s="1">
        <v>581</v>
      </c>
    </row>
    <row r="315" spans="1:1">
      <c r="A315" s="1">
        <v>582</v>
      </c>
    </row>
    <row r="316" spans="1:1">
      <c r="A316" s="1">
        <v>583</v>
      </c>
    </row>
    <row r="317" spans="1:1">
      <c r="A317" s="1">
        <v>584</v>
      </c>
    </row>
    <row r="318" spans="1:1">
      <c r="A318" s="1">
        <v>585</v>
      </c>
    </row>
    <row r="319" spans="1:1">
      <c r="A319" s="1">
        <v>586</v>
      </c>
    </row>
    <row r="320" spans="1:1">
      <c r="A320" s="1">
        <v>587</v>
      </c>
    </row>
    <row r="321" spans="1:1">
      <c r="A321" s="1">
        <v>588</v>
      </c>
    </row>
    <row r="322" spans="1:1">
      <c r="A322" s="1">
        <v>589</v>
      </c>
    </row>
    <row r="323" spans="1:1">
      <c r="A323" s="1">
        <v>590</v>
      </c>
    </row>
    <row r="324" spans="1:1">
      <c r="A324" s="1">
        <v>591</v>
      </c>
    </row>
    <row r="325" spans="1:1">
      <c r="A325" s="1">
        <v>593</v>
      </c>
    </row>
    <row r="326" spans="1:1">
      <c r="A326" s="1">
        <v>594</v>
      </c>
    </row>
    <row r="327" spans="1:1">
      <c r="A327" s="1">
        <v>595</v>
      </c>
    </row>
    <row r="328" spans="1:1">
      <c r="A328" s="1">
        <v>596</v>
      </c>
    </row>
    <row r="329" spans="1:1">
      <c r="A329" s="1">
        <v>597</v>
      </c>
    </row>
    <row r="330" spans="1:1">
      <c r="A330" s="1">
        <v>598</v>
      </c>
    </row>
    <row r="331" spans="1:1">
      <c r="A331" s="1">
        <v>599</v>
      </c>
    </row>
    <row r="332" spans="1:1">
      <c r="A332" s="1">
        <v>600</v>
      </c>
    </row>
    <row r="333" spans="1:1">
      <c r="A333" s="1">
        <v>601</v>
      </c>
    </row>
    <row r="334" spans="1:1">
      <c r="A334" s="1">
        <v>604</v>
      </c>
    </row>
    <row r="335" spans="1:1">
      <c r="A335" s="1">
        <v>606</v>
      </c>
    </row>
    <row r="336" spans="1:1">
      <c r="A336" s="1">
        <v>607</v>
      </c>
    </row>
    <row r="337" spans="1:1">
      <c r="A337" s="1">
        <v>609</v>
      </c>
    </row>
    <row r="338" spans="1:1">
      <c r="A338" s="1">
        <v>611</v>
      </c>
    </row>
    <row r="339" spans="1:1">
      <c r="A339" s="1">
        <v>612</v>
      </c>
    </row>
    <row r="340" spans="1:1">
      <c r="A340" s="1">
        <v>614</v>
      </c>
    </row>
    <row r="341" spans="1:1">
      <c r="A341" s="1">
        <v>615</v>
      </c>
    </row>
    <row r="342" spans="1:1">
      <c r="A342" s="1">
        <v>616</v>
      </c>
    </row>
    <row r="343" spans="1:1">
      <c r="A343" s="1">
        <v>617</v>
      </c>
    </row>
    <row r="344" spans="1:1">
      <c r="A344" s="1">
        <v>618</v>
      </c>
    </row>
    <row r="345" spans="1:1">
      <c r="A345" s="1">
        <v>619</v>
      </c>
    </row>
    <row r="346" spans="1:1">
      <c r="A346" s="1">
        <v>621</v>
      </c>
    </row>
    <row r="347" spans="1:1">
      <c r="A347" s="1">
        <v>622</v>
      </c>
    </row>
    <row r="348" spans="1:1">
      <c r="A348" s="1">
        <v>623</v>
      </c>
    </row>
    <row r="349" spans="1:1">
      <c r="A349" s="1">
        <v>624</v>
      </c>
    </row>
    <row r="350" spans="1:1">
      <c r="A350" s="1">
        <v>625</v>
      </c>
    </row>
    <row r="351" spans="1:1">
      <c r="A351" s="1">
        <v>626</v>
      </c>
    </row>
    <row r="352" spans="1:1">
      <c r="A352" s="1">
        <v>628</v>
      </c>
    </row>
    <row r="353" spans="1:1">
      <c r="A353" s="1">
        <v>629</v>
      </c>
    </row>
    <row r="354" spans="1:1">
      <c r="A354" s="1">
        <v>630</v>
      </c>
    </row>
    <row r="355" spans="1:1">
      <c r="A355" s="1">
        <v>632</v>
      </c>
    </row>
    <row r="356" spans="1:1">
      <c r="A356" s="1">
        <v>634</v>
      </c>
    </row>
    <row r="357" spans="1:1">
      <c r="A357" s="1">
        <v>635</v>
      </c>
    </row>
    <row r="358" spans="1:1">
      <c r="A358" s="1">
        <v>636</v>
      </c>
    </row>
    <row r="359" spans="1:1">
      <c r="A359" s="1">
        <v>637</v>
      </c>
    </row>
    <row r="360" spans="1:1">
      <c r="A360" s="1">
        <v>638</v>
      </c>
    </row>
    <row r="361" spans="1:1">
      <c r="A361" s="1">
        <v>639</v>
      </c>
    </row>
    <row r="362" spans="1:1">
      <c r="A362" s="1">
        <v>640</v>
      </c>
    </row>
    <row r="363" spans="1:1">
      <c r="A363" s="1">
        <v>641</v>
      </c>
    </row>
    <row r="364" spans="1:1">
      <c r="A364" s="1">
        <v>642</v>
      </c>
    </row>
    <row r="365" spans="1:1">
      <c r="A365" s="1">
        <v>643</v>
      </c>
    </row>
    <row r="366" spans="1:1">
      <c r="A366" s="1">
        <v>644</v>
      </c>
    </row>
    <row r="367" spans="1:1">
      <c r="A367" s="1">
        <v>645</v>
      </c>
    </row>
    <row r="368" spans="1:1">
      <c r="A368" s="1">
        <v>647</v>
      </c>
    </row>
    <row r="369" spans="1:1">
      <c r="A369" s="1">
        <v>648</v>
      </c>
    </row>
    <row r="370" spans="1:1">
      <c r="A370" s="1">
        <v>649</v>
      </c>
    </row>
    <row r="371" spans="1:1">
      <c r="A371" s="1">
        <v>650</v>
      </c>
    </row>
    <row r="372" spans="1:1">
      <c r="A372" s="1">
        <v>651</v>
      </c>
    </row>
    <row r="373" spans="1:1">
      <c r="A373" s="1">
        <v>652</v>
      </c>
    </row>
    <row r="374" spans="1:1">
      <c r="A374" s="1">
        <v>653</v>
      </c>
    </row>
    <row r="375" spans="1:1">
      <c r="A375" s="1">
        <v>654</v>
      </c>
    </row>
    <row r="376" spans="1:1">
      <c r="A376" s="1">
        <v>655</v>
      </c>
    </row>
    <row r="377" spans="1:1">
      <c r="A377" s="1">
        <v>656</v>
      </c>
    </row>
    <row r="378" spans="1:1">
      <c r="A378" s="1">
        <v>657</v>
      </c>
    </row>
    <row r="379" spans="1:1">
      <c r="A379" s="1">
        <v>658</v>
      </c>
    </row>
    <row r="380" spans="1:1">
      <c r="A380" s="1">
        <v>659</v>
      </c>
    </row>
    <row r="381" spans="1:1">
      <c r="A381" s="1">
        <v>700</v>
      </c>
    </row>
    <row r="382" spans="1:1">
      <c r="A382" s="1">
        <v>701</v>
      </c>
    </row>
    <row r="383" spans="1:1">
      <c r="A383" s="1">
        <v>702</v>
      </c>
    </row>
    <row r="384" spans="1:1">
      <c r="A384" s="1">
        <v>704</v>
      </c>
    </row>
    <row r="385" spans="1:1">
      <c r="A385" s="1">
        <v>705</v>
      </c>
    </row>
    <row r="386" spans="1:1">
      <c r="A386" s="1">
        <v>706</v>
      </c>
    </row>
    <row r="387" spans="1:1">
      <c r="A387" s="1">
        <v>707</v>
      </c>
    </row>
    <row r="388" spans="1:1">
      <c r="A388" s="1">
        <v>708</v>
      </c>
    </row>
    <row r="389" spans="1:1">
      <c r="A389" s="1">
        <v>709</v>
      </c>
    </row>
    <row r="390" spans="1:1">
      <c r="A390" s="1">
        <v>710</v>
      </c>
    </row>
    <row r="391" spans="1:1">
      <c r="A391" s="1">
        <v>712</v>
      </c>
    </row>
    <row r="392" spans="1:1">
      <c r="A392" s="1">
        <v>713</v>
      </c>
    </row>
    <row r="393" spans="1:1">
      <c r="A393" s="1">
        <v>714</v>
      </c>
    </row>
    <row r="394" spans="1:1">
      <c r="A394" s="1">
        <v>715</v>
      </c>
    </row>
    <row r="395" spans="1:1">
      <c r="A395" s="1">
        <v>716</v>
      </c>
    </row>
    <row r="396" spans="1:1">
      <c r="A396" s="1">
        <v>717</v>
      </c>
    </row>
    <row r="397" spans="1:1">
      <c r="A397" s="1">
        <v>719</v>
      </c>
    </row>
    <row r="398" spans="1:1">
      <c r="A398" s="1">
        <v>721</v>
      </c>
    </row>
    <row r="399" spans="1:1">
      <c r="A399" s="1">
        <v>722</v>
      </c>
    </row>
    <row r="400" spans="1:1">
      <c r="A400" s="1">
        <v>723</v>
      </c>
    </row>
    <row r="401" spans="1:1">
      <c r="A401" s="1">
        <v>724</v>
      </c>
    </row>
    <row r="402" spans="1:1">
      <c r="A402" s="1">
        <v>725</v>
      </c>
    </row>
    <row r="403" spans="1:1">
      <c r="A403" s="1">
        <v>726</v>
      </c>
    </row>
    <row r="404" spans="1:1">
      <c r="A404" s="1">
        <v>727</v>
      </c>
    </row>
    <row r="405" spans="1:1">
      <c r="A405" s="1">
        <v>728</v>
      </c>
    </row>
    <row r="406" spans="1:1">
      <c r="A406" s="1">
        <v>730</v>
      </c>
    </row>
    <row r="407" spans="1:1">
      <c r="A407" s="1">
        <v>731</v>
      </c>
    </row>
    <row r="408" spans="1:1">
      <c r="A408" s="1">
        <v>732</v>
      </c>
    </row>
    <row r="409" spans="1:1">
      <c r="A409" s="1">
        <v>734</v>
      </c>
    </row>
    <row r="410" spans="1:1">
      <c r="A410" s="1">
        <v>735</v>
      </c>
    </row>
    <row r="411" spans="1:1">
      <c r="A411" s="1">
        <v>736</v>
      </c>
    </row>
    <row r="412" spans="1:1">
      <c r="A412" s="1">
        <v>737</v>
      </c>
    </row>
    <row r="413" spans="1:1">
      <c r="A413" s="1">
        <v>738</v>
      </c>
    </row>
    <row r="414" spans="1:1">
      <c r="A414" s="1">
        <v>739</v>
      </c>
    </row>
    <row r="415" spans="1:1">
      <c r="A415" s="1">
        <v>740</v>
      </c>
    </row>
    <row r="416" spans="1:1">
      <c r="A416" s="1">
        <v>741</v>
      </c>
    </row>
    <row r="417" spans="1:1">
      <c r="A417" s="1">
        <v>742</v>
      </c>
    </row>
    <row r="418" spans="1:1">
      <c r="A418" s="1">
        <v>743</v>
      </c>
    </row>
    <row r="419" spans="1:1">
      <c r="A419" s="1">
        <v>744</v>
      </c>
    </row>
    <row r="420" spans="1:1">
      <c r="A420" s="1">
        <v>747</v>
      </c>
    </row>
    <row r="421" spans="1:1">
      <c r="A421" s="1">
        <v>748</v>
      </c>
    </row>
    <row r="422" spans="1:1">
      <c r="A422" s="1">
        <v>749</v>
      </c>
    </row>
    <row r="423" spans="1:1">
      <c r="A423" s="1">
        <v>750</v>
      </c>
    </row>
    <row r="424" spans="1:1">
      <c r="A424" s="1">
        <v>751</v>
      </c>
    </row>
    <row r="425" spans="1:1">
      <c r="A425" s="1">
        <v>752</v>
      </c>
    </row>
    <row r="426" spans="1:1">
      <c r="A426" s="1">
        <v>753</v>
      </c>
    </row>
    <row r="427" spans="1:1">
      <c r="A427" s="1">
        <v>754</v>
      </c>
    </row>
    <row r="428" spans="1:1">
      <c r="A428" s="1">
        <v>755</v>
      </c>
    </row>
    <row r="429" spans="1:1">
      <c r="A429" s="1">
        <v>756</v>
      </c>
    </row>
    <row r="430" spans="1:1">
      <c r="A430" s="1">
        <v>757</v>
      </c>
    </row>
    <row r="431" spans="1:1">
      <c r="A431" s="1">
        <v>758</v>
      </c>
    </row>
    <row r="432" spans="1:1">
      <c r="A432" s="1">
        <v>759</v>
      </c>
    </row>
    <row r="433" spans="1:1">
      <c r="A433" s="1">
        <v>760</v>
      </c>
    </row>
    <row r="434" spans="1:1">
      <c r="A434" s="1">
        <v>761</v>
      </c>
    </row>
    <row r="435" spans="1:1">
      <c r="A435" s="1">
        <v>762</v>
      </c>
    </row>
    <row r="436" spans="1:1">
      <c r="A436" s="1">
        <v>763</v>
      </c>
    </row>
    <row r="437" spans="1:1">
      <c r="A437" s="1">
        <v>764</v>
      </c>
    </row>
    <row r="438" spans="1:1">
      <c r="A438" s="1">
        <v>765</v>
      </c>
    </row>
    <row r="439" spans="1:1">
      <c r="A439" s="1">
        <v>766</v>
      </c>
    </row>
    <row r="440" spans="1:1">
      <c r="A440" s="1">
        <v>768</v>
      </c>
    </row>
    <row r="441" spans="1:1">
      <c r="A441" s="1">
        <v>769</v>
      </c>
    </row>
    <row r="442" spans="1:1">
      <c r="A442" s="1">
        <v>771</v>
      </c>
    </row>
    <row r="443" spans="1:1">
      <c r="A443" s="1">
        <v>772</v>
      </c>
    </row>
    <row r="444" spans="1:1">
      <c r="A444" s="1">
        <v>773</v>
      </c>
    </row>
    <row r="445" spans="1:1">
      <c r="A445" s="1">
        <v>774</v>
      </c>
    </row>
    <row r="446" spans="1:1">
      <c r="A446" s="1">
        <v>775</v>
      </c>
    </row>
    <row r="447" spans="1:1">
      <c r="A447" s="1">
        <v>776</v>
      </c>
    </row>
    <row r="448" spans="1:1">
      <c r="A448" s="1">
        <v>777</v>
      </c>
    </row>
    <row r="449" spans="1:1">
      <c r="A449" s="1">
        <v>778</v>
      </c>
    </row>
    <row r="450" spans="1:1">
      <c r="A450" s="1">
        <v>779</v>
      </c>
    </row>
    <row r="451" spans="1:1">
      <c r="A451" s="1">
        <v>780</v>
      </c>
    </row>
    <row r="452" spans="1:1">
      <c r="A452" s="1">
        <v>781</v>
      </c>
    </row>
    <row r="453" spans="1:1">
      <c r="A453" s="1">
        <v>782</v>
      </c>
    </row>
    <row r="454" spans="1:1">
      <c r="A454" s="1">
        <v>783</v>
      </c>
    </row>
    <row r="455" spans="1:1">
      <c r="A455" s="1">
        <v>784</v>
      </c>
    </row>
    <row r="456" spans="1:1">
      <c r="A456" s="1">
        <v>785</v>
      </c>
    </row>
    <row r="457" spans="1:1">
      <c r="A457" s="1">
        <v>786</v>
      </c>
    </row>
    <row r="458" spans="1:1">
      <c r="A458" s="1">
        <v>788</v>
      </c>
    </row>
    <row r="459" spans="1:1">
      <c r="A459" s="1">
        <v>789</v>
      </c>
    </row>
    <row r="460" spans="1:1">
      <c r="A460" s="1">
        <v>790</v>
      </c>
    </row>
    <row r="461" spans="1:1">
      <c r="A461" s="1">
        <v>791</v>
      </c>
    </row>
    <row r="462" spans="1:1">
      <c r="A462" s="1">
        <v>792</v>
      </c>
    </row>
    <row r="463" spans="1:1">
      <c r="A463" s="1">
        <v>793</v>
      </c>
    </row>
    <row r="464" spans="1:1">
      <c r="A464" s="1">
        <v>794</v>
      </c>
    </row>
    <row r="465" spans="1:1">
      <c r="A465" s="1">
        <v>795</v>
      </c>
    </row>
    <row r="466" spans="1:1">
      <c r="A466" s="1">
        <v>796</v>
      </c>
    </row>
    <row r="467" spans="1:1">
      <c r="A467" s="1">
        <v>797</v>
      </c>
    </row>
    <row r="468" spans="1:1">
      <c r="A468" s="1">
        <v>798</v>
      </c>
    </row>
    <row r="469" spans="1:1">
      <c r="A469" s="1">
        <v>801</v>
      </c>
    </row>
    <row r="470" spans="1:1">
      <c r="A470" s="1">
        <v>811</v>
      </c>
    </row>
    <row r="471" spans="1:1">
      <c r="A471" s="1">
        <v>812</v>
      </c>
    </row>
    <row r="472" spans="1:1">
      <c r="A472" s="1">
        <v>813</v>
      </c>
    </row>
    <row r="473" spans="1:1">
      <c r="A473" s="1">
        <v>815</v>
      </c>
    </row>
    <row r="474" spans="1:1">
      <c r="A474" s="1">
        <v>817</v>
      </c>
    </row>
    <row r="475" spans="1:1">
      <c r="A475" s="1">
        <v>827</v>
      </c>
    </row>
    <row r="476" spans="1:1">
      <c r="A476" s="1">
        <v>828</v>
      </c>
    </row>
    <row r="477" spans="1:1">
      <c r="A477" s="1">
        <v>829</v>
      </c>
    </row>
    <row r="478" spans="1:1">
      <c r="A478" s="1">
        <v>830</v>
      </c>
    </row>
    <row r="479" spans="1:1">
      <c r="A479" s="1">
        <v>831</v>
      </c>
    </row>
    <row r="480" spans="1:1">
      <c r="A480" s="1">
        <v>832</v>
      </c>
    </row>
    <row r="481" spans="1:1">
      <c r="A481" s="1">
        <v>834</v>
      </c>
    </row>
    <row r="482" spans="1:1">
      <c r="A482" s="1">
        <v>835</v>
      </c>
    </row>
    <row r="483" spans="1:1">
      <c r="A483" s="1">
        <v>838</v>
      </c>
    </row>
    <row r="484" spans="1:1">
      <c r="A484" s="1">
        <v>839</v>
      </c>
    </row>
    <row r="485" spans="1:1">
      <c r="A485" s="1">
        <v>841</v>
      </c>
    </row>
    <row r="486" spans="1:1">
      <c r="A486" s="1">
        <v>842</v>
      </c>
    </row>
    <row r="487" spans="1:1">
      <c r="A487" s="1">
        <v>843</v>
      </c>
    </row>
    <row r="488" spans="1:1">
      <c r="A488" s="1">
        <v>844</v>
      </c>
    </row>
    <row r="489" spans="1:1">
      <c r="A489" s="1">
        <v>845</v>
      </c>
    </row>
    <row r="490" spans="1:1">
      <c r="A490" s="1">
        <v>846</v>
      </c>
    </row>
    <row r="491" spans="1:1">
      <c r="A491" s="1">
        <v>847</v>
      </c>
    </row>
    <row r="492" spans="1:1">
      <c r="A492" s="1">
        <v>848</v>
      </c>
    </row>
    <row r="493" spans="1:1">
      <c r="A493" s="1">
        <v>849</v>
      </c>
    </row>
    <row r="494" spans="1:1">
      <c r="A494" s="1">
        <v>850</v>
      </c>
    </row>
    <row r="495" spans="1:1">
      <c r="A495" s="1">
        <v>851</v>
      </c>
    </row>
    <row r="496" spans="1:1">
      <c r="A496" s="1">
        <v>852</v>
      </c>
    </row>
    <row r="497" spans="1:1">
      <c r="A497" s="1">
        <v>853</v>
      </c>
    </row>
    <row r="498" spans="1:1">
      <c r="A498" s="1">
        <v>855</v>
      </c>
    </row>
    <row r="499" spans="1:1">
      <c r="A499" s="1">
        <v>857</v>
      </c>
    </row>
    <row r="500" spans="1:1">
      <c r="A500" s="1">
        <v>858</v>
      </c>
    </row>
    <row r="501" spans="1:1">
      <c r="A501" s="1">
        <v>859</v>
      </c>
    </row>
    <row r="502" spans="1:1">
      <c r="A502" s="1">
        <v>860</v>
      </c>
    </row>
    <row r="503" spans="1:1">
      <c r="A503" s="1">
        <v>861</v>
      </c>
    </row>
    <row r="504" spans="1:1">
      <c r="A504" s="1">
        <v>862</v>
      </c>
    </row>
    <row r="505" spans="1:1">
      <c r="A505" s="1">
        <v>863</v>
      </c>
    </row>
    <row r="506" spans="1:1">
      <c r="A506" s="1">
        <v>864</v>
      </c>
    </row>
    <row r="507" spans="1:1">
      <c r="A507" s="1">
        <v>865</v>
      </c>
    </row>
    <row r="508" spans="1:1">
      <c r="A508" s="1">
        <v>866</v>
      </c>
    </row>
    <row r="509" spans="1:1">
      <c r="A509" s="1">
        <v>868</v>
      </c>
    </row>
    <row r="510" spans="1:1">
      <c r="A510" s="1">
        <v>870</v>
      </c>
    </row>
    <row r="511" spans="1:1">
      <c r="A511" s="1">
        <v>871</v>
      </c>
    </row>
    <row r="512" spans="1:1">
      <c r="A512" s="1">
        <v>872</v>
      </c>
    </row>
    <row r="513" spans="1:1">
      <c r="A513" s="1">
        <v>873</v>
      </c>
    </row>
    <row r="514" spans="1:1">
      <c r="A514" s="1">
        <v>874</v>
      </c>
    </row>
    <row r="515" spans="1:1">
      <c r="A515" s="1">
        <v>876</v>
      </c>
    </row>
    <row r="516" spans="1:1">
      <c r="A516" s="1">
        <v>877</v>
      </c>
    </row>
    <row r="517" spans="1:1">
      <c r="A517" s="1">
        <v>878</v>
      </c>
    </row>
    <row r="518" spans="1:1">
      <c r="A518" s="1">
        <v>879</v>
      </c>
    </row>
    <row r="519" spans="1:1">
      <c r="A519" s="1">
        <v>880</v>
      </c>
    </row>
    <row r="520" spans="1:1">
      <c r="A520" s="1">
        <v>882</v>
      </c>
    </row>
    <row r="521" spans="1:1">
      <c r="A521" s="1">
        <v>883</v>
      </c>
    </row>
    <row r="522" spans="1:1">
      <c r="A522" s="1">
        <v>884</v>
      </c>
    </row>
    <row r="523" spans="1:1">
      <c r="A523" s="1">
        <v>885</v>
      </c>
    </row>
    <row r="524" spans="1:1">
      <c r="A524" s="1">
        <v>886</v>
      </c>
    </row>
    <row r="525" spans="1:1">
      <c r="A525" s="1">
        <v>887</v>
      </c>
    </row>
    <row r="526" spans="1:1">
      <c r="A526" s="1">
        <v>888</v>
      </c>
    </row>
    <row r="527" spans="1:1">
      <c r="A527" s="1">
        <v>890</v>
      </c>
    </row>
    <row r="528" spans="1:1">
      <c r="A528" s="1">
        <v>891</v>
      </c>
    </row>
    <row r="529" spans="1:1">
      <c r="A529" s="1">
        <v>892</v>
      </c>
    </row>
    <row r="530" spans="1:1">
      <c r="A530" s="1">
        <v>894</v>
      </c>
    </row>
    <row r="531" spans="1:1">
      <c r="A531" s="1">
        <v>895</v>
      </c>
    </row>
    <row r="532" spans="1:1">
      <c r="A532" s="1">
        <v>896</v>
      </c>
    </row>
    <row r="533" spans="1:1">
      <c r="A533" s="1">
        <v>897</v>
      </c>
    </row>
    <row r="534" spans="1:1">
      <c r="A534" s="1">
        <v>898</v>
      </c>
    </row>
    <row r="535" spans="1:1">
      <c r="A535" s="1">
        <v>899</v>
      </c>
    </row>
    <row r="536" spans="1:1">
      <c r="A536" s="1">
        <v>900</v>
      </c>
    </row>
    <row r="537" spans="1:1">
      <c r="A537" s="1">
        <v>901</v>
      </c>
    </row>
    <row r="538" spans="1:1">
      <c r="A538" s="1">
        <v>902</v>
      </c>
    </row>
    <row r="539" spans="1:1">
      <c r="A539" s="1">
        <v>903</v>
      </c>
    </row>
    <row r="540" spans="1:1">
      <c r="A540" s="1">
        <v>904</v>
      </c>
    </row>
    <row r="541" spans="1:1">
      <c r="A541" s="1">
        <v>905</v>
      </c>
    </row>
    <row r="542" spans="1:1">
      <c r="A542" s="1">
        <v>906</v>
      </c>
    </row>
    <row r="543" spans="1:1">
      <c r="A543" s="1">
        <v>907</v>
      </c>
    </row>
    <row r="544" spans="1:1">
      <c r="A544" s="1">
        <v>908</v>
      </c>
    </row>
    <row r="545" spans="1:1">
      <c r="A545" s="1">
        <v>909</v>
      </c>
    </row>
    <row r="546" spans="1:1">
      <c r="A546" s="1">
        <v>910</v>
      </c>
    </row>
    <row r="547" spans="1:1">
      <c r="A547" s="1">
        <v>911</v>
      </c>
    </row>
    <row r="548" spans="1:1">
      <c r="A548" s="1">
        <v>912</v>
      </c>
    </row>
    <row r="549" spans="1:1">
      <c r="A549" s="1">
        <v>913</v>
      </c>
    </row>
    <row r="550" spans="1:1">
      <c r="A550" s="1">
        <v>914</v>
      </c>
    </row>
    <row r="551" spans="1:1">
      <c r="A551" s="1">
        <v>915</v>
      </c>
    </row>
    <row r="552" spans="1:1">
      <c r="A552" s="1">
        <v>916</v>
      </c>
    </row>
    <row r="553" spans="1:1">
      <c r="A553" s="1">
        <v>917</v>
      </c>
    </row>
    <row r="554" spans="1:1">
      <c r="A554" s="1">
        <v>918</v>
      </c>
    </row>
    <row r="555" spans="1:1">
      <c r="A555" s="1">
        <v>919</v>
      </c>
    </row>
    <row r="556" spans="1:1">
      <c r="A556" s="1">
        <v>920</v>
      </c>
    </row>
    <row r="557" spans="1:1">
      <c r="A557" s="1">
        <v>921</v>
      </c>
    </row>
    <row r="558" spans="1:1">
      <c r="A558" s="1">
        <v>922</v>
      </c>
    </row>
    <row r="559" spans="1:1">
      <c r="A559" s="1">
        <v>923</v>
      </c>
    </row>
    <row r="560" spans="1:1">
      <c r="A560" s="1">
        <v>924</v>
      </c>
    </row>
    <row r="561" spans="1:1">
      <c r="A561" s="1">
        <v>925</v>
      </c>
    </row>
    <row r="562" spans="1:1">
      <c r="A562" s="1">
        <v>926</v>
      </c>
    </row>
    <row r="563" spans="1:1">
      <c r="A563" s="1">
        <v>927</v>
      </c>
    </row>
    <row r="564" spans="1:1">
      <c r="A564" s="1">
        <v>928</v>
      </c>
    </row>
    <row r="565" spans="1:1">
      <c r="A565" s="1">
        <v>929</v>
      </c>
    </row>
    <row r="566" spans="1:1">
      <c r="A566" s="1">
        <v>930</v>
      </c>
    </row>
    <row r="567" spans="1:1">
      <c r="A567" s="1">
        <v>931</v>
      </c>
    </row>
    <row r="568" spans="1:1">
      <c r="A568" s="1">
        <v>932</v>
      </c>
    </row>
    <row r="569" spans="1:1">
      <c r="A569" s="1">
        <v>933</v>
      </c>
    </row>
    <row r="570" spans="1:1">
      <c r="A570" s="1">
        <v>935</v>
      </c>
    </row>
    <row r="571" spans="1:1">
      <c r="A571" s="1">
        <v>936</v>
      </c>
    </row>
    <row r="572" spans="1:1">
      <c r="A572" s="1">
        <v>937</v>
      </c>
    </row>
    <row r="573" spans="1:1">
      <c r="A573" s="1">
        <v>938</v>
      </c>
    </row>
    <row r="574" spans="1:1">
      <c r="A574" s="1">
        <v>939</v>
      </c>
    </row>
    <row r="575" spans="1:1">
      <c r="A575" s="1">
        <v>940</v>
      </c>
    </row>
    <row r="576" spans="1:1">
      <c r="A576" s="1">
        <v>941</v>
      </c>
    </row>
    <row r="577" spans="1:1">
      <c r="A577" s="1">
        <v>942</v>
      </c>
    </row>
    <row r="578" spans="1:1">
      <c r="A578" s="1">
        <v>943</v>
      </c>
    </row>
    <row r="579" spans="1:1">
      <c r="A579" s="1">
        <v>945</v>
      </c>
    </row>
    <row r="580" spans="1:1">
      <c r="A580" s="1">
        <v>946</v>
      </c>
    </row>
    <row r="581" spans="1:1">
      <c r="A581" s="1">
        <v>947</v>
      </c>
    </row>
    <row r="582" spans="1:1">
      <c r="A582" s="1">
        <v>948</v>
      </c>
    </row>
    <row r="583" spans="1:1">
      <c r="A583" s="1">
        <v>949</v>
      </c>
    </row>
    <row r="584" spans="1:1">
      <c r="A584" s="1">
        <v>950</v>
      </c>
    </row>
    <row r="585" spans="1:1">
      <c r="A585" s="1">
        <v>951</v>
      </c>
    </row>
    <row r="586" spans="1:1">
      <c r="A586" s="1">
        <v>952</v>
      </c>
    </row>
    <row r="587" spans="1:1">
      <c r="A587" s="1">
        <v>953</v>
      </c>
    </row>
    <row r="588" spans="1:1">
      <c r="A588" s="1">
        <v>954</v>
      </c>
    </row>
    <row r="589" spans="1:1">
      <c r="A589" s="1">
        <v>955</v>
      </c>
    </row>
    <row r="590" spans="1:1">
      <c r="A590" s="1">
        <v>956</v>
      </c>
    </row>
    <row r="591" spans="1:1">
      <c r="A591" s="1">
        <v>957</v>
      </c>
    </row>
    <row r="592" spans="1:1">
      <c r="A592" s="1">
        <v>959</v>
      </c>
    </row>
    <row r="593" spans="1:1">
      <c r="A593" s="1">
        <v>960</v>
      </c>
    </row>
    <row r="594" spans="1:1">
      <c r="A594" s="1">
        <v>961</v>
      </c>
    </row>
    <row r="595" spans="1:1">
      <c r="A595" s="1">
        <v>963</v>
      </c>
    </row>
    <row r="596" spans="1:1">
      <c r="A596" s="1">
        <v>964</v>
      </c>
    </row>
    <row r="597" spans="1:1">
      <c r="A597" s="1">
        <v>965</v>
      </c>
    </row>
    <row r="598" spans="1:1">
      <c r="A598" s="1">
        <v>966</v>
      </c>
    </row>
    <row r="599" spans="1:1">
      <c r="A599" s="1">
        <v>967</v>
      </c>
    </row>
    <row r="600" spans="1:1">
      <c r="A600" s="1">
        <v>968</v>
      </c>
    </row>
    <row r="601" spans="1:1">
      <c r="A601" s="1">
        <v>970</v>
      </c>
    </row>
    <row r="602" spans="1:1">
      <c r="A602" s="1">
        <v>971</v>
      </c>
    </row>
    <row r="603" spans="1:1">
      <c r="A603" s="1">
        <v>972</v>
      </c>
    </row>
    <row r="604" spans="1:1">
      <c r="A604" s="1">
        <v>974</v>
      </c>
    </row>
    <row r="605" spans="1:1">
      <c r="A605" s="1">
        <v>975</v>
      </c>
    </row>
    <row r="606" spans="1:1">
      <c r="A606" s="1">
        <v>976</v>
      </c>
    </row>
    <row r="607" spans="1:1">
      <c r="A607" s="1">
        <v>977</v>
      </c>
    </row>
    <row r="608" spans="1:1">
      <c r="A608" s="1">
        <v>978</v>
      </c>
    </row>
    <row r="609" spans="1:1">
      <c r="A609" s="1">
        <v>979</v>
      </c>
    </row>
    <row r="610" spans="1:1">
      <c r="A610" s="1">
        <v>980</v>
      </c>
    </row>
    <row r="611" spans="1:1">
      <c r="A611" s="1">
        <v>981</v>
      </c>
    </row>
    <row r="612" spans="1:1">
      <c r="A612" s="1">
        <v>982</v>
      </c>
    </row>
    <row r="613" spans="1:1">
      <c r="A613" s="1">
        <v>983</v>
      </c>
    </row>
    <row r="614" spans="1:1">
      <c r="A614" s="1">
        <v>984</v>
      </c>
    </row>
    <row r="615" spans="1:1">
      <c r="A615" s="1">
        <v>985</v>
      </c>
    </row>
    <row r="616" spans="1:1">
      <c r="A616" s="1">
        <v>986</v>
      </c>
    </row>
    <row r="617" spans="1:1">
      <c r="A617" s="1">
        <v>987</v>
      </c>
    </row>
    <row r="618" spans="1:1">
      <c r="A618" s="1">
        <v>988</v>
      </c>
    </row>
    <row r="619" spans="1:1">
      <c r="A619" s="1">
        <v>989</v>
      </c>
    </row>
    <row r="620" spans="1:1">
      <c r="A620" s="1">
        <v>990</v>
      </c>
    </row>
    <row r="621" spans="1:1">
      <c r="A621" s="1">
        <v>991</v>
      </c>
    </row>
    <row r="622" spans="1:1">
      <c r="A622" s="1">
        <v>992</v>
      </c>
    </row>
    <row r="623" spans="1:1">
      <c r="A623" s="1">
        <v>994</v>
      </c>
    </row>
    <row r="624" spans="1:1">
      <c r="A624" s="1">
        <v>995</v>
      </c>
    </row>
    <row r="625" spans="1:1">
      <c r="A625" s="1">
        <v>996</v>
      </c>
    </row>
    <row r="626" spans="1:1">
      <c r="A626" s="1">
        <v>997</v>
      </c>
    </row>
    <row r="627" spans="1:1">
      <c r="A627" s="1">
        <v>999</v>
      </c>
    </row>
    <row r="628" spans="1:1">
      <c r="A628" s="1">
        <v>1000</v>
      </c>
    </row>
    <row r="629" spans="1:1">
      <c r="A629" s="1">
        <v>1002</v>
      </c>
    </row>
    <row r="630" spans="1:1">
      <c r="A630" s="1">
        <v>1003</v>
      </c>
    </row>
    <row r="631" spans="1:1">
      <c r="A631" s="1">
        <v>1004</v>
      </c>
    </row>
    <row r="632" spans="1:1">
      <c r="A632" s="1">
        <v>1005</v>
      </c>
    </row>
    <row r="633" spans="1:1">
      <c r="A633" s="1">
        <v>1006</v>
      </c>
    </row>
    <row r="634" spans="1:1">
      <c r="A634" s="1">
        <v>1007</v>
      </c>
    </row>
    <row r="635" spans="1:1">
      <c r="A635" s="1">
        <v>1008</v>
      </c>
    </row>
    <row r="636" spans="1:1">
      <c r="A636" s="1">
        <v>1009</v>
      </c>
    </row>
    <row r="637" spans="1:1">
      <c r="A637" s="1">
        <v>1011</v>
      </c>
    </row>
    <row r="638" spans="1:1">
      <c r="A638" s="1">
        <v>1012</v>
      </c>
    </row>
    <row r="639" spans="1:1">
      <c r="A639" s="1">
        <v>1014</v>
      </c>
    </row>
    <row r="640" spans="1:1">
      <c r="A640" s="1">
        <v>1015</v>
      </c>
    </row>
    <row r="641" spans="1:1">
      <c r="A641" s="1">
        <v>1016</v>
      </c>
    </row>
    <row r="642" spans="1:1">
      <c r="A642" s="1">
        <v>1018</v>
      </c>
    </row>
    <row r="643" spans="1:1">
      <c r="A643" s="1">
        <v>1019</v>
      </c>
    </row>
    <row r="644" spans="1:1">
      <c r="A644" s="1">
        <v>1020</v>
      </c>
    </row>
    <row r="645" spans="1:1">
      <c r="A645" s="1">
        <v>1021</v>
      </c>
    </row>
    <row r="646" spans="1:1">
      <c r="A646" s="1">
        <v>1022</v>
      </c>
    </row>
    <row r="647" spans="1:1">
      <c r="A647" s="1">
        <v>1023</v>
      </c>
    </row>
    <row r="648" spans="1:1">
      <c r="A648" s="1">
        <v>1024</v>
      </c>
    </row>
    <row r="649" spans="1:1">
      <c r="A649" s="1">
        <v>1026</v>
      </c>
    </row>
    <row r="650" spans="1:1">
      <c r="A650" s="1">
        <v>1027</v>
      </c>
    </row>
    <row r="651" spans="1:1">
      <c r="A651" s="1">
        <v>1028</v>
      </c>
    </row>
    <row r="652" spans="1:1">
      <c r="A652" s="1">
        <v>1029</v>
      </c>
    </row>
    <row r="653" spans="1:1">
      <c r="A653" s="1">
        <v>1030</v>
      </c>
    </row>
    <row r="654" spans="1:1">
      <c r="A654" s="1">
        <v>1031</v>
      </c>
    </row>
    <row r="655" spans="1:1">
      <c r="A655" s="1">
        <v>1032</v>
      </c>
    </row>
    <row r="656" spans="1:1">
      <c r="A656" s="1">
        <v>1033</v>
      </c>
    </row>
    <row r="657" spans="1:1">
      <c r="A657" s="1">
        <v>1034</v>
      </c>
    </row>
    <row r="658" spans="1:1">
      <c r="A658" s="1">
        <v>1035</v>
      </c>
    </row>
    <row r="659" spans="1:1">
      <c r="A659" s="1">
        <v>1037</v>
      </c>
    </row>
    <row r="660" spans="1:1">
      <c r="A660" s="1">
        <v>1038</v>
      </c>
    </row>
    <row r="661" spans="1:1">
      <c r="A661" s="1">
        <v>1039</v>
      </c>
    </row>
    <row r="662" spans="1:1">
      <c r="A662" s="1">
        <v>1040</v>
      </c>
    </row>
    <row r="663" spans="1:1">
      <c r="A663" s="1">
        <v>1042</v>
      </c>
    </row>
    <row r="664" spans="1:1">
      <c r="A664" s="1">
        <v>1044</v>
      </c>
    </row>
    <row r="665" spans="1:1">
      <c r="A665" s="1">
        <v>1045</v>
      </c>
    </row>
    <row r="666" spans="1:1">
      <c r="A666" s="1">
        <v>1048</v>
      </c>
    </row>
    <row r="667" spans="1:1">
      <c r="A667" s="1">
        <v>1049</v>
      </c>
    </row>
    <row r="668" spans="1:1">
      <c r="A668" s="1">
        <v>1050</v>
      </c>
    </row>
    <row r="669" spans="1:1">
      <c r="A669" s="1">
        <v>1051</v>
      </c>
    </row>
    <row r="670" spans="1:1">
      <c r="A670" s="1">
        <v>1052</v>
      </c>
    </row>
    <row r="671" spans="1:1">
      <c r="A671" s="1">
        <v>1053</v>
      </c>
    </row>
    <row r="672" spans="1:1">
      <c r="A672" s="1">
        <v>1054</v>
      </c>
    </row>
    <row r="673" spans="1:1">
      <c r="A673" s="1">
        <v>1055</v>
      </c>
    </row>
    <row r="674" spans="1:1">
      <c r="A674" s="1">
        <v>1056</v>
      </c>
    </row>
    <row r="675" spans="1:1">
      <c r="A675" s="1">
        <v>1057</v>
      </c>
    </row>
    <row r="676" spans="1:1">
      <c r="A676" s="1">
        <v>1059</v>
      </c>
    </row>
    <row r="677" spans="1:1">
      <c r="A677" s="1">
        <v>1060</v>
      </c>
    </row>
    <row r="678" spans="1:1">
      <c r="A678" s="1">
        <v>1061</v>
      </c>
    </row>
    <row r="679" spans="1:1">
      <c r="A679" s="1">
        <v>1062</v>
      </c>
    </row>
    <row r="680" spans="1:1">
      <c r="A680" s="1">
        <v>1063</v>
      </c>
    </row>
    <row r="681" spans="1:1">
      <c r="A681" s="1">
        <v>1065</v>
      </c>
    </row>
    <row r="682" spans="1:1">
      <c r="A682" s="1">
        <v>1066</v>
      </c>
    </row>
    <row r="683" spans="1:1">
      <c r="A683" s="1">
        <v>1067</v>
      </c>
    </row>
    <row r="684" spans="1:1">
      <c r="A684" s="1">
        <v>1068</v>
      </c>
    </row>
    <row r="685" spans="1:1">
      <c r="A685" s="1">
        <v>1069</v>
      </c>
    </row>
    <row r="686" spans="1:1">
      <c r="A686" s="1">
        <v>1070</v>
      </c>
    </row>
    <row r="687" spans="1:1">
      <c r="A687" s="1">
        <v>1071</v>
      </c>
    </row>
    <row r="688" spans="1:1">
      <c r="A688" s="1">
        <v>1072</v>
      </c>
    </row>
    <row r="689" spans="1:1">
      <c r="A689" s="1">
        <v>1073</v>
      </c>
    </row>
    <row r="690" spans="1:1">
      <c r="A690" s="1">
        <v>1074</v>
      </c>
    </row>
    <row r="691" spans="1:1">
      <c r="A691" s="1">
        <v>1075</v>
      </c>
    </row>
    <row r="692" spans="1:1">
      <c r="A692" s="1">
        <v>1076</v>
      </c>
    </row>
    <row r="693" spans="1:1">
      <c r="A693" s="1">
        <v>1077</v>
      </c>
    </row>
    <row r="694" spans="1:1">
      <c r="A694" s="1">
        <v>1078</v>
      </c>
    </row>
    <row r="695" spans="1:1">
      <c r="A695" s="1">
        <v>1079</v>
      </c>
    </row>
    <row r="696" spans="1:1">
      <c r="A696" s="1">
        <v>1080</v>
      </c>
    </row>
    <row r="697" spans="1:1">
      <c r="A697" s="1">
        <v>1081</v>
      </c>
    </row>
    <row r="698" spans="1:1">
      <c r="A698" s="1">
        <v>1082</v>
      </c>
    </row>
    <row r="699" spans="1:1">
      <c r="A699" s="1">
        <v>1083</v>
      </c>
    </row>
    <row r="700" spans="1:1">
      <c r="A700" s="1">
        <v>1084</v>
      </c>
    </row>
    <row r="701" spans="1:1">
      <c r="A701" s="1">
        <v>1085</v>
      </c>
    </row>
    <row r="702" spans="1:1">
      <c r="A702" s="1">
        <v>1086</v>
      </c>
    </row>
    <row r="703" spans="1:1">
      <c r="A703" s="1">
        <v>1087</v>
      </c>
    </row>
    <row r="704" spans="1:1">
      <c r="A704" s="1">
        <v>1088</v>
      </c>
    </row>
    <row r="705" spans="1:1">
      <c r="A705" s="1">
        <v>1089</v>
      </c>
    </row>
    <row r="706" spans="1:1">
      <c r="A706" s="1">
        <v>1090</v>
      </c>
    </row>
    <row r="707" spans="1:1">
      <c r="A707" s="1">
        <v>1091</v>
      </c>
    </row>
    <row r="708" spans="1:1">
      <c r="A708" s="1">
        <v>1092</v>
      </c>
    </row>
    <row r="709" spans="1:1">
      <c r="A709" s="1">
        <v>1094</v>
      </c>
    </row>
    <row r="710" spans="1:1">
      <c r="A710" s="1">
        <v>1095</v>
      </c>
    </row>
    <row r="711" spans="1:1">
      <c r="A711" s="1">
        <v>1096</v>
      </c>
    </row>
    <row r="712" spans="1:1">
      <c r="A712" s="1">
        <v>1097</v>
      </c>
    </row>
    <row r="713" spans="1:1">
      <c r="A713" s="1">
        <v>1098</v>
      </c>
    </row>
    <row r="714" spans="1:1">
      <c r="A714" s="1">
        <v>1099</v>
      </c>
    </row>
    <row r="715" spans="1:1">
      <c r="A715" s="1">
        <v>1100</v>
      </c>
    </row>
    <row r="716" spans="1:1">
      <c r="A716" s="1">
        <v>1101</v>
      </c>
    </row>
    <row r="717" spans="1:1">
      <c r="A717" s="1">
        <v>1102</v>
      </c>
    </row>
    <row r="718" spans="1:1">
      <c r="A718" s="1">
        <v>1103</v>
      </c>
    </row>
    <row r="719" spans="1:1">
      <c r="A719" s="1">
        <v>1104</v>
      </c>
    </row>
    <row r="720" spans="1:1">
      <c r="A720" s="1">
        <v>1105</v>
      </c>
    </row>
    <row r="721" spans="1:1">
      <c r="A721" s="1">
        <v>1106</v>
      </c>
    </row>
    <row r="722" spans="1:1">
      <c r="A722" s="1">
        <v>1107</v>
      </c>
    </row>
    <row r="723" spans="1:1">
      <c r="A723" s="1">
        <v>1108</v>
      </c>
    </row>
    <row r="724" spans="1:1">
      <c r="A724" s="1">
        <v>1110</v>
      </c>
    </row>
    <row r="725" spans="1:1">
      <c r="A725" s="1">
        <v>1111</v>
      </c>
    </row>
    <row r="726" spans="1:1">
      <c r="A726" s="1">
        <v>1112</v>
      </c>
    </row>
    <row r="727" spans="1:1">
      <c r="A727" s="1">
        <v>1113</v>
      </c>
    </row>
    <row r="728" spans="1:1">
      <c r="A728" s="1">
        <v>1114</v>
      </c>
    </row>
    <row r="729" spans="1:1">
      <c r="A729" s="1">
        <v>1115</v>
      </c>
    </row>
    <row r="730" spans="1:1">
      <c r="A730" s="1">
        <v>1116</v>
      </c>
    </row>
    <row r="731" spans="1:1">
      <c r="A731" s="1">
        <v>1117</v>
      </c>
    </row>
    <row r="732" spans="1:1">
      <c r="A732" s="1">
        <v>1118</v>
      </c>
    </row>
    <row r="733" spans="1:1">
      <c r="A733" s="1">
        <v>1119</v>
      </c>
    </row>
    <row r="734" spans="1:1">
      <c r="A734" s="1">
        <v>1120</v>
      </c>
    </row>
    <row r="735" spans="1:1">
      <c r="A735" s="1">
        <v>1121</v>
      </c>
    </row>
    <row r="736" spans="1:1">
      <c r="A736" s="1">
        <v>1122</v>
      </c>
    </row>
    <row r="737" spans="1:1">
      <c r="A737" s="1">
        <v>1123</v>
      </c>
    </row>
    <row r="738" spans="1:1">
      <c r="A738" s="1">
        <v>1124</v>
      </c>
    </row>
    <row r="739" spans="1:1">
      <c r="A739" s="1">
        <v>1125</v>
      </c>
    </row>
    <row r="740" spans="1:1">
      <c r="A740" s="1">
        <v>1126</v>
      </c>
    </row>
    <row r="741" spans="1:1">
      <c r="A741" s="1">
        <v>1127</v>
      </c>
    </row>
    <row r="742" spans="1:1">
      <c r="A742" s="1">
        <v>1128</v>
      </c>
    </row>
    <row r="743" spans="1:1">
      <c r="A743" s="1">
        <v>1129</v>
      </c>
    </row>
    <row r="744" spans="1:1">
      <c r="A744" s="1">
        <v>1130</v>
      </c>
    </row>
    <row r="745" spans="1:1">
      <c r="A745" s="1">
        <v>1131</v>
      </c>
    </row>
    <row r="746" spans="1:1">
      <c r="A746" s="1">
        <v>1132</v>
      </c>
    </row>
    <row r="747" spans="1:1">
      <c r="A747" s="1">
        <v>1133</v>
      </c>
    </row>
    <row r="748" spans="1:1">
      <c r="A748" s="1">
        <v>1134</v>
      </c>
    </row>
    <row r="749" spans="1:1">
      <c r="A749" s="1">
        <v>1135</v>
      </c>
    </row>
    <row r="750" spans="1:1">
      <c r="A750" s="1">
        <v>1136</v>
      </c>
    </row>
    <row r="751" spans="1:1">
      <c r="A751" s="1">
        <v>1137</v>
      </c>
    </row>
    <row r="752" spans="1:1">
      <c r="A752" s="1">
        <v>1138</v>
      </c>
    </row>
    <row r="753" spans="1:1">
      <c r="A753" s="1">
        <v>1139</v>
      </c>
    </row>
    <row r="754" spans="1:1">
      <c r="A754" s="1">
        <v>1140</v>
      </c>
    </row>
    <row r="755" spans="1:1">
      <c r="A755" s="1">
        <v>1141</v>
      </c>
    </row>
    <row r="756" spans="1:1">
      <c r="A756" s="1">
        <v>1142</v>
      </c>
    </row>
    <row r="757" spans="1:1">
      <c r="A757" s="1">
        <v>1143</v>
      </c>
    </row>
    <row r="758" spans="1:1">
      <c r="A758" s="1">
        <v>1144</v>
      </c>
    </row>
    <row r="759" spans="1:1">
      <c r="A759" s="1">
        <v>1145</v>
      </c>
    </row>
    <row r="760" spans="1:1">
      <c r="A760" s="1">
        <v>1146</v>
      </c>
    </row>
    <row r="761" spans="1:1">
      <c r="A761" s="1">
        <v>1147</v>
      </c>
    </row>
    <row r="762" spans="1:1">
      <c r="A762" s="1">
        <v>1148</v>
      </c>
    </row>
    <row r="763" spans="1:1">
      <c r="A763" s="1">
        <v>1149</v>
      </c>
    </row>
    <row r="764" spans="1:1">
      <c r="A764" s="1">
        <v>1150</v>
      </c>
    </row>
    <row r="765" spans="1:1">
      <c r="A765" s="1">
        <v>1151</v>
      </c>
    </row>
    <row r="766" spans="1:1">
      <c r="A766" s="1">
        <v>1152</v>
      </c>
    </row>
    <row r="767" spans="1:1">
      <c r="A767" s="1">
        <v>1153</v>
      </c>
    </row>
    <row r="768" spans="1:1">
      <c r="A768" s="1">
        <v>1154</v>
      </c>
    </row>
    <row r="769" spans="1:1">
      <c r="A769" s="1">
        <v>1155</v>
      </c>
    </row>
    <row r="770" spans="1:1">
      <c r="A770" s="1">
        <v>1156</v>
      </c>
    </row>
    <row r="771" spans="1:1">
      <c r="A771" s="1">
        <v>1157</v>
      </c>
    </row>
    <row r="772" spans="1:1">
      <c r="A772" s="1">
        <v>1158</v>
      </c>
    </row>
    <row r="773" spans="1:1">
      <c r="A773" s="1">
        <v>1159</v>
      </c>
    </row>
    <row r="774" spans="1:1">
      <c r="A774" s="1">
        <v>1160</v>
      </c>
    </row>
    <row r="775" spans="1:1">
      <c r="A775" s="1">
        <v>1161</v>
      </c>
    </row>
    <row r="776" spans="1:1">
      <c r="A776" s="1">
        <v>1162</v>
      </c>
    </row>
    <row r="777" spans="1:1">
      <c r="A777" s="1">
        <v>1163</v>
      </c>
    </row>
    <row r="778" spans="1:1">
      <c r="A778" s="1">
        <v>1164</v>
      </c>
    </row>
    <row r="779" spans="1:1">
      <c r="A779" s="1">
        <v>1165</v>
      </c>
    </row>
    <row r="780" spans="1:1">
      <c r="A780" s="1">
        <v>1166</v>
      </c>
    </row>
    <row r="781" spans="1:1">
      <c r="A781" s="1">
        <v>1167</v>
      </c>
    </row>
    <row r="782" spans="1:1">
      <c r="A782" s="1">
        <v>1168</v>
      </c>
    </row>
    <row r="783" spans="1:1">
      <c r="A783" s="1">
        <v>1169</v>
      </c>
    </row>
    <row r="784" spans="1:1">
      <c r="A784" s="1">
        <v>1170</v>
      </c>
    </row>
    <row r="785" spans="1:1">
      <c r="A785" s="1">
        <v>1171</v>
      </c>
    </row>
    <row r="786" spans="1:1">
      <c r="A786" s="1">
        <v>1172</v>
      </c>
    </row>
    <row r="787" spans="1:1">
      <c r="A787" s="1">
        <v>1173</v>
      </c>
    </row>
    <row r="788" spans="1:1">
      <c r="A788" s="1">
        <v>1174</v>
      </c>
    </row>
    <row r="789" spans="1:1">
      <c r="A789" s="1">
        <v>1175</v>
      </c>
    </row>
    <row r="790" spans="1:1">
      <c r="A790" s="1">
        <v>1176</v>
      </c>
    </row>
    <row r="791" spans="1:1">
      <c r="A791" s="1">
        <v>1177</v>
      </c>
    </row>
    <row r="792" spans="1:1">
      <c r="A792" s="1">
        <v>1178</v>
      </c>
    </row>
    <row r="793" spans="1:1">
      <c r="A793" s="1">
        <v>1179</v>
      </c>
    </row>
    <row r="794" spans="1:1">
      <c r="A794" s="1">
        <v>1180</v>
      </c>
    </row>
    <row r="795" spans="1:1">
      <c r="A795" s="1">
        <v>1181</v>
      </c>
    </row>
    <row r="796" spans="1:1">
      <c r="A796" s="1">
        <v>1182</v>
      </c>
    </row>
    <row r="797" spans="1:1">
      <c r="A797" s="1">
        <v>1183</v>
      </c>
    </row>
    <row r="798" spans="1:1">
      <c r="A798" s="1">
        <v>1184</v>
      </c>
    </row>
    <row r="799" spans="1:1">
      <c r="A799" s="1">
        <v>1185</v>
      </c>
    </row>
    <row r="800" spans="1:1">
      <c r="A800" s="1">
        <v>1186</v>
      </c>
    </row>
    <row r="801" spans="1:1">
      <c r="A801" s="1">
        <v>1187</v>
      </c>
    </row>
    <row r="802" spans="1:1">
      <c r="A802" s="1">
        <v>1188</v>
      </c>
    </row>
    <row r="803" spans="1:1">
      <c r="A803" s="1">
        <v>1189</v>
      </c>
    </row>
    <row r="804" spans="1:1">
      <c r="A804" s="1">
        <v>1190</v>
      </c>
    </row>
    <row r="805" spans="1:1">
      <c r="A805" s="1">
        <v>1191</v>
      </c>
    </row>
    <row r="806" spans="1:1">
      <c r="A806" s="1">
        <v>1192</v>
      </c>
    </row>
    <row r="807" spans="1:1">
      <c r="A807" s="1">
        <v>1193</v>
      </c>
    </row>
    <row r="808" spans="1:1">
      <c r="A808" s="1">
        <v>1195</v>
      </c>
    </row>
    <row r="809" spans="1:1">
      <c r="A809" s="1">
        <v>1196</v>
      </c>
    </row>
    <row r="810" spans="1:1">
      <c r="A810" s="1">
        <v>1197</v>
      </c>
    </row>
    <row r="811" spans="1:1">
      <c r="A811" s="1">
        <v>1198</v>
      </c>
    </row>
    <row r="812" spans="1:1">
      <c r="A812" s="1">
        <v>1199</v>
      </c>
    </row>
    <row r="813" spans="1:1">
      <c r="A813" s="1">
        <v>1200</v>
      </c>
    </row>
    <row r="814" spans="1:1">
      <c r="A814" s="1">
        <v>1201</v>
      </c>
    </row>
    <row r="815" spans="1:1">
      <c r="A815" s="1">
        <v>1202</v>
      </c>
    </row>
    <row r="816" spans="1:1">
      <c r="A816" s="1">
        <v>1203</v>
      </c>
    </row>
    <row r="817" spans="1:1">
      <c r="A817" s="1">
        <v>1204</v>
      </c>
    </row>
    <row r="818" spans="1:1">
      <c r="A818" s="1">
        <v>1205</v>
      </c>
    </row>
    <row r="819" spans="1:1">
      <c r="A819" s="1">
        <v>1206</v>
      </c>
    </row>
    <row r="820" spans="1:1">
      <c r="A820" s="1">
        <v>1207</v>
      </c>
    </row>
    <row r="821" spans="1:1">
      <c r="A821" s="1">
        <v>1208</v>
      </c>
    </row>
    <row r="822" spans="1:1">
      <c r="A822" s="1">
        <v>1209</v>
      </c>
    </row>
    <row r="823" spans="1:1">
      <c r="A823" s="1">
        <v>1210</v>
      </c>
    </row>
    <row r="824" spans="1:1">
      <c r="A824" s="1">
        <v>1211</v>
      </c>
    </row>
    <row r="825" spans="1:1">
      <c r="A825" s="1">
        <v>1212</v>
      </c>
    </row>
    <row r="826" spans="1:1">
      <c r="A826" s="1">
        <v>1213</v>
      </c>
    </row>
    <row r="827" spans="1:1">
      <c r="A827" s="1">
        <v>1214</v>
      </c>
    </row>
    <row r="828" spans="1:1">
      <c r="A828" s="1">
        <v>1215</v>
      </c>
    </row>
    <row r="829" spans="1:1">
      <c r="A829" s="1">
        <v>1216</v>
      </c>
    </row>
    <row r="830" spans="1:1">
      <c r="A830" s="1">
        <v>1217</v>
      </c>
    </row>
    <row r="831" spans="1:1">
      <c r="A831" s="1">
        <v>1218</v>
      </c>
    </row>
    <row r="832" spans="1:1">
      <c r="A832" s="1">
        <v>1219</v>
      </c>
    </row>
    <row r="833" spans="1:1">
      <c r="A833" s="1">
        <v>1220</v>
      </c>
    </row>
    <row r="834" spans="1:1">
      <c r="A834" s="1">
        <v>1221</v>
      </c>
    </row>
    <row r="835" spans="1:1">
      <c r="A835" s="1">
        <v>1222</v>
      </c>
    </row>
    <row r="836" spans="1:1">
      <c r="A836" s="1">
        <v>1223</v>
      </c>
    </row>
    <row r="837" spans="1:1">
      <c r="A837" s="1">
        <v>1224</v>
      </c>
    </row>
    <row r="838" spans="1:1">
      <c r="A838" s="1">
        <v>1225</v>
      </c>
    </row>
    <row r="839" spans="1:1">
      <c r="A839" s="1">
        <v>1226</v>
      </c>
    </row>
    <row r="840" spans="1:1">
      <c r="A840" s="1">
        <v>1227</v>
      </c>
    </row>
    <row r="841" spans="1:1">
      <c r="A841" s="1">
        <v>1228</v>
      </c>
    </row>
    <row r="842" spans="1:1">
      <c r="A842" s="1">
        <v>1229</v>
      </c>
    </row>
    <row r="843" spans="1:1">
      <c r="A843" s="1">
        <v>1230</v>
      </c>
    </row>
    <row r="844" spans="1:1">
      <c r="A844" s="1">
        <v>1231</v>
      </c>
    </row>
    <row r="845" spans="1:1">
      <c r="A845" s="1">
        <v>1232</v>
      </c>
    </row>
    <row r="846" spans="1:1">
      <c r="A846" s="1">
        <v>1233</v>
      </c>
    </row>
    <row r="847" spans="1:1">
      <c r="A847" s="1">
        <v>1234</v>
      </c>
    </row>
    <row r="848" spans="1:1">
      <c r="A848" s="1">
        <v>1235</v>
      </c>
    </row>
    <row r="849" spans="1:1">
      <c r="A849" s="1">
        <v>1236</v>
      </c>
    </row>
    <row r="850" spans="1:1">
      <c r="A850" s="1">
        <v>1237</v>
      </c>
    </row>
    <row r="851" spans="1:1">
      <c r="A851" s="1">
        <v>1238</v>
      </c>
    </row>
    <row r="852" spans="1:1">
      <c r="A852" s="1">
        <v>1239</v>
      </c>
    </row>
    <row r="853" spans="1:1">
      <c r="A853" s="1">
        <v>1240</v>
      </c>
    </row>
    <row r="854" spans="1:1">
      <c r="A854" s="1">
        <v>1241</v>
      </c>
    </row>
    <row r="855" spans="1:1">
      <c r="A855" s="1">
        <v>1242</v>
      </c>
    </row>
    <row r="856" spans="1:1">
      <c r="A856" s="1">
        <v>1243</v>
      </c>
    </row>
    <row r="857" spans="1:1">
      <c r="A857" s="1">
        <v>1244</v>
      </c>
    </row>
    <row r="858" spans="1:1">
      <c r="A858" s="1">
        <v>1245</v>
      </c>
    </row>
    <row r="859" spans="1:1">
      <c r="A859" s="1">
        <v>1246</v>
      </c>
    </row>
    <row r="860" spans="1:1">
      <c r="A860" s="1">
        <v>1247</v>
      </c>
    </row>
    <row r="861" spans="1:1">
      <c r="A861" s="1">
        <v>1248</v>
      </c>
    </row>
    <row r="862" spans="1:1">
      <c r="A862" s="1">
        <v>1249</v>
      </c>
    </row>
    <row r="863" spans="1:1">
      <c r="A863" s="1">
        <v>1250</v>
      </c>
    </row>
    <row r="864" spans="1:1">
      <c r="A864" s="1">
        <v>1254</v>
      </c>
    </row>
    <row r="865" spans="1:1">
      <c r="A865" s="1">
        <v>1255</v>
      </c>
    </row>
    <row r="866" spans="1:1">
      <c r="A866" s="1">
        <v>1256</v>
      </c>
    </row>
    <row r="867" spans="1:1">
      <c r="A867" s="1">
        <v>1257</v>
      </c>
    </row>
    <row r="868" spans="1:1">
      <c r="A868" s="1">
        <v>1258</v>
      </c>
    </row>
    <row r="869" spans="1:1">
      <c r="A869" s="1">
        <v>1259</v>
      </c>
    </row>
    <row r="870" spans="1:1">
      <c r="A870" s="1">
        <v>1260</v>
      </c>
    </row>
    <row r="871" spans="1:1">
      <c r="A871" s="1">
        <v>1261</v>
      </c>
    </row>
    <row r="872" spans="1:1">
      <c r="A872" s="1">
        <v>1262</v>
      </c>
    </row>
    <row r="873" spans="1:1">
      <c r="A873" s="1">
        <v>1263</v>
      </c>
    </row>
    <row r="874" spans="1:1">
      <c r="A874" s="1">
        <v>1264</v>
      </c>
    </row>
    <row r="875" spans="1:1">
      <c r="A875" s="1">
        <v>1265</v>
      </c>
    </row>
    <row r="876" spans="1:1">
      <c r="A876" s="1">
        <v>1266</v>
      </c>
    </row>
    <row r="877" spans="1:1">
      <c r="A877" s="1">
        <v>1267</v>
      </c>
    </row>
    <row r="878" spans="1:1">
      <c r="A878" s="1">
        <v>1268</v>
      </c>
    </row>
    <row r="879" spans="1:1">
      <c r="A879" s="1">
        <v>1269</v>
      </c>
    </row>
    <row r="880" spans="1:1">
      <c r="A880" s="1">
        <v>1270</v>
      </c>
    </row>
    <row r="881" spans="1:1">
      <c r="A881" s="1">
        <v>1272</v>
      </c>
    </row>
    <row r="882" spans="1:1">
      <c r="A882" s="1">
        <v>1273</v>
      </c>
    </row>
    <row r="883" spans="1:1">
      <c r="A883" s="1">
        <v>1274</v>
      </c>
    </row>
    <row r="884" spans="1:1">
      <c r="A884" s="1">
        <v>1275</v>
      </c>
    </row>
    <row r="885" spans="1:1">
      <c r="A885" s="1">
        <v>1278</v>
      </c>
    </row>
    <row r="886" spans="1:1">
      <c r="A886" s="1">
        <v>1279</v>
      </c>
    </row>
    <row r="887" spans="1:1">
      <c r="A887" s="1">
        <v>1281</v>
      </c>
    </row>
    <row r="888" spans="1:1">
      <c r="A888" s="1">
        <v>1286</v>
      </c>
    </row>
    <row r="889" spans="1:1">
      <c r="A889" s="1">
        <v>1287</v>
      </c>
    </row>
    <row r="890" spans="1:1">
      <c r="A890" s="1">
        <v>1288</v>
      </c>
    </row>
    <row r="891" spans="1:1">
      <c r="A891" s="1">
        <v>1291</v>
      </c>
    </row>
    <row r="892" spans="1:1">
      <c r="A892" s="1">
        <v>1292</v>
      </c>
    </row>
    <row r="893" spans="1:1">
      <c r="A893" s="1">
        <v>1293</v>
      </c>
    </row>
    <row r="894" spans="1:1">
      <c r="A894" s="1">
        <v>1295</v>
      </c>
    </row>
    <row r="895" spans="1:1">
      <c r="A895" s="1">
        <v>1296</v>
      </c>
    </row>
    <row r="896" spans="1:1">
      <c r="A896" s="1">
        <v>1297</v>
      </c>
    </row>
    <row r="897" spans="1:1">
      <c r="A897" s="1">
        <v>1298</v>
      </c>
    </row>
    <row r="898" spans="1:1">
      <c r="A898" s="1">
        <v>3000</v>
      </c>
    </row>
    <row r="899" spans="1:1">
      <c r="A899" s="1">
        <v>3001</v>
      </c>
    </row>
    <row r="900" spans="1:1">
      <c r="A900" s="1">
        <v>3002</v>
      </c>
    </row>
    <row r="901" spans="1:1">
      <c r="A901" s="1">
        <v>3003</v>
      </c>
    </row>
    <row r="902" spans="1:1">
      <c r="A902" s="1">
        <v>3004</v>
      </c>
    </row>
    <row r="903" spans="1:1">
      <c r="A903" s="1">
        <v>3005</v>
      </c>
    </row>
    <row r="904" spans="1:1">
      <c r="A904" s="1">
        <v>3006</v>
      </c>
    </row>
    <row r="905" spans="1:1">
      <c r="A905" s="1">
        <v>3007</v>
      </c>
    </row>
    <row r="906" spans="1:1">
      <c r="A906" s="1">
        <v>3010</v>
      </c>
    </row>
    <row r="907" spans="1:1">
      <c r="A907" s="1">
        <v>3011</v>
      </c>
    </row>
    <row r="908" spans="1:1">
      <c r="A908" s="1">
        <v>3012</v>
      </c>
    </row>
    <row r="909" spans="1:1">
      <c r="A909" s="1">
        <v>3013</v>
      </c>
    </row>
    <row r="910" spans="1:1">
      <c r="A910" s="1">
        <v>3014</v>
      </c>
    </row>
    <row r="911" spans="1:1">
      <c r="A911" s="1">
        <v>3015</v>
      </c>
    </row>
    <row r="912" spans="1:1">
      <c r="A912" s="1">
        <v>3016</v>
      </c>
    </row>
    <row r="913" spans="1:1">
      <c r="A913" s="1">
        <v>3017</v>
      </c>
    </row>
    <row r="914" spans="1:1">
      <c r="A914" s="1">
        <v>3018</v>
      </c>
    </row>
    <row r="915" spans="1:1">
      <c r="A915" s="1">
        <v>3019</v>
      </c>
    </row>
    <row r="916" spans="1:1">
      <c r="A916" s="1">
        <v>3020</v>
      </c>
    </row>
    <row r="917" spans="1:1">
      <c r="A917" s="1">
        <v>3021</v>
      </c>
    </row>
    <row r="918" spans="1:1">
      <c r="A918" s="1">
        <v>3022</v>
      </c>
    </row>
    <row r="919" spans="1:1">
      <c r="A919" s="1">
        <v>3023</v>
      </c>
    </row>
    <row r="920" spans="1:1">
      <c r="A920" s="1">
        <v>3024</v>
      </c>
    </row>
    <row r="921" spans="1:1">
      <c r="A921" s="1">
        <v>3025</v>
      </c>
    </row>
    <row r="922" spans="1:1">
      <c r="A922" s="1">
        <v>3033</v>
      </c>
    </row>
  </sheetData>
  <pageMargins left="0.75" right="0.75" top="1" bottom="1" header="0.5" footer="0.5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���]�� = �Shyё���[E�/e�Nё���]��20�Nh�b�N؏ k�[�e20CQ�Q/fRBC��L�l�&��T/ehy��X[y��v��[�^R�Shyё��hQ�:N
</file>

<file path=customXml/item3.xml>��penc�Ɖh�penc�Ɖh�penc�Ɖh�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WWO_wpscloud_20250427194958-c80122c8ee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数据源</vt:lpstr>
      <vt:lpstr>支票检测</vt:lpstr>
      <vt:lpstr>供应商与部门对照表</vt:lpstr>
      <vt:lpstr>应付未付</vt:lpstr>
      <vt:lpstr>付款支票信息</vt:lpstr>
      <vt:lpstr>按公司查询当前账单状况</vt:lpstr>
      <vt:lpstr>公式修复</vt:lpstr>
      <vt:lpstr>银行对账信息</vt:lpstr>
      <vt:lpstr>银行对账对比信息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2018-06-03T00:28:00Z</dcterms:created>
  <dcterms:modified xsi:type="dcterms:W3CDTF">2025-06-27T22:05:07Z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A6EFAD5082664AA5BB81A4A4C940DA11_12</vt:lpwstr>
  </property>
  <property fmtid="{D5CDD505-2E9C-101B-9397-08002B2CF9AE}" pid="4" name="KSOReadingLayout">
    <vt:bool>true</vt:bool>
  </property>
</Properties>
</file>