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20CABC94-CB82-4EC5-ACB2-457551F1E072}" xr6:coauthVersionLast="46" xr6:coauthVersionMax="46" xr10:uidLastSave="{00000000-0000-0000-0000-000000000000}"/>
  <bookViews>
    <workbookView xWindow="28680" yWindow="-120" windowWidth="29040" windowHeight="15840"/>
  </bookViews>
  <sheets>
    <sheet name="Descargas_274" sheetId="1" r:id="rId1"/>
  </sheets>
  <calcPr calcId="0"/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</calcChain>
</file>

<file path=xl/sharedStrings.xml><?xml version="1.0" encoding="utf-8"?>
<sst xmlns="http://schemas.openxmlformats.org/spreadsheetml/2006/main" count="124" uniqueCount="42">
  <si>
    <t>Contrato</t>
  </si>
  <si>
    <t>Grupo</t>
  </si>
  <si>
    <t>Produto</t>
  </si>
  <si>
    <t>Operação</t>
  </si>
  <si>
    <t>Destino</t>
  </si>
  <si>
    <t>CNPJ</t>
  </si>
  <si>
    <t>Cidade</t>
  </si>
  <si>
    <t>Estado</t>
  </si>
  <si>
    <t>Data</t>
  </si>
  <si>
    <t>Hora</t>
  </si>
  <si>
    <t>Ticket</t>
  </si>
  <si>
    <t>Placa/Vagão</t>
  </si>
  <si>
    <t>Peso Tara</t>
  </si>
  <si>
    <t>Peso Bruto</t>
  </si>
  <si>
    <t>Peso Descarga</t>
  </si>
  <si>
    <t>N°NF</t>
  </si>
  <si>
    <t>Série</t>
  </si>
  <si>
    <t>Peso Origem</t>
  </si>
  <si>
    <t>Peso Desc Doc</t>
  </si>
  <si>
    <t>NFe</t>
  </si>
  <si>
    <t>COFCO</t>
  </si>
  <si>
    <t>SOJA EM GRAOS GRANEL.</t>
  </si>
  <si>
    <t>TRANSBORDO COM CLASSIF DESCARGA/CARGA</t>
  </si>
  <si>
    <t>COFCO INTERNATIONAL GRAINS LTDA</t>
  </si>
  <si>
    <t>29.332.398/0003-07</t>
  </si>
  <si>
    <t>CAMPO VERDE</t>
  </si>
  <si>
    <t>MT</t>
  </si>
  <si>
    <t>NJE9H53</t>
  </si>
  <si>
    <t>NRZ0271</t>
  </si>
  <si>
    <t>NTZ4508</t>
  </si>
  <si>
    <t>NUF8186</t>
  </si>
  <si>
    <t>OAP5054</t>
  </si>
  <si>
    <t>OBH2855</t>
  </si>
  <si>
    <t>OQB1591</t>
  </si>
  <si>
    <t>PUY2G89</t>
  </si>
  <si>
    <t xml:space="preserve">CANARANA </t>
  </si>
  <si>
    <t>HOA1550</t>
  </si>
  <si>
    <t>IBH1646</t>
  </si>
  <si>
    <t>IPP2924</t>
  </si>
  <si>
    <t>JOM1555</t>
  </si>
  <si>
    <t>MFO3388</t>
  </si>
  <si>
    <t>06.315.338/0181-66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</si>
</sst>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9" sqref="I9"/>
    </sheetView>
  </sheetViews>
  <sheetFormatPr defaultRowHeight="15" x14ac:dyDescent="0.25"/>
  <cols>
    <col min="6" max="6" width="1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240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>
        <v>44328</v>
      </c>
      <c r="J2" s="2">
        <v>0.88336805555555553</v>
      </c>
      <c r="K2">
        <v>24</v>
      </c>
      <c r="L2" t="s">
        <v>27</v>
      </c>
      <c r="M2">
        <v>16140</v>
      </c>
      <c r="N2">
        <v>48360</v>
      </c>
      <c r="O2">
        <v>32220</v>
      </c>
      <c r="P2">
        <v>22726</v>
      </c>
      <c r="Q2">
        <v>1</v>
      </c>
      <c r="R2">
        <v>32280</v>
      </c>
      <c r="S2">
        <v>32220</v>
      </c>
      <c r="T2" t="str">
        <f>"51210529332398000307550010000227261274984824"</f>
        <v>51210529332398000307550010000227261274984824</v>
      </c>
    </row>
    <row r="3" spans="1:20" x14ac:dyDescent="0.25">
      <c r="A3">
        <v>240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>
        <v>44328</v>
      </c>
      <c r="J3" s="2">
        <v>9.7013888888888886E-2</v>
      </c>
      <c r="K3">
        <v>19</v>
      </c>
      <c r="L3" t="s">
        <v>28</v>
      </c>
      <c r="M3">
        <v>22620</v>
      </c>
      <c r="N3">
        <v>73920</v>
      </c>
      <c r="O3">
        <v>51300</v>
      </c>
      <c r="P3">
        <v>22689</v>
      </c>
      <c r="Q3">
        <v>1</v>
      </c>
      <c r="R3">
        <v>51360</v>
      </c>
      <c r="S3">
        <v>51300</v>
      </c>
      <c r="T3" t="str">
        <f>"51210529332398000307550010000226891838390850"</f>
        <v>51210529332398000307550010000226891838390850</v>
      </c>
    </row>
    <row r="4" spans="1:20" x14ac:dyDescent="0.25">
      <c r="A4">
        <v>240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1">
        <v>44328</v>
      </c>
      <c r="J4" s="2">
        <v>0.92401620370370363</v>
      </c>
      <c r="K4">
        <v>25</v>
      </c>
      <c r="L4" t="s">
        <v>29</v>
      </c>
      <c r="M4">
        <v>18920</v>
      </c>
      <c r="N4">
        <v>56700</v>
      </c>
      <c r="O4">
        <v>37780</v>
      </c>
      <c r="P4">
        <v>22724</v>
      </c>
      <c r="Q4">
        <v>1</v>
      </c>
      <c r="R4">
        <v>37980</v>
      </c>
      <c r="S4">
        <v>37780</v>
      </c>
      <c r="T4" t="str">
        <f>"51210529332398000307550010000227241733208441"</f>
        <v>51210529332398000307550010000227241733208441</v>
      </c>
    </row>
    <row r="5" spans="1:20" x14ac:dyDescent="0.25">
      <c r="A5">
        <v>240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s="1">
        <v>44328</v>
      </c>
      <c r="J5" s="2">
        <v>0.53972222222222221</v>
      </c>
      <c r="K5">
        <v>21</v>
      </c>
      <c r="L5" t="s">
        <v>30</v>
      </c>
      <c r="M5">
        <v>23000</v>
      </c>
      <c r="N5">
        <v>73580</v>
      </c>
      <c r="O5">
        <v>50580</v>
      </c>
      <c r="P5">
        <v>22684</v>
      </c>
      <c r="Q5">
        <v>1</v>
      </c>
      <c r="R5">
        <v>50620</v>
      </c>
      <c r="S5">
        <v>50580</v>
      </c>
      <c r="T5" t="str">
        <f>"51210529332398000307550010000226841733208444"</f>
        <v>51210529332398000307550010000226841733208444</v>
      </c>
    </row>
    <row r="6" spans="1:20" x14ac:dyDescent="0.25">
      <c r="A6">
        <v>240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s="1">
        <v>44328</v>
      </c>
      <c r="J6" s="2">
        <v>0.85116898148148146</v>
      </c>
      <c r="K6">
        <v>22</v>
      </c>
      <c r="L6" t="s">
        <v>31</v>
      </c>
      <c r="M6">
        <v>23460</v>
      </c>
      <c r="N6">
        <v>73380</v>
      </c>
      <c r="O6">
        <v>49920</v>
      </c>
      <c r="P6">
        <v>22671</v>
      </c>
      <c r="Q6">
        <v>1</v>
      </c>
      <c r="R6">
        <v>50120</v>
      </c>
      <c r="S6">
        <v>49920</v>
      </c>
      <c r="T6" t="str">
        <f>"51210529332398000307550010000226711274984824"</f>
        <v>51210529332398000307550010000226711274984824</v>
      </c>
    </row>
    <row r="7" spans="1:20" x14ac:dyDescent="0.25">
      <c r="A7">
        <v>240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s="1">
        <v>44328</v>
      </c>
      <c r="J7" s="2">
        <v>0.3966898148148148</v>
      </c>
      <c r="K7">
        <v>20</v>
      </c>
      <c r="L7" t="s">
        <v>32</v>
      </c>
      <c r="M7">
        <v>25100</v>
      </c>
      <c r="N7">
        <v>73620</v>
      </c>
      <c r="O7">
        <v>48520</v>
      </c>
      <c r="P7">
        <v>22679</v>
      </c>
      <c r="Q7">
        <v>1</v>
      </c>
      <c r="R7">
        <v>48660</v>
      </c>
      <c r="S7">
        <v>48520</v>
      </c>
      <c r="T7" t="str">
        <f>"51210529332398000307550010000226791565005260"</f>
        <v>51210529332398000307550010000226791565005260</v>
      </c>
    </row>
    <row r="8" spans="1:20" x14ac:dyDescent="0.25">
      <c r="A8">
        <v>240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1">
        <v>44328</v>
      </c>
      <c r="J8" s="2">
        <v>8.1064814814814812E-2</v>
      </c>
      <c r="K8">
        <v>18</v>
      </c>
      <c r="L8" t="s">
        <v>33</v>
      </c>
      <c r="M8">
        <v>17020</v>
      </c>
      <c r="N8">
        <v>48340</v>
      </c>
      <c r="O8">
        <v>31320</v>
      </c>
      <c r="P8">
        <v>22664</v>
      </c>
      <c r="Q8">
        <v>1</v>
      </c>
      <c r="R8">
        <v>31400</v>
      </c>
      <c r="S8">
        <v>31320</v>
      </c>
      <c r="T8" t="str">
        <f>"51210529332398000307550010000226641911360503"</f>
        <v>51210529332398000307550010000226641911360503</v>
      </c>
    </row>
    <row r="9" spans="1:20" x14ac:dyDescent="0.25">
      <c r="A9">
        <v>240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1">
        <v>44328</v>
      </c>
      <c r="J9" s="2">
        <v>0.88971064814814815</v>
      </c>
      <c r="K9">
        <v>23</v>
      </c>
      <c r="L9" t="s">
        <v>34</v>
      </c>
      <c r="M9">
        <v>22440</v>
      </c>
      <c r="N9">
        <v>73520</v>
      </c>
      <c r="O9">
        <v>51080</v>
      </c>
      <c r="P9">
        <v>22696</v>
      </c>
      <c r="Q9">
        <v>1</v>
      </c>
      <c r="R9">
        <v>51200</v>
      </c>
      <c r="S9">
        <v>51080</v>
      </c>
      <c r="T9" t="str">
        <f>"51210529332398000307550010000226961733208445"</f>
        <v>51210529332398000307550010000226961733208445</v>
      </c>
    </row>
    <row r="10" spans="1:20" x14ac:dyDescent="0.25">
      <c r="A10">
        <v>243</v>
      </c>
      <c r="B10" t="s">
        <v>20</v>
      </c>
      <c r="C10" t="s">
        <v>21</v>
      </c>
      <c r="D10" t="s">
        <v>22</v>
      </c>
      <c r="E10" t="s">
        <v>23</v>
      </c>
      <c r="F10" s="3" t="s">
        <v>41</v>
      </c>
      <c r="G10" t="s">
        <v>35</v>
      </c>
      <c r="H10" t="s">
        <v>26</v>
      </c>
      <c r="I10" s="1">
        <v>44328</v>
      </c>
      <c r="J10" s="2">
        <v>0.73782407407407413</v>
      </c>
      <c r="K10">
        <v>6</v>
      </c>
      <c r="L10" t="s">
        <v>36</v>
      </c>
      <c r="M10">
        <v>20000</v>
      </c>
      <c r="N10">
        <v>57240</v>
      </c>
      <c r="O10">
        <v>37240</v>
      </c>
      <c r="P10">
        <v>32427</v>
      </c>
      <c r="Q10">
        <v>1</v>
      </c>
      <c r="R10">
        <v>37330</v>
      </c>
      <c r="S10">
        <v>37240</v>
      </c>
      <c r="T10" t="str">
        <f>"51210506315338018166550010000324271371741924"</f>
        <v>51210506315338018166550010000324271371741924</v>
      </c>
    </row>
    <row r="11" spans="1:20" x14ac:dyDescent="0.25">
      <c r="A11">
        <v>243</v>
      </c>
      <c r="B11" t="s">
        <v>20</v>
      </c>
      <c r="C11" t="s">
        <v>21</v>
      </c>
      <c r="D11" t="s">
        <v>22</v>
      </c>
      <c r="E11" t="s">
        <v>23</v>
      </c>
      <c r="F11" s="3" t="s">
        <v>41</v>
      </c>
      <c r="G11" t="s">
        <v>35</v>
      </c>
      <c r="H11" t="s">
        <v>26</v>
      </c>
      <c r="I11" s="1">
        <v>44328</v>
      </c>
      <c r="J11" s="2">
        <v>0.11025462962962962</v>
      </c>
      <c r="K11">
        <v>4</v>
      </c>
      <c r="L11" t="s">
        <v>37</v>
      </c>
      <c r="M11">
        <v>16860</v>
      </c>
      <c r="N11">
        <v>48580</v>
      </c>
      <c r="O11">
        <v>31720</v>
      </c>
      <c r="P11">
        <v>32422</v>
      </c>
      <c r="Q11">
        <v>1</v>
      </c>
      <c r="R11">
        <v>31720</v>
      </c>
      <c r="S11">
        <v>31720</v>
      </c>
      <c r="T11" t="str">
        <f>"51210506315338018166550010000324221782613834"</f>
        <v>51210506315338018166550010000324221782613834</v>
      </c>
    </row>
    <row r="12" spans="1:20" x14ac:dyDescent="0.25">
      <c r="A12">
        <v>243</v>
      </c>
      <c r="B12" t="s">
        <v>20</v>
      </c>
      <c r="C12" t="s">
        <v>21</v>
      </c>
      <c r="D12" t="s">
        <v>22</v>
      </c>
      <c r="E12" t="s">
        <v>23</v>
      </c>
      <c r="F12" s="3" t="s">
        <v>41</v>
      </c>
      <c r="G12" t="s">
        <v>35</v>
      </c>
      <c r="H12" t="s">
        <v>26</v>
      </c>
      <c r="I12" s="1">
        <v>44328</v>
      </c>
      <c r="J12" s="2">
        <v>0.736261574074074</v>
      </c>
      <c r="K12">
        <v>5</v>
      </c>
      <c r="L12" t="s">
        <v>38</v>
      </c>
      <c r="M12">
        <v>20240</v>
      </c>
      <c r="N12">
        <v>57300</v>
      </c>
      <c r="O12">
        <v>37060</v>
      </c>
      <c r="P12">
        <v>32445</v>
      </c>
      <c r="Q12">
        <v>1</v>
      </c>
      <c r="R12">
        <v>37090</v>
      </c>
      <c r="S12">
        <v>37060</v>
      </c>
      <c r="T12" t="str">
        <f>"51210506315338018166550010000324451117533388"</f>
        <v>51210506315338018166550010000324451117533388</v>
      </c>
    </row>
    <row r="13" spans="1:20" x14ac:dyDescent="0.25">
      <c r="A13">
        <v>243</v>
      </c>
      <c r="B13" t="s">
        <v>20</v>
      </c>
      <c r="C13" t="s">
        <v>21</v>
      </c>
      <c r="D13" t="s">
        <v>22</v>
      </c>
      <c r="E13" t="s">
        <v>23</v>
      </c>
      <c r="F13" s="3" t="s">
        <v>41</v>
      </c>
      <c r="G13" t="s">
        <v>35</v>
      </c>
      <c r="H13" t="s">
        <v>26</v>
      </c>
      <c r="I13" s="1">
        <v>44328</v>
      </c>
      <c r="J13" s="2">
        <v>0.10769675925925926</v>
      </c>
      <c r="K13">
        <v>3</v>
      </c>
      <c r="L13" t="s">
        <v>39</v>
      </c>
      <c r="M13">
        <v>17200</v>
      </c>
      <c r="N13">
        <v>48400</v>
      </c>
      <c r="O13">
        <v>31200</v>
      </c>
      <c r="P13">
        <v>32433</v>
      </c>
      <c r="Q13">
        <v>1</v>
      </c>
      <c r="R13">
        <v>31200</v>
      </c>
      <c r="S13">
        <v>31200</v>
      </c>
      <c r="T13" t="str">
        <f>"51210506315338018166550010000324331124665463"</f>
        <v>51210506315338018166550010000324331124665463</v>
      </c>
    </row>
    <row r="14" spans="1:20" x14ac:dyDescent="0.25">
      <c r="A14">
        <v>243</v>
      </c>
      <c r="B14" t="s">
        <v>20</v>
      </c>
      <c r="C14" t="s">
        <v>21</v>
      </c>
      <c r="D14" t="s">
        <v>22</v>
      </c>
      <c r="E14" t="s">
        <v>23</v>
      </c>
      <c r="F14" s="3" t="s">
        <v>41</v>
      </c>
      <c r="G14" t="s">
        <v>35</v>
      </c>
      <c r="H14" t="s">
        <v>26</v>
      </c>
      <c r="I14" s="1">
        <v>44328</v>
      </c>
      <c r="J14" s="2">
        <v>0.73976851851851855</v>
      </c>
      <c r="K14">
        <v>7</v>
      </c>
      <c r="L14" t="s">
        <v>40</v>
      </c>
      <c r="M14">
        <v>16560</v>
      </c>
      <c r="N14">
        <v>48480</v>
      </c>
      <c r="O14">
        <v>31920</v>
      </c>
      <c r="P14">
        <v>32450</v>
      </c>
      <c r="Q14">
        <v>1</v>
      </c>
      <c r="R14">
        <v>31950</v>
      </c>
      <c r="S14">
        <v>31920</v>
      </c>
      <c r="T14" t="str">
        <f>"51210506315338018166550010000324501844182879"</f>
        <v>51210506315338018166550010000324501844182879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Descargas_274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2021-05-13T11:18:01Z</dcterms:created>
  <dcterms:modified xsi:type="dcterms:W3CDTF">2021-05-13T11:18:01Z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2021-05-13T11:14:41Z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b7b1aa52-1321-414d-98ea-649a27c5faee</vt:lpwstr>
  </property>
  <property fmtid="{D5CDD505-2E9C-101B-9397-08002B2CF9AE}" pid="8" name="MSIP_Label_1c973e85-9994-44d2-9354-6bc6be13ea5d_ContentBits">
    <vt:lpwstr>0</vt:lpwstr>
  </property>
</Properties>
</file>