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mp\IMPORTAR\"/>
    </mc:Choice>
  </mc:AlternateContent>
  <xr:revisionPtr revIDLastSave="0" documentId="8_{4069F300-3CDF-42EF-B65A-892E5101155D}" xr6:coauthVersionLast="46" xr6:coauthVersionMax="46" xr10:uidLastSave="{00000000-0000-0000-0000-000000000000}"/>
  <bookViews>
    <workbookView xWindow="28680" yWindow="-120" windowWidth="29040" windowHeight="15840"/>
  </bookViews>
  <sheets>
    <sheet name="Descargas_274" sheetId="1" r:id="rId1"/>
  </sheets>
  <calcPr calcId="0"/>
</workbook>
</file>

<file path=xl/calcChain.xml><?xml version="1.0" encoding="utf-8"?>
<calcChain xmlns="http://schemas.openxmlformats.org/spreadsheetml/2006/main">
  <c r="T2" i="1" l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</calcChain>
</file>

<file path=xl/sharedStrings.xml><?xml version="1.0" encoding="utf-8"?>
<sst xmlns="http://schemas.openxmlformats.org/spreadsheetml/2006/main" count="148" uniqueCount="43">
  <si>
    <t>Contrato</t>
  </si>
  <si>
    <t>Grupo</t>
  </si>
  <si>
    <t>Produto</t>
  </si>
  <si>
    <t>Operação</t>
  </si>
  <si>
    <t>Destino</t>
  </si>
  <si>
    <t>CNPJ</t>
  </si>
  <si>
    <t>Cidade</t>
  </si>
  <si>
    <t>Estado</t>
  </si>
  <si>
    <t>Data</t>
  </si>
  <si>
    <t>Hora</t>
  </si>
  <si>
    <t>Ticket</t>
  </si>
  <si>
    <t>Placa/Vagão</t>
  </si>
  <si>
    <t>Peso Tara</t>
  </si>
  <si>
    <t>Peso Bruto</t>
  </si>
  <si>
    <t>Peso Descarga</t>
  </si>
  <si>
    <t>N°NF</t>
  </si>
  <si>
    <t>Série</t>
  </si>
  <si>
    <t>Peso Origem</t>
  </si>
  <si>
    <t>Peso Desc Doc</t>
  </si>
  <si>
    <t>NFe</t>
  </si>
  <si>
    <t>COFCO</t>
  </si>
  <si>
    <t>SOJA EM GRAOS GRANEL.</t>
  </si>
  <si>
    <t>TRANSBORDO COM CLASSIF DESCARGA/CARGA</t>
  </si>
  <si>
    <t>COFCO INTERNATIONAL GRAINS LTDA</t>
  </si>
  <si>
    <t>29.332.398/0002-26</t>
  </si>
  <si>
    <t>RONDONOPOLIS</t>
  </si>
  <si>
    <t>MT</t>
  </si>
  <si>
    <t>AVV4001</t>
  </si>
  <si>
    <t>CQH8513</t>
  </si>
  <si>
    <t>DBB3318</t>
  </si>
  <si>
    <t>DBB3782</t>
  </si>
  <si>
    <t>DJE4032</t>
  </si>
  <si>
    <t>EKH3080</t>
  </si>
  <si>
    <t>FUW3039</t>
  </si>
  <si>
    <t>GAT8999</t>
  </si>
  <si>
    <t>JJB9216</t>
  </si>
  <si>
    <t>JVT5469</t>
  </si>
  <si>
    <t>MGD7873</t>
  </si>
  <si>
    <t>NYK4I10</t>
  </si>
  <si>
    <t>OOM9131</t>
  </si>
  <si>
    <t>QAH2297</t>
  </si>
  <si>
    <t>QAH2320</t>
  </si>
  <si>
    <t>QAV1F31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</si>
</sst>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21" fontId="0" fillId="0" borderId="0" xfId="0" applyNumberFormat="1"/>
    <xf numFmtId="0" fontId="0" fillId="33" borderId="0" xfId="0" applyFill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7"/>
  <sheetViews>
    <sheetView tabSelected="1" workbookViewId="0">
      <selection activeCell="P1" sqref="P1:Q1"/>
    </sheetView>
  </sheetViews>
  <sheetFormatPr defaultRowHeight="15" x14ac:dyDescent="0.25"/>
  <cols>
    <col min="1" max="1" width="8.7109375" bestFit="1" customWidth="1"/>
    <col min="2" max="2" width="7.140625" bestFit="1" customWidth="1"/>
    <col min="3" max="3" width="23.5703125" bestFit="1" customWidth="1"/>
    <col min="4" max="4" width="43.28515625" bestFit="1" customWidth="1"/>
    <col min="5" max="5" width="34.85546875" bestFit="1" customWidth="1"/>
    <col min="6" max="6" width="18" bestFit="1" customWidth="1"/>
    <col min="7" max="7" width="15.7109375" bestFit="1" customWidth="1"/>
    <col min="8" max="8" width="6.85546875" bestFit="1" customWidth="1"/>
    <col min="9" max="9" width="10.7109375" bestFit="1" customWidth="1"/>
    <col min="10" max="10" width="8.140625" bestFit="1" customWidth="1"/>
    <col min="11" max="11" width="6.28515625" bestFit="1" customWidth="1"/>
    <col min="12" max="12" width="11.85546875" bestFit="1" customWidth="1"/>
    <col min="13" max="13" width="9.42578125" bestFit="1" customWidth="1"/>
    <col min="14" max="14" width="10.5703125" bestFit="1" customWidth="1"/>
    <col min="15" max="15" width="13.7109375" bestFit="1" customWidth="1"/>
    <col min="16" max="16" width="7" bestFit="1" customWidth="1"/>
    <col min="17" max="17" width="5.5703125" bestFit="1" customWidth="1"/>
    <col min="18" max="18" width="12.28515625" bestFit="1" customWidth="1"/>
    <col min="19" max="19" width="13.7109375" bestFit="1" customWidth="1"/>
    <col min="20" max="20" width="46.28515625" bestFit="1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3" t="s">
        <v>5</v>
      </c>
      <c r="G1" t="s">
        <v>6</v>
      </c>
      <c r="H1" t="s">
        <v>7</v>
      </c>
      <c r="I1" s="3" t="s">
        <v>8</v>
      </c>
      <c r="J1" t="s">
        <v>9</v>
      </c>
      <c r="K1" t="s">
        <v>10</v>
      </c>
      <c r="L1" s="3" t="s">
        <v>11</v>
      </c>
      <c r="M1" t="s">
        <v>12</v>
      </c>
      <c r="N1" t="s">
        <v>13</v>
      </c>
      <c r="O1" s="3" t="s">
        <v>14</v>
      </c>
      <c r="P1" s="3" t="s">
        <v>15</v>
      </c>
      <c r="Q1" s="3" t="s">
        <v>16</v>
      </c>
      <c r="R1" t="s">
        <v>17</v>
      </c>
      <c r="S1" t="s">
        <v>18</v>
      </c>
      <c r="T1" t="s">
        <v>19</v>
      </c>
    </row>
    <row r="2" spans="1:20" x14ac:dyDescent="0.25">
      <c r="A2">
        <v>213</v>
      </c>
      <c r="B2" t="s">
        <v>20</v>
      </c>
      <c r="C2" t="s">
        <v>21</v>
      </c>
      <c r="D2" t="s">
        <v>22</v>
      </c>
      <c r="E2" t="s">
        <v>23</v>
      </c>
      <c r="F2" t="s">
        <v>24</v>
      </c>
      <c r="G2" t="s">
        <v>25</v>
      </c>
      <c r="H2" t="s">
        <v>26</v>
      </c>
      <c r="I2" s="1">
        <v>44257</v>
      </c>
      <c r="J2" s="2">
        <v>0.19594907407407405</v>
      </c>
      <c r="K2">
        <v>84</v>
      </c>
      <c r="L2" t="s">
        <v>27</v>
      </c>
      <c r="M2">
        <v>23340</v>
      </c>
      <c r="N2">
        <v>73640</v>
      </c>
      <c r="O2">
        <v>50300</v>
      </c>
      <c r="P2">
        <v>113113</v>
      </c>
      <c r="Q2">
        <v>10</v>
      </c>
      <c r="R2">
        <v>50360</v>
      </c>
      <c r="S2">
        <v>50300</v>
      </c>
      <c r="T2" t="str">
        <f>"51210229332398000226550100001131131071274162"</f>
        <v>51210229332398000226550100001131131071274162</v>
      </c>
    </row>
    <row r="3" spans="1:20" x14ac:dyDescent="0.25">
      <c r="A3">
        <v>213</v>
      </c>
      <c r="B3" t="s">
        <v>20</v>
      </c>
      <c r="C3" t="s">
        <v>21</v>
      </c>
      <c r="D3" t="s">
        <v>22</v>
      </c>
      <c r="E3" t="s">
        <v>23</v>
      </c>
      <c r="F3" t="s">
        <v>24</v>
      </c>
      <c r="G3" t="s">
        <v>25</v>
      </c>
      <c r="H3" t="s">
        <v>26</v>
      </c>
      <c r="I3" s="1">
        <v>44257</v>
      </c>
      <c r="J3" s="2">
        <v>0.59422453703703704</v>
      </c>
      <c r="K3">
        <v>97</v>
      </c>
      <c r="L3" t="s">
        <v>28</v>
      </c>
      <c r="M3">
        <v>17040</v>
      </c>
      <c r="N3">
        <v>48220</v>
      </c>
      <c r="O3">
        <v>31180</v>
      </c>
      <c r="P3">
        <v>113255</v>
      </c>
      <c r="Q3">
        <v>10</v>
      </c>
      <c r="R3">
        <v>31240</v>
      </c>
      <c r="S3">
        <v>31180</v>
      </c>
      <c r="T3" t="str">
        <f>"51210329332398000226550100001132551953379379"</f>
        <v>51210329332398000226550100001132551953379379</v>
      </c>
    </row>
    <row r="4" spans="1:20" x14ac:dyDescent="0.25">
      <c r="A4">
        <v>213</v>
      </c>
      <c r="B4" t="s">
        <v>20</v>
      </c>
      <c r="C4" t="s">
        <v>21</v>
      </c>
      <c r="D4" t="s">
        <v>22</v>
      </c>
      <c r="E4" t="s">
        <v>23</v>
      </c>
      <c r="F4" t="s">
        <v>24</v>
      </c>
      <c r="G4" t="s">
        <v>25</v>
      </c>
      <c r="H4" t="s">
        <v>26</v>
      </c>
      <c r="I4" s="1">
        <v>44257</v>
      </c>
      <c r="J4" s="2">
        <v>0.55343750000000003</v>
      </c>
      <c r="K4">
        <v>94</v>
      </c>
      <c r="L4" t="s">
        <v>29</v>
      </c>
      <c r="M4">
        <v>16500</v>
      </c>
      <c r="N4">
        <v>45500</v>
      </c>
      <c r="O4">
        <v>29000</v>
      </c>
      <c r="P4">
        <v>113175</v>
      </c>
      <c r="Q4">
        <v>10</v>
      </c>
      <c r="R4">
        <v>29080</v>
      </c>
      <c r="S4">
        <v>29000</v>
      </c>
      <c r="T4" t="str">
        <f>"51210229332398000226550100001131751601851652"</f>
        <v>51210229332398000226550100001131751601851652</v>
      </c>
    </row>
    <row r="5" spans="1:20" x14ac:dyDescent="0.25">
      <c r="A5">
        <v>213</v>
      </c>
      <c r="B5" t="s">
        <v>20</v>
      </c>
      <c r="C5" t="s">
        <v>21</v>
      </c>
      <c r="D5" t="s">
        <v>22</v>
      </c>
      <c r="E5" t="s">
        <v>23</v>
      </c>
      <c r="F5" t="s">
        <v>24</v>
      </c>
      <c r="G5" t="s">
        <v>25</v>
      </c>
      <c r="H5" t="s">
        <v>26</v>
      </c>
      <c r="I5" s="1">
        <v>44257</v>
      </c>
      <c r="J5" s="2">
        <v>0.56474537037037031</v>
      </c>
      <c r="K5">
        <v>93</v>
      </c>
      <c r="L5" t="s">
        <v>30</v>
      </c>
      <c r="M5">
        <v>20820</v>
      </c>
      <c r="N5">
        <v>56380</v>
      </c>
      <c r="O5">
        <v>35560</v>
      </c>
      <c r="P5">
        <v>113176</v>
      </c>
      <c r="Q5">
        <v>10</v>
      </c>
      <c r="R5">
        <v>35560</v>
      </c>
      <c r="S5">
        <v>35560</v>
      </c>
      <c r="T5" t="str">
        <f>"51210229332398000226550100001131761908263139"</f>
        <v>51210229332398000226550100001131761908263139</v>
      </c>
    </row>
    <row r="6" spans="1:20" x14ac:dyDescent="0.25">
      <c r="A6">
        <v>213</v>
      </c>
      <c r="B6" t="s">
        <v>20</v>
      </c>
      <c r="C6" t="s">
        <v>21</v>
      </c>
      <c r="D6" t="s">
        <v>22</v>
      </c>
      <c r="E6" t="s">
        <v>23</v>
      </c>
      <c r="F6" t="s">
        <v>24</v>
      </c>
      <c r="G6" t="s">
        <v>25</v>
      </c>
      <c r="H6" t="s">
        <v>26</v>
      </c>
      <c r="I6" s="1">
        <v>44257</v>
      </c>
      <c r="J6" s="2">
        <v>0.56813657407407414</v>
      </c>
      <c r="K6">
        <v>96</v>
      </c>
      <c r="L6" t="s">
        <v>31</v>
      </c>
      <c r="M6">
        <v>20820</v>
      </c>
      <c r="N6">
        <v>56260</v>
      </c>
      <c r="O6">
        <v>35440</v>
      </c>
      <c r="P6">
        <v>113184</v>
      </c>
      <c r="Q6">
        <v>10</v>
      </c>
      <c r="R6">
        <v>35460</v>
      </c>
      <c r="S6">
        <v>35440</v>
      </c>
      <c r="T6" t="str">
        <f>"51210229332398000226550100001131841900196612"</f>
        <v>51210229332398000226550100001131841900196612</v>
      </c>
    </row>
    <row r="7" spans="1:20" x14ac:dyDescent="0.25">
      <c r="A7">
        <v>213</v>
      </c>
      <c r="B7" t="s">
        <v>20</v>
      </c>
      <c r="C7" t="s">
        <v>21</v>
      </c>
      <c r="D7" t="s">
        <v>22</v>
      </c>
      <c r="E7" t="s">
        <v>23</v>
      </c>
      <c r="F7" t="s">
        <v>24</v>
      </c>
      <c r="G7" t="s">
        <v>25</v>
      </c>
      <c r="H7" t="s">
        <v>26</v>
      </c>
      <c r="I7" s="1">
        <v>44257</v>
      </c>
      <c r="J7" s="2">
        <v>0.42648148148148146</v>
      </c>
      <c r="K7">
        <v>87</v>
      </c>
      <c r="L7" t="s">
        <v>32</v>
      </c>
      <c r="M7">
        <v>20240</v>
      </c>
      <c r="N7">
        <v>56720</v>
      </c>
      <c r="O7">
        <v>36480</v>
      </c>
      <c r="P7">
        <v>113153</v>
      </c>
      <c r="Q7">
        <v>10</v>
      </c>
      <c r="R7">
        <v>36480</v>
      </c>
      <c r="S7">
        <v>36480</v>
      </c>
      <c r="T7" t="str">
        <f>"51210229332398000226550100001131531999670587"</f>
        <v>51210229332398000226550100001131531999670587</v>
      </c>
    </row>
    <row r="8" spans="1:20" x14ac:dyDescent="0.25">
      <c r="A8">
        <v>213</v>
      </c>
      <c r="B8" t="s">
        <v>20</v>
      </c>
      <c r="C8" t="s">
        <v>21</v>
      </c>
      <c r="D8" t="s">
        <v>22</v>
      </c>
      <c r="E8" t="s">
        <v>23</v>
      </c>
      <c r="F8" t="s">
        <v>24</v>
      </c>
      <c r="G8" t="s">
        <v>25</v>
      </c>
      <c r="H8" t="s">
        <v>26</v>
      </c>
      <c r="I8" s="1">
        <v>44257</v>
      </c>
      <c r="J8" s="2">
        <v>0.43210648148148145</v>
      </c>
      <c r="K8">
        <v>89</v>
      </c>
      <c r="L8" t="s">
        <v>33</v>
      </c>
      <c r="M8">
        <v>26220</v>
      </c>
      <c r="N8">
        <v>73640</v>
      </c>
      <c r="O8">
        <v>47420</v>
      </c>
      <c r="P8">
        <v>113152</v>
      </c>
      <c r="Q8">
        <v>10</v>
      </c>
      <c r="R8">
        <v>47420</v>
      </c>
      <c r="S8">
        <v>47420</v>
      </c>
      <c r="T8" t="str">
        <f>"51210229332398000226550100001131521556394907"</f>
        <v>51210229332398000226550100001131521556394907</v>
      </c>
    </row>
    <row r="9" spans="1:20" x14ac:dyDescent="0.25">
      <c r="A9">
        <v>213</v>
      </c>
      <c r="B9" t="s">
        <v>20</v>
      </c>
      <c r="C9" t="s">
        <v>21</v>
      </c>
      <c r="D9" t="s">
        <v>22</v>
      </c>
      <c r="E9" t="s">
        <v>23</v>
      </c>
      <c r="F9" t="s">
        <v>24</v>
      </c>
      <c r="G9" t="s">
        <v>25</v>
      </c>
      <c r="H9" t="s">
        <v>26</v>
      </c>
      <c r="I9" s="1">
        <v>44257</v>
      </c>
      <c r="J9" s="2">
        <v>0.44040509259259258</v>
      </c>
      <c r="K9">
        <v>88</v>
      </c>
      <c r="L9" t="s">
        <v>34</v>
      </c>
      <c r="M9">
        <v>20120</v>
      </c>
      <c r="N9">
        <v>56560</v>
      </c>
      <c r="O9">
        <v>36440</v>
      </c>
      <c r="P9">
        <v>113156</v>
      </c>
      <c r="Q9">
        <v>10</v>
      </c>
      <c r="R9">
        <v>36360</v>
      </c>
      <c r="S9">
        <v>36440</v>
      </c>
      <c r="T9" t="str">
        <f>"51210229332398000226550100001131561950276151"</f>
        <v>51210229332398000226550100001131561950276151</v>
      </c>
    </row>
    <row r="10" spans="1:20" x14ac:dyDescent="0.25">
      <c r="A10">
        <v>213</v>
      </c>
      <c r="B10" t="s">
        <v>20</v>
      </c>
      <c r="C10" t="s">
        <v>21</v>
      </c>
      <c r="D10" t="s">
        <v>22</v>
      </c>
      <c r="E10" t="s">
        <v>23</v>
      </c>
      <c r="F10" t="s">
        <v>24</v>
      </c>
      <c r="G10" t="s">
        <v>25</v>
      </c>
      <c r="H10" t="s">
        <v>26</v>
      </c>
      <c r="I10" s="1">
        <v>44257</v>
      </c>
      <c r="J10" s="2">
        <v>0.56254629629629627</v>
      </c>
      <c r="K10">
        <v>95</v>
      </c>
      <c r="L10" t="s">
        <v>35</v>
      </c>
      <c r="M10">
        <v>20800</v>
      </c>
      <c r="N10">
        <v>56560</v>
      </c>
      <c r="O10">
        <v>35760</v>
      </c>
      <c r="P10">
        <v>113181</v>
      </c>
      <c r="Q10">
        <v>10</v>
      </c>
      <c r="R10">
        <v>35840</v>
      </c>
      <c r="S10">
        <v>35760</v>
      </c>
      <c r="T10" t="str">
        <f>"51210229332398000226550100001131811621798681"</f>
        <v>51210229332398000226550100001131811621798681</v>
      </c>
    </row>
    <row r="11" spans="1:20" x14ac:dyDescent="0.25">
      <c r="A11">
        <v>213</v>
      </c>
      <c r="B11" t="s">
        <v>20</v>
      </c>
      <c r="C11" t="s">
        <v>21</v>
      </c>
      <c r="D11" t="s">
        <v>22</v>
      </c>
      <c r="E11" t="s">
        <v>23</v>
      </c>
      <c r="F11" t="s">
        <v>24</v>
      </c>
      <c r="G11" t="s">
        <v>25</v>
      </c>
      <c r="H11" t="s">
        <v>26</v>
      </c>
      <c r="I11" s="1">
        <v>44257</v>
      </c>
      <c r="J11" s="2">
        <v>0.55206018518518518</v>
      </c>
      <c r="K11">
        <v>92</v>
      </c>
      <c r="L11" t="s">
        <v>36</v>
      </c>
      <c r="M11">
        <v>19280</v>
      </c>
      <c r="N11">
        <v>56860</v>
      </c>
      <c r="O11">
        <v>37580</v>
      </c>
      <c r="P11">
        <v>113163</v>
      </c>
      <c r="Q11">
        <v>10</v>
      </c>
      <c r="R11">
        <v>37640</v>
      </c>
      <c r="S11">
        <v>37580</v>
      </c>
      <c r="T11" t="str">
        <f>"51210229332398000226550100001131631108974180"</f>
        <v>51210229332398000226550100001131631108974180</v>
      </c>
    </row>
    <row r="12" spans="1:20" x14ac:dyDescent="0.25">
      <c r="A12">
        <v>213</v>
      </c>
      <c r="B12" t="s">
        <v>20</v>
      </c>
      <c r="C12" t="s">
        <v>21</v>
      </c>
      <c r="D12" t="s">
        <v>22</v>
      </c>
      <c r="E12" t="s">
        <v>23</v>
      </c>
      <c r="F12" t="s">
        <v>24</v>
      </c>
      <c r="G12" t="s">
        <v>25</v>
      </c>
      <c r="H12" t="s">
        <v>26</v>
      </c>
      <c r="I12" s="1">
        <v>44257</v>
      </c>
      <c r="J12" s="2">
        <v>0.50489583333333332</v>
      </c>
      <c r="K12">
        <v>91</v>
      </c>
      <c r="L12" t="s">
        <v>37</v>
      </c>
      <c r="M12">
        <v>19660</v>
      </c>
      <c r="N12">
        <v>56800</v>
      </c>
      <c r="O12">
        <v>37140</v>
      </c>
      <c r="P12">
        <v>113154</v>
      </c>
      <c r="Q12">
        <v>10</v>
      </c>
      <c r="R12">
        <v>37140</v>
      </c>
      <c r="S12">
        <v>37140</v>
      </c>
      <c r="T12" t="str">
        <f>"51210229332398000226550100001131541161134516"</f>
        <v>51210229332398000226550100001131541161134516</v>
      </c>
    </row>
    <row r="13" spans="1:20" x14ac:dyDescent="0.25">
      <c r="A13">
        <v>213</v>
      </c>
      <c r="B13" t="s">
        <v>20</v>
      </c>
      <c r="C13" t="s">
        <v>21</v>
      </c>
      <c r="D13" t="s">
        <v>22</v>
      </c>
      <c r="E13" t="s">
        <v>23</v>
      </c>
      <c r="F13" t="s">
        <v>24</v>
      </c>
      <c r="G13" t="s">
        <v>25</v>
      </c>
      <c r="H13" t="s">
        <v>26</v>
      </c>
      <c r="I13" s="1">
        <v>44257</v>
      </c>
      <c r="J13" s="2">
        <v>0.44284722222222223</v>
      </c>
      <c r="K13">
        <v>90</v>
      </c>
      <c r="L13" t="s">
        <v>38</v>
      </c>
      <c r="M13">
        <v>16480</v>
      </c>
      <c r="N13">
        <v>48480</v>
      </c>
      <c r="O13">
        <v>32000</v>
      </c>
      <c r="P13">
        <v>113155</v>
      </c>
      <c r="Q13">
        <v>10</v>
      </c>
      <c r="R13">
        <v>31940</v>
      </c>
      <c r="S13">
        <v>32000</v>
      </c>
      <c r="T13" t="str">
        <f>"51210229332398000226550100001131551208325590"</f>
        <v>51210229332398000226550100001131551208325590</v>
      </c>
    </row>
    <row r="14" spans="1:20" x14ac:dyDescent="0.25">
      <c r="A14">
        <v>213</v>
      </c>
      <c r="B14" t="s">
        <v>20</v>
      </c>
      <c r="C14" t="s">
        <v>21</v>
      </c>
      <c r="D14" t="s">
        <v>22</v>
      </c>
      <c r="E14" t="s">
        <v>23</v>
      </c>
      <c r="F14" t="s">
        <v>24</v>
      </c>
      <c r="G14" t="s">
        <v>25</v>
      </c>
      <c r="H14" t="s">
        <v>26</v>
      </c>
      <c r="I14" s="1">
        <v>44257</v>
      </c>
      <c r="J14" s="2">
        <v>0.21964120370370369</v>
      </c>
      <c r="K14">
        <v>83</v>
      </c>
      <c r="L14" t="s">
        <v>39</v>
      </c>
      <c r="M14">
        <v>23200</v>
      </c>
      <c r="N14">
        <v>73600</v>
      </c>
      <c r="O14">
        <v>50400</v>
      </c>
      <c r="P14">
        <v>113162</v>
      </c>
      <c r="Q14">
        <v>10</v>
      </c>
      <c r="R14">
        <v>50480</v>
      </c>
      <c r="S14">
        <v>50400</v>
      </c>
      <c r="T14" t="str">
        <f>"51210229332398000226550100001131621601458570"</f>
        <v>51210229332398000226550100001131621601458570</v>
      </c>
    </row>
    <row r="15" spans="1:20" x14ac:dyDescent="0.25">
      <c r="A15">
        <v>213</v>
      </c>
      <c r="B15" t="s">
        <v>20</v>
      </c>
      <c r="C15" t="s">
        <v>21</v>
      </c>
      <c r="D15" t="s">
        <v>22</v>
      </c>
      <c r="E15" t="s">
        <v>23</v>
      </c>
      <c r="F15" t="s">
        <v>24</v>
      </c>
      <c r="G15" t="s">
        <v>25</v>
      </c>
      <c r="H15" t="s">
        <v>26</v>
      </c>
      <c r="I15" s="1">
        <v>44257</v>
      </c>
      <c r="J15" s="2">
        <v>0.19064814814814815</v>
      </c>
      <c r="K15">
        <v>86</v>
      </c>
      <c r="L15" t="s">
        <v>40</v>
      </c>
      <c r="M15">
        <v>23840</v>
      </c>
      <c r="N15">
        <v>73740</v>
      </c>
      <c r="O15">
        <v>49900</v>
      </c>
      <c r="P15">
        <v>113114</v>
      </c>
      <c r="Q15">
        <v>10</v>
      </c>
      <c r="R15">
        <v>49820</v>
      </c>
      <c r="S15">
        <v>49900</v>
      </c>
      <c r="T15" t="str">
        <f>"51210229332398000226550100001131141285853764"</f>
        <v>51210229332398000226550100001131141285853764</v>
      </c>
    </row>
    <row r="16" spans="1:20" x14ac:dyDescent="0.25">
      <c r="A16">
        <v>213</v>
      </c>
      <c r="B16" t="s">
        <v>20</v>
      </c>
      <c r="C16" t="s">
        <v>21</v>
      </c>
      <c r="D16" t="s">
        <v>22</v>
      </c>
      <c r="E16" t="s">
        <v>23</v>
      </c>
      <c r="F16" t="s">
        <v>24</v>
      </c>
      <c r="G16" t="s">
        <v>25</v>
      </c>
      <c r="H16" t="s">
        <v>26</v>
      </c>
      <c r="I16" s="1">
        <v>44257</v>
      </c>
      <c r="J16" s="2">
        <v>0.20060185185185186</v>
      </c>
      <c r="K16">
        <v>82</v>
      </c>
      <c r="L16" t="s">
        <v>41</v>
      </c>
      <c r="M16">
        <v>23400</v>
      </c>
      <c r="N16">
        <v>73680</v>
      </c>
      <c r="O16">
        <v>50280</v>
      </c>
      <c r="P16">
        <v>113116</v>
      </c>
      <c r="Q16">
        <v>10</v>
      </c>
      <c r="R16">
        <v>50400</v>
      </c>
      <c r="S16">
        <v>50280</v>
      </c>
      <c r="T16" t="str">
        <f>"51210229332398000226550100001131161038312923"</f>
        <v>51210229332398000226550100001131161038312923</v>
      </c>
    </row>
    <row r="17" spans="1:20" x14ac:dyDescent="0.25">
      <c r="A17">
        <v>213</v>
      </c>
      <c r="B17" t="s">
        <v>20</v>
      </c>
      <c r="C17" t="s">
        <v>21</v>
      </c>
      <c r="D17" t="s">
        <v>22</v>
      </c>
      <c r="E17" t="s">
        <v>23</v>
      </c>
      <c r="F17" t="s">
        <v>24</v>
      </c>
      <c r="G17" t="s">
        <v>25</v>
      </c>
      <c r="H17" t="s">
        <v>26</v>
      </c>
      <c r="I17" s="1">
        <v>44257</v>
      </c>
      <c r="J17" s="2">
        <v>0.20722222222222222</v>
      </c>
      <c r="K17">
        <v>85</v>
      </c>
      <c r="L17" t="s">
        <v>42</v>
      </c>
      <c r="M17">
        <v>25080</v>
      </c>
      <c r="N17">
        <v>73740</v>
      </c>
      <c r="O17">
        <v>48660</v>
      </c>
      <c r="P17">
        <v>113157</v>
      </c>
      <c r="Q17">
        <v>10</v>
      </c>
      <c r="R17">
        <v>48680</v>
      </c>
      <c r="S17">
        <v>48660</v>
      </c>
      <c r="T17" t="str">
        <f>"51210229332398000226550100001131571606735873"</f>
        <v>51210229332398000226550100001131571606735873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Descargas_274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 Alves Pereira</dc:creator>
  <cp:lastModifiedBy>Alison Alves Pereira</cp:lastModifiedBy>
  <dcterms:created xsi:type="dcterms:W3CDTF">2021-03-03T13:33:26Z</dcterms:created>
  <dcterms:modified xsi:type="dcterms:W3CDTF">2021-03-03T13:33:26Z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c973e85-9994-44d2-9354-6bc6be13ea5d_Enabled">
    <vt:lpwstr>true</vt:lpwstr>
  </property>
  <property fmtid="{D5CDD505-2E9C-101B-9397-08002B2CF9AE}" pid="3" name="MSIP_Label_1c973e85-9994-44d2-9354-6bc6be13ea5d_SetDate">
    <vt:lpwstr>2021-03-03T13:26:10Z</vt:lpwstr>
  </property>
  <property fmtid="{D5CDD505-2E9C-101B-9397-08002B2CF9AE}" pid="4" name="MSIP_Label_1c973e85-9994-44d2-9354-6bc6be13ea5d_Method">
    <vt:lpwstr>Standard</vt:lpwstr>
  </property>
  <property fmtid="{D5CDD505-2E9C-101B-9397-08002B2CF9AE}" pid="5" name="MSIP_Label_1c973e85-9994-44d2-9354-6bc6be13ea5d_Name">
    <vt:lpwstr>1c973e85-9994-44d2-9354-6bc6be13ea5d</vt:lpwstr>
  </property>
  <property fmtid="{D5CDD505-2E9C-101B-9397-08002B2CF9AE}" pid="6" name="MSIP_Label_1c973e85-9994-44d2-9354-6bc6be13ea5d_SiteId">
    <vt:lpwstr>01c999f0-c6f3-47dc-92cf-4f2d06feda2c</vt:lpwstr>
  </property>
  <property fmtid="{D5CDD505-2E9C-101B-9397-08002B2CF9AE}" pid="7" name="MSIP_Label_1c973e85-9994-44d2-9354-6bc6be13ea5d_ActionId">
    <vt:lpwstr>9ac6d161-0849-4ece-8f36-153785311ae9</vt:lpwstr>
  </property>
  <property fmtid="{D5CDD505-2E9C-101B-9397-08002B2CF9AE}" pid="8" name="MSIP_Label_1c973e85-9994-44d2-9354-6bc6be13ea5d_ContentBits">
    <vt:lpwstr>0</vt:lpwstr>
  </property>
</Properties>
</file>