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\Desktop\시백토 기말과제 모음\"/>
    </mc:Choice>
  </mc:AlternateContent>
  <bookViews>
    <workbookView xWindow="0" yWindow="0" windowWidth="24000" windowHeight="9690"/>
  </bookViews>
  <sheets>
    <sheet name="통계" sheetId="9" r:id="rId1"/>
    <sheet name="서유진" sheetId="39" r:id="rId2"/>
  </sheets>
  <calcPr calcId="152511"/>
</workbook>
</file>

<file path=xl/calcChain.xml><?xml version="1.0" encoding="utf-8"?>
<calcChain xmlns="http://schemas.openxmlformats.org/spreadsheetml/2006/main">
  <c r="Z53" i="9" l="1"/>
  <c r="Y53" i="9"/>
  <c r="X53" i="9"/>
  <c r="W53" i="9"/>
  <c r="AA53" i="9" s="1"/>
  <c r="AB53" i="9" s="1"/>
  <c r="V53" i="9"/>
  <c r="O53" i="9"/>
  <c r="N53" i="9"/>
  <c r="M53" i="9"/>
  <c r="L53" i="9"/>
  <c r="P53" i="9" s="1"/>
  <c r="K53" i="9"/>
  <c r="AA52" i="9"/>
  <c r="AB52" i="9" s="1"/>
  <c r="Q52" i="9"/>
  <c r="P52" i="9"/>
  <c r="AA51" i="9"/>
  <c r="AB51" i="9" s="1"/>
  <c r="Q51" i="9"/>
  <c r="P51" i="9"/>
  <c r="Z47" i="9"/>
  <c r="Y47" i="9"/>
  <c r="X47" i="9"/>
  <c r="W47" i="9"/>
  <c r="V47" i="9"/>
  <c r="O47" i="9"/>
  <c r="N47" i="9"/>
  <c r="M47" i="9"/>
  <c r="L47" i="9"/>
  <c r="K47" i="9"/>
  <c r="P47" i="9" s="1"/>
  <c r="Q47" i="9" s="1"/>
  <c r="AB46" i="9"/>
  <c r="AA46" i="9"/>
  <c r="P46" i="9"/>
  <c r="Q46" i="9" s="1"/>
  <c r="AB45" i="9"/>
  <c r="AA45" i="9"/>
  <c r="P45" i="9"/>
  <c r="Q45" i="9" s="1"/>
  <c r="AB44" i="9"/>
  <c r="AA44" i="9"/>
  <c r="P44" i="9"/>
  <c r="Q44" i="9" s="1"/>
  <c r="Z38" i="9"/>
  <c r="Y38" i="9"/>
  <c r="X38" i="9"/>
  <c r="W38" i="9"/>
  <c r="AA38" i="9" s="1"/>
  <c r="AB38" i="9" s="1"/>
  <c r="V38" i="9"/>
  <c r="O38" i="9"/>
  <c r="N38" i="9"/>
  <c r="M38" i="9"/>
  <c r="L38" i="9"/>
  <c r="P38" i="9" s="1"/>
  <c r="K38" i="9"/>
  <c r="AB37" i="9"/>
  <c r="AA37" i="9"/>
  <c r="Q37" i="9"/>
  <c r="P37" i="9"/>
  <c r="AB36" i="9"/>
  <c r="AA36" i="9"/>
  <c r="Q36" i="9"/>
  <c r="P36" i="9"/>
  <c r="AB35" i="9"/>
  <c r="AA35" i="9"/>
  <c r="Q35" i="9"/>
  <c r="P35" i="9"/>
  <c r="AB34" i="9"/>
  <c r="AA34" i="9"/>
  <c r="Q34" i="9"/>
  <c r="P34" i="9"/>
  <c r="AB33" i="9"/>
  <c r="AA33" i="9"/>
  <c r="Q33" i="9"/>
  <c r="P33" i="9"/>
  <c r="AB32" i="9"/>
  <c r="AA32" i="9"/>
  <c r="Q32" i="9"/>
  <c r="P32" i="9"/>
  <c r="AB31" i="9"/>
  <c r="AA31" i="9"/>
  <c r="Q31" i="9"/>
  <c r="P31" i="9"/>
  <c r="AB30" i="9"/>
  <c r="AA30" i="9"/>
  <c r="Q30" i="9"/>
  <c r="P30" i="9"/>
  <c r="AB29" i="9"/>
  <c r="AA29" i="9"/>
  <c r="Q29" i="9"/>
  <c r="P29" i="9"/>
  <c r="AB28" i="9"/>
  <c r="AA28" i="9"/>
  <c r="Q28" i="9"/>
  <c r="P28" i="9"/>
  <c r="AB27" i="9"/>
  <c r="AA27" i="9"/>
  <c r="Q27" i="9"/>
  <c r="P27" i="9"/>
  <c r="AB26" i="9"/>
  <c r="AA26" i="9"/>
  <c r="Q26" i="9"/>
  <c r="P26" i="9"/>
  <c r="AB25" i="9"/>
  <c r="AA25" i="9"/>
  <c r="Q25" i="9"/>
  <c r="P25" i="9"/>
  <c r="AB24" i="9"/>
  <c r="AA24" i="9"/>
  <c r="Q24" i="9"/>
  <c r="P24" i="9"/>
  <c r="AB23" i="9"/>
  <c r="AA23" i="9"/>
  <c r="Q23" i="9"/>
  <c r="P23" i="9"/>
  <c r="AB22" i="9"/>
  <c r="AA22" i="9"/>
  <c r="Q22" i="9"/>
  <c r="P22" i="9"/>
  <c r="AB21" i="9"/>
  <c r="AA21" i="9"/>
  <c r="Q21" i="9"/>
  <c r="P21" i="9"/>
  <c r="AB20" i="9"/>
  <c r="AA20" i="9"/>
  <c r="Q20" i="9"/>
  <c r="P20" i="9"/>
  <c r="AB19" i="9"/>
  <c r="AA19" i="9"/>
  <c r="Q19" i="9"/>
  <c r="P19" i="9"/>
  <c r="AB18" i="9"/>
  <c r="AA18" i="9"/>
  <c r="Q18" i="9"/>
  <c r="P18" i="9"/>
  <c r="AB17" i="9"/>
  <c r="AA17" i="9"/>
  <c r="Q17" i="9"/>
  <c r="P17" i="9"/>
  <c r="AB16" i="9"/>
  <c r="AA16" i="9"/>
  <c r="Q16" i="9"/>
  <c r="P16" i="9"/>
  <c r="AB15" i="9"/>
  <c r="AA15" i="9"/>
  <c r="Q15" i="9"/>
  <c r="P15" i="9"/>
  <c r="AB14" i="9"/>
  <c r="AA14" i="9"/>
  <c r="Q14" i="9"/>
  <c r="P14" i="9"/>
  <c r="AB13" i="9"/>
  <c r="AA13" i="9"/>
  <c r="Q13" i="9"/>
  <c r="P13" i="9"/>
  <c r="AB12" i="9"/>
  <c r="AA12" i="9"/>
  <c r="Q12" i="9"/>
  <c r="P12" i="9"/>
  <c r="Q53" i="9" l="1"/>
  <c r="Q38" i="9"/>
  <c r="AA47" i="9"/>
  <c r="AB47" i="9" s="1"/>
</calcChain>
</file>

<file path=xl/sharedStrings.xml><?xml version="1.0" encoding="utf-8"?>
<sst xmlns="http://schemas.openxmlformats.org/spreadsheetml/2006/main" count="349" uniqueCount="187">
  <si>
    <t>순번</t>
    <phoneticPr fontId="4" type="noConversion"/>
  </si>
  <si>
    <t>이름</t>
  </si>
  <si>
    <t>A</t>
    <phoneticPr fontId="4" type="noConversion"/>
  </si>
  <si>
    <t>종합</t>
    <phoneticPr fontId="4" type="noConversion"/>
  </si>
  <si>
    <t>태도</t>
    <phoneticPr fontId="4" type="noConversion"/>
  </si>
  <si>
    <t xml:space="preserve"> A : 적극 채용 / B : 채용 / C : 보통 / D : 보류 / F : 탈락</t>
    <phoneticPr fontId="4" type="noConversion"/>
  </si>
  <si>
    <t>논리성</t>
    <phoneticPr fontId="4" type="noConversion"/>
  </si>
  <si>
    <t>면접조</t>
    <phoneticPr fontId="4" type="noConversion"/>
  </si>
  <si>
    <t>사고력</t>
    <phoneticPr fontId="4" type="noConversion"/>
  </si>
  <si>
    <t>C</t>
    <phoneticPr fontId="4" type="noConversion"/>
  </si>
  <si>
    <t>작성예시입니다.</t>
  </si>
  <si>
    <t>F</t>
    <phoneticPr fontId="4" type="noConversion"/>
  </si>
  <si>
    <t>송중기</t>
    <phoneticPr fontId="4" type="noConversion"/>
  </si>
  <si>
    <t>Comments (80자 내외로 기재해 주시기 바랍니다.)</t>
    <phoneticPr fontId="4" type="noConversion"/>
  </si>
  <si>
    <t>면접관 성향</t>
    <phoneticPr fontId="4" type="noConversion"/>
  </si>
  <si>
    <t>B</t>
    <phoneticPr fontId="4" type="noConversion"/>
  </si>
  <si>
    <t>합격자 비율</t>
    <phoneticPr fontId="4" type="noConversion"/>
  </si>
  <si>
    <t>평가자 성향</t>
    <phoneticPr fontId="4" type="noConversion"/>
  </si>
  <si>
    <t>관대화</t>
    <phoneticPr fontId="4" type="noConversion"/>
  </si>
  <si>
    <t>가혹화</t>
    <phoneticPr fontId="4" type="noConversion"/>
  </si>
  <si>
    <t>평가자 3</t>
  </si>
  <si>
    <t>평가자 4</t>
  </si>
  <si>
    <t>평가자 5</t>
  </si>
  <si>
    <t>평가자 6</t>
  </si>
  <si>
    <t>평가자 7</t>
  </si>
  <si>
    <t>평가자 8</t>
  </si>
  <si>
    <t>평가자 9</t>
  </si>
  <si>
    <t>평가자 10</t>
  </si>
  <si>
    <t>평가자 11</t>
  </si>
  <si>
    <t>평가자 12</t>
  </si>
  <si>
    <t>평가자 13</t>
  </si>
  <si>
    <t>평가자 14</t>
  </si>
  <si>
    <t>평가자 15</t>
  </si>
  <si>
    <t>평가자 16</t>
  </si>
  <si>
    <t>평가자 17</t>
  </si>
  <si>
    <t>평가자 18</t>
  </si>
  <si>
    <t>평가자 19</t>
  </si>
  <si>
    <t>평가자 20</t>
  </si>
  <si>
    <t>평가자 21</t>
  </si>
  <si>
    <t>평가자 22</t>
  </si>
  <si>
    <t>평가자 23</t>
  </si>
  <si>
    <t>평가자 24</t>
  </si>
  <si>
    <t>평가자 25</t>
  </si>
  <si>
    <t>평가자 26</t>
  </si>
  <si>
    <t>취/창업스쿨 '시사 이야기 : 100분 토론' 기말시험 대체과제 - 개인별 '평가표'</t>
    <phoneticPr fontId="4" type="noConversion"/>
  </si>
  <si>
    <t>.</t>
    <phoneticPr fontId="4" type="noConversion"/>
  </si>
  <si>
    <t>..</t>
    <phoneticPr fontId="4" type="noConversion"/>
  </si>
  <si>
    <t>면접관</t>
    <phoneticPr fontId="4" type="noConversion"/>
  </si>
  <si>
    <t>Comments</t>
    <phoneticPr fontId="4" type="noConversion"/>
  </si>
  <si>
    <t>A</t>
  </si>
  <si>
    <t>- 상대방 의견의 장점을 한번 얘기해주는 모습이 보기 좋았음
- 자신의 의견을 하나씩 정리해서 조리 있게 잘 전개함
- 상대방의 의견을 정리하는 모습이 눈에 띄었음</t>
    <phoneticPr fontId="4" type="noConversion"/>
  </si>
  <si>
    <t>A : 14명 / B : 5명</t>
  </si>
  <si>
    <t>초관대화</t>
  </si>
  <si>
    <t>토론의 분위기를 살피고 정리한 이후에 본인의 의사표시를 하는 것이 인상 깊었습니다. 
충분히 토론 방향성을 이끌어 나갈 수 있을 것 같아 사회자 역할을 했어도 잘 하셨을것 같습니다.</t>
    <phoneticPr fontId="4" type="noConversion"/>
  </si>
  <si>
    <t>A : 9명 / B : 9명</t>
  </si>
  <si>
    <t>B</t>
  </si>
  <si>
    <t xml:space="preserve">자신의 의견에 대한 자신감이 보임. </t>
  </si>
  <si>
    <t>A : 8명 / B : 12명</t>
  </si>
  <si>
    <t>A</t>
    <phoneticPr fontId="4" type="noConversion"/>
  </si>
  <si>
    <t>이번 토론에서 제일 적극적이었다라고 생각됩니다. 근거를 좀만 더 보강하셔서 논리를 펼치시면 좋을 것 같습니다. 
다른 분의 의견을 물어보신 점도 기억에 남는 것 같습니다.</t>
    <phoneticPr fontId="4" type="noConversion"/>
  </si>
  <si>
    <t>A : 5명 / B : 14명</t>
  </si>
  <si>
    <t>상대방을 배려하는 발언과 새로운 대안을 제시하는 것이 인상적이었다. 하지만 중간에 사회자의 진행에 앞서 발언을 한점은 아쉽다.</t>
  </si>
  <si>
    <t>A : 9명 / B : 10명</t>
  </si>
  <si>
    <t>A</t>
    <phoneticPr fontId="4" type="noConversion"/>
  </si>
  <si>
    <t>다른 지원자의 의견을 가장 잘 들어주며 배려하는 모습을 많이 보여주었습니다.
또한 자료가 부족하긴 했지만, 주식 보유를 1년이상 한 사람들만 정족수를 채우자는 의견은 좋았다고 생각합니다. 
1번 지원자와 의견 교류를 잘 하여서 평가자들에게 좋은 정보를 전달해 주었다고 생각합니다.</t>
    <phoneticPr fontId="4" type="noConversion"/>
  </si>
  <si>
    <t>A : 6명 / B : 11명 / C : 1명</t>
  </si>
  <si>
    <t>A</t>
    <phoneticPr fontId="4" type="noConversion"/>
  </si>
  <si>
    <t>- 정확하게 논점을 파악하고, 자신만의 논리를 잘 펼쳤다고 생각합니다.
- 경청하는 자세가 보기 좋았고, 이해가 되지 않는 부분에 있어서 상대방의 입장에 대해 정중하게 물어보는 등 다른 지원자에게 배려 있는 모습을 보였다고 생각합니다.
- 주변에서 겪은 일을 예시로 들고, 자신의 의견에 힘을 싣는 모습 역시 인상적이었습니다.  적당한 자신감과 전달력에 있어서도 매우 좋았다고 생각합니다.</t>
    <phoneticPr fontId="4" type="noConversion"/>
  </si>
  <si>
    <t>A : 6명 / B : 8명 / C : 4명</t>
  </si>
  <si>
    <t>관대화</t>
  </si>
  <si>
    <t>A</t>
    <phoneticPr fontId="4" type="noConversion"/>
  </si>
  <si>
    <t>잘들리는 목소리, 이해도 잘되고 표정도 좋았음</t>
  </si>
  <si>
    <t>A : 8명 / B : 7명 / C : 3명 / D : 1명 / F : 1명</t>
  </si>
  <si>
    <t>- 타 지원자를 배려하는 면접 태도를 보임.
- 논리에 설득력이 있고 적절한 관련 사례를 언급함을 보아 논점을 정확히 파악하고 있음.</t>
    <phoneticPr fontId="4" type="noConversion"/>
  </si>
  <si>
    <t>A : 8명 / B : 5명 / C : 6명</t>
  </si>
  <si>
    <t>-태도가 긍정적으로 보여진다. 목소리도 자신감있고 논리가 비록 완벽하지 않은 부분이 있더라도 태도가 좋아보였다.
-문장과 문장을 말할때 맺고 끊음이 확실해서 또박또박해보인다.</t>
    <phoneticPr fontId="4" type="noConversion"/>
  </si>
  <si>
    <t>B : 11명 / C : 7명</t>
  </si>
  <si>
    <t>중간성향</t>
  </si>
  <si>
    <t>-반대 측 입장에 대해 인정하면서, 자신의 이야기를 끌어가는 모습이 좋았음. 예를 정확히 들어가면서 논지를 이끌어가는 것이 자연스러움.</t>
  </si>
  <si>
    <t>A : 4명 / B : 5명 / C : 7명 / D : 3명</t>
  </si>
  <si>
    <t xml:space="preserve">주제와 잘 연결지어 사례를 들었음. </t>
  </si>
  <si>
    <t>A : 2명 / B : 7명 / C : 6명 / D : 5명</t>
  </si>
  <si>
    <t>A</t>
    <phoneticPr fontId="4" type="noConversion"/>
  </si>
  <si>
    <t>폐지는 시기 상조. 전자 투표 참여율이 낮기 때문. 본인의 건의 내용을 차근차근 논리적으로 제시함. 예시를 적극 활용. 상대방의 의견을 존중하는 태도를 보임. 
적극적인 의견 개진. 소액주주 - 정치적 무관심, 대학교 학생회 투표 3,4학년의 모습으로 연결지음. 적절한 예시, 논리적인 진행. 
본인의 주장에 반대하는 의견에 대해 논리적으로 답변함.</t>
    <phoneticPr fontId="4" type="noConversion"/>
  </si>
  <si>
    <t>A : 6명 / B : 3명 / C : 7명 / D : 4명</t>
  </si>
  <si>
    <t>깔끔하게 자신의 주장을 정리하여 이야기하는 모습이 좋았음. 태도 자체도 예의 바르고 웃는 인상이여서 좋았음. 
적절한 사례와 현 제도에서 나타나는 문제점을 개선할 수 있는 방향까지 제시함.</t>
    <phoneticPr fontId="4" type="noConversion"/>
  </si>
  <si>
    <t>A : 4명 / B : 4명 / C : 4명 / D : 4명 / F : 4명</t>
  </si>
  <si>
    <t>C</t>
  </si>
  <si>
    <t>급한 마음이 느껴짐. 말이 점점 빨라진다. 조금더 침착했으면 좋겠음.</t>
    <phoneticPr fontId="4" type="noConversion"/>
  </si>
  <si>
    <t>A : 2명 / B : 4명 / C : 2명 / D : 3명 / F : 8명</t>
  </si>
  <si>
    <t>가혹화</t>
  </si>
  <si>
    <t>타 면접자들의 의견을 경청하는 태도가 돋보였음
자신의 주장 어느정도 구체적으로 설명하는 모습에서 노력이 엿보임. 또한 예시를 들었을 때 수긍이 감
그러나 해결책을 말하였을 때의 뉘앙스가 오해를 일으킬 소지가 있었음
Ex. 특정 조건을 충족한 사람에게 의결권 부여 = 평등의 원칙(?)</t>
  </si>
  <si>
    <t>A : 1명 / B : 4명 / C : 13명</t>
  </si>
  <si>
    <t>폐지 반대를 주장하셨는데 전체적으로 전개된 의견이 폐지를 하되 추가적인 방안을 생각하는 쪽에 가까웠던 것 같고 (혹은 개정) 소액주주 중에서도 1년 이상 주식을 가지고 있던 사람들에게 권리를 준다는 의견이 좋았습니다.</t>
  </si>
  <si>
    <t>A : 2명 / B : 2명 / C : 7명 / D : 5명 / F : 2명</t>
  </si>
  <si>
    <t>A</t>
    <phoneticPr fontId="4" type="noConversion"/>
  </si>
  <si>
    <t>반대) 현시점에서 필요한 현실적인 대안책을 제시함, 토론에 적극적으로 참여하려는 모습이 보기 좋았음.</t>
  </si>
  <si>
    <t>B : 3명 / C : 7명 / D : 4명 / F : 4명</t>
  </si>
  <si>
    <t>초가혹화</t>
  </si>
  <si>
    <t xml:space="preserve">-자신감있게 발언하여 설득력 있는 인상을 준다.
-문제의 논점을 잘 파악한 상태인 것 같다. </t>
  </si>
  <si>
    <t>B : 2명 / C : 12명 / D : 6명</t>
  </si>
  <si>
    <t>지원자 : 서유진 (A : 13명 / B : 3명 / C : 3명 / D : 0명 / F : 0명)</t>
    <phoneticPr fontId="4" type="noConversion"/>
  </si>
  <si>
    <t>취/창업스쿨 '시사 이야기 : 100분 토론' 기말시험 대체과제 - 모의토론면접 '평가표' 작성</t>
    <phoneticPr fontId="4" type="noConversion"/>
  </si>
  <si>
    <r>
      <t xml:space="preserve">면접관 : </t>
    </r>
    <r>
      <rPr>
        <b/>
        <sz val="10"/>
        <color rgb="FFFF0000"/>
        <rFont val="맑은 고딕"/>
        <family val="3"/>
        <charset val="129"/>
        <scheme val="minor"/>
      </rPr>
      <t>본인성명 기재</t>
    </r>
    <r>
      <rPr>
        <b/>
        <u/>
        <sz val="10"/>
        <color theme="1"/>
        <rFont val="맑은 고딕"/>
        <family val="3"/>
        <charset val="129"/>
        <scheme val="minor"/>
      </rPr>
      <t xml:space="preserve">                          </t>
    </r>
    <phoneticPr fontId="4" type="noConversion"/>
  </si>
  <si>
    <t>논리성</t>
    <phoneticPr fontId="4" type="noConversion"/>
  </si>
  <si>
    <t>송혜교</t>
    <phoneticPr fontId="4" type="noConversion"/>
  </si>
  <si>
    <t>C</t>
    <phoneticPr fontId="4" type="noConversion"/>
  </si>
  <si>
    <t>B</t>
    <phoneticPr fontId="4" type="noConversion"/>
  </si>
  <si>
    <t>B</t>
    <phoneticPr fontId="4" type="noConversion"/>
  </si>
  <si>
    <t xml:space="preserve"> 타인을 배려하는 면접태도는 돋보였으나, 상대방의 주장에 대한 반박 시 구성논리가 다소 미흡하였고, 예상하지 못 한 질문에 당황하는 모습을 보인 점은 아쉬움.
 주장을 이야기할 때, 예시를 적극활용하는 방향으로 보완하였으면 함.  </t>
    <phoneticPr fontId="4" type="noConversion"/>
  </si>
  <si>
    <t>92자</t>
    <phoneticPr fontId="4" type="noConversion"/>
  </si>
  <si>
    <t>D</t>
    <phoneticPr fontId="4" type="noConversion"/>
  </si>
  <si>
    <t>- 논점을 정확히 파악하고, 다양한 경우의 수를 논리적으로 전개함.
- 창의적인 아이디어를 다수 제시한 점이 눈에 띄었음.
- 무의식적으로 자주 다리를 꼬고, 상대방의 의견을 무시하는 태도를 보임.</t>
    <phoneticPr fontId="4" type="noConversion"/>
  </si>
  <si>
    <t>76자</t>
    <phoneticPr fontId="4" type="noConversion"/>
  </si>
  <si>
    <t>평가자 이름</t>
    <phoneticPr fontId="4" type="noConversion"/>
  </si>
  <si>
    <t>소계</t>
    <phoneticPr fontId="4" type="noConversion"/>
  </si>
  <si>
    <t>합격자 비율</t>
    <phoneticPr fontId="4" type="noConversion"/>
  </si>
  <si>
    <t>평가자 성향</t>
    <phoneticPr fontId="4" type="noConversion"/>
  </si>
  <si>
    <t>지원자 이름</t>
    <phoneticPr fontId="4" type="noConversion"/>
  </si>
  <si>
    <t>B 이상</t>
    <phoneticPr fontId="4" type="noConversion"/>
  </si>
  <si>
    <t>C 이하</t>
    <phoneticPr fontId="4" type="noConversion"/>
  </si>
  <si>
    <t>합격 비율</t>
    <phoneticPr fontId="4" type="noConversion"/>
  </si>
  <si>
    <t>비고</t>
    <phoneticPr fontId="4" type="noConversion"/>
  </si>
  <si>
    <t>평가자 1</t>
    <phoneticPr fontId="4" type="noConversion"/>
  </si>
  <si>
    <t>초관대화</t>
    <phoneticPr fontId="4" type="noConversion"/>
  </si>
  <si>
    <t>지원자 1</t>
    <phoneticPr fontId="4" type="noConversion"/>
  </si>
  <si>
    <t>평가자 2</t>
    <phoneticPr fontId="4" type="noConversion"/>
  </si>
  <si>
    <t>지원자 2</t>
  </si>
  <si>
    <t>지원자 3</t>
  </si>
  <si>
    <t>지원자 4</t>
  </si>
  <si>
    <t>지원자 5</t>
  </si>
  <si>
    <t>지원자 6</t>
  </si>
  <si>
    <t>지원자 7</t>
  </si>
  <si>
    <t>지원자 8</t>
  </si>
  <si>
    <t>지원자 9</t>
  </si>
  <si>
    <t>지원자 10</t>
  </si>
  <si>
    <t>지원자 11</t>
  </si>
  <si>
    <t>중간성향
(평가자 평균/중위)</t>
    <phoneticPr fontId="4" type="noConversion"/>
  </si>
  <si>
    <t>지원자 12</t>
  </si>
  <si>
    <t>중간성향
(평가자 평균/중위)</t>
    <phoneticPr fontId="4" type="noConversion"/>
  </si>
  <si>
    <t>지원자 13</t>
  </si>
  <si>
    <t>지원자 평균
지원자 중위</t>
    <phoneticPr fontId="4" type="noConversion"/>
  </si>
  <si>
    <t>중간성향</t>
    <phoneticPr fontId="4" type="noConversion"/>
  </si>
  <si>
    <t>지원자 14</t>
  </si>
  <si>
    <t>지원자 15</t>
  </si>
  <si>
    <t>지원자 16</t>
  </si>
  <si>
    <t>지원자 17</t>
  </si>
  <si>
    <t>지원자 18</t>
  </si>
  <si>
    <t>지원자 19</t>
  </si>
  <si>
    <t>가혹화</t>
    <phoneticPr fontId="4" type="noConversion"/>
  </si>
  <si>
    <t>지원자 20</t>
  </si>
  <si>
    <t>지원자 21</t>
  </si>
  <si>
    <t>지원자 22</t>
  </si>
  <si>
    <t>지원자 23</t>
  </si>
  <si>
    <t>지원자 24</t>
  </si>
  <si>
    <t>초가혹화</t>
    <phoneticPr fontId="4" type="noConversion"/>
  </si>
  <si>
    <t>지원자 25</t>
  </si>
  <si>
    <t>초가혹화</t>
    <phoneticPr fontId="4" type="noConversion"/>
  </si>
  <si>
    <t>최은후</t>
    <phoneticPr fontId="4" type="noConversion"/>
  </si>
  <si>
    <r>
      <rPr>
        <b/>
        <sz val="10"/>
        <color theme="1"/>
        <rFont val="맑은 고딕"/>
        <family val="3"/>
        <charset val="129"/>
      </rPr>
      <t xml:space="preserve">● </t>
    </r>
    <r>
      <rPr>
        <b/>
        <sz val="10"/>
        <color theme="1"/>
        <rFont val="맑은 고딕"/>
        <family val="3"/>
        <charset val="129"/>
        <scheme val="minor"/>
      </rPr>
      <t>A : 적극 채용 / B : 채용 / C : 보통 / D : 보류 / F : 탈락</t>
    </r>
    <phoneticPr fontId="4" type="noConversion"/>
  </si>
  <si>
    <t>최은후 차이
(허수 입력)</t>
    <phoneticPr fontId="4" type="noConversion"/>
  </si>
  <si>
    <r>
      <rPr>
        <b/>
        <sz val="10"/>
        <color theme="1"/>
        <rFont val="맑은 고딕"/>
        <family val="3"/>
        <charset val="129"/>
      </rPr>
      <t>●</t>
    </r>
    <r>
      <rPr>
        <b/>
        <sz val="10"/>
        <color theme="1"/>
        <rFont val="맑은 고딕"/>
        <family val="3"/>
        <charset val="129"/>
        <scheme val="minor"/>
      </rPr>
      <t xml:space="preserve"> 합격자 비율 {=(A+B)/소계} 에 따른 평가자 성향 구분 : 초관대화(80~100%), 관대화(66~80%), 중간성향(33~66%), 가혹화(20~33%), 초가혹화(0~20%)</t>
    </r>
    <phoneticPr fontId="4" type="noConversion"/>
  </si>
  <si>
    <r>
      <rPr>
        <b/>
        <sz val="10"/>
        <color theme="1"/>
        <rFont val="맑은 고딕"/>
        <family val="3"/>
        <charset val="129"/>
      </rPr>
      <t>●</t>
    </r>
    <r>
      <rPr>
        <b/>
        <sz val="10"/>
        <color theme="1"/>
        <rFont val="맑은 고딕"/>
        <family val="3"/>
        <charset val="129"/>
        <scheme val="minor"/>
      </rPr>
      <t xml:space="preserve"> 평가자 성향 : 초관대화(8명), 관대화(3명), 중간성향(8명), 가혹화(5명), 초가혹화(2명)</t>
    </r>
    <phoneticPr fontId="4" type="noConversion"/>
  </si>
  <si>
    <t>평가자 그룹(전공별)</t>
    <phoneticPr fontId="4" type="noConversion"/>
  </si>
  <si>
    <t>A</t>
    <phoneticPr fontId="4" type="noConversion"/>
  </si>
  <si>
    <t>C</t>
    <phoneticPr fontId="4" type="noConversion"/>
  </si>
  <si>
    <t>D</t>
    <phoneticPr fontId="4" type="noConversion"/>
  </si>
  <si>
    <t>F</t>
    <phoneticPr fontId="4" type="noConversion"/>
  </si>
  <si>
    <t>소계</t>
    <phoneticPr fontId="4" type="noConversion"/>
  </si>
  <si>
    <t>합격자 비율</t>
    <phoneticPr fontId="4" type="noConversion"/>
  </si>
  <si>
    <t>평가자그룹 성향</t>
    <phoneticPr fontId="4" type="noConversion"/>
  </si>
  <si>
    <t>지원자 그룹(전공별)</t>
    <phoneticPr fontId="4" type="noConversion"/>
  </si>
  <si>
    <t>합격 비율</t>
    <phoneticPr fontId="4" type="noConversion"/>
  </si>
  <si>
    <t>비고</t>
    <phoneticPr fontId="4" type="noConversion"/>
  </si>
  <si>
    <t>이공 계열(14명)</t>
    <phoneticPr fontId="4" type="noConversion"/>
  </si>
  <si>
    <t>관대화</t>
    <phoneticPr fontId="4" type="noConversion"/>
  </si>
  <si>
    <t>이공 계열(13명)</t>
    <phoneticPr fontId="4" type="noConversion"/>
  </si>
  <si>
    <t>예.체능 계열(3명)</t>
    <phoneticPr fontId="4" type="noConversion"/>
  </si>
  <si>
    <t>중간성향</t>
    <phoneticPr fontId="4" type="noConversion"/>
  </si>
  <si>
    <t>인문 계열(9명)</t>
    <phoneticPr fontId="4" type="noConversion"/>
  </si>
  <si>
    <t>가혹화</t>
    <phoneticPr fontId="4" type="noConversion"/>
  </si>
  <si>
    <t>최은후 학생 제외</t>
    <phoneticPr fontId="4" type="noConversion"/>
  </si>
  <si>
    <t>평가자 그룹(성별)</t>
    <phoneticPr fontId="4" type="noConversion"/>
  </si>
  <si>
    <t>지원자 그룹(성별)</t>
    <phoneticPr fontId="4" type="noConversion"/>
  </si>
  <si>
    <t>남성(16명)</t>
    <phoneticPr fontId="4" type="noConversion"/>
  </si>
  <si>
    <t>여성(10명)</t>
    <phoneticPr fontId="4" type="noConversion"/>
  </si>
  <si>
    <t>여성(9명)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</si>
</sst>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%"/>
  </numFmts>
  <fonts count="21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10"/>
      <color rgb="FF9C0006"/>
      <name val="맑은 고딕"/>
      <family val="3"/>
      <charset val="129"/>
      <scheme val="minor"/>
    </font>
    <font>
      <b/>
      <sz val="10"/>
      <color rgb="FF9C0006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41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2" borderId="5" xfId="1" applyFont="1" applyBorder="1" applyAlignment="1">
      <alignment horizontal="center" vertical="center"/>
    </xf>
    <xf numFmtId="0" fontId="9" fillId="2" borderId="6" xfId="1" applyFont="1" applyBorder="1" applyAlignment="1">
      <alignment horizontal="center" vertical="center"/>
    </xf>
    <xf numFmtId="0" fontId="9" fillId="2" borderId="7" xfId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0" fillId="0" borderId="9" xfId="2" applyNumberFormat="1" applyFont="1" applyBorder="1" applyAlignment="1">
      <alignment horizontal="left" vertical="center" wrapText="1"/>
    </xf>
    <xf numFmtId="49" fontId="10" fillId="0" borderId="9" xfId="2" applyNumberFormat="1" applyFont="1" applyBorder="1" applyAlignment="1">
      <alignment horizontal="left" vertical="center"/>
    </xf>
    <xf numFmtId="49" fontId="10" fillId="0" borderId="9" xfId="0" applyNumberFormat="1" applyFont="1" applyBorder="1" applyAlignment="1">
      <alignment horizontal="left" vertical="center" wrapText="1"/>
    </xf>
    <xf numFmtId="49" fontId="10" fillId="0" borderId="11" xfId="2" applyNumberFormat="1" applyFont="1" applyBorder="1" applyAlignment="1">
      <alignment horizontal="left" vertical="center"/>
    </xf>
    <xf numFmtId="0" fontId="10" fillId="5" borderId="8" xfId="2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 wrapText="1"/>
    </xf>
    <xf numFmtId="0" fontId="10" fillId="5" borderId="10" xfId="2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9" fontId="11" fillId="5" borderId="0" xfId="5" applyFont="1" applyFill="1" applyAlignment="1">
      <alignment horizontal="center" vertical="center"/>
    </xf>
    <xf numFmtId="9" fontId="10" fillId="0" borderId="0" xfId="5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1" fontId="10" fillId="0" borderId="0" xfId="4" applyFont="1" applyAlignment="1">
      <alignment horizontal="center" vertical="center"/>
    </xf>
    <xf numFmtId="41" fontId="11" fillId="5" borderId="0" xfId="4" applyFont="1" applyFill="1" applyAlignment="1">
      <alignment horizontal="center" vertical="center"/>
    </xf>
    <xf numFmtId="9" fontId="10" fillId="0" borderId="0" xfId="5" applyNumberFormat="1" applyFont="1" applyAlignment="1">
      <alignment horizontal="center" vertical="center"/>
    </xf>
    <xf numFmtId="176" fontId="11" fillId="5" borderId="0" xfId="5" applyNumberFormat="1" applyFont="1" applyFill="1" applyAlignment="1">
      <alignment horizontal="center" vertical="center"/>
    </xf>
    <xf numFmtId="41" fontId="10" fillId="0" borderId="0" xfId="0" applyNumberFormat="1" applyFont="1" applyAlignment="1">
      <alignment horizontal="center" vertical="center"/>
    </xf>
    <xf numFmtId="176" fontId="10" fillId="0" borderId="0" xfId="5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9" fontId="18" fillId="0" borderId="0" xfId="5" applyFont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4" fillId="0" borderId="0" xfId="2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5" fillId="4" borderId="4" xfId="2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41" fontId="11" fillId="6" borderId="0" xfId="4" applyFont="1" applyFill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41" fontId="10" fillId="0" borderId="13" xfId="4" applyFont="1" applyBorder="1" applyAlignment="1">
      <alignment horizontal="center" vertical="center"/>
    </xf>
    <xf numFmtId="41" fontId="11" fillId="5" borderId="13" xfId="4" applyFont="1" applyFill="1" applyBorder="1" applyAlignment="1">
      <alignment horizontal="center" vertical="center"/>
    </xf>
    <xf numFmtId="9" fontId="10" fillId="0" borderId="14" xfId="5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/>
    </xf>
    <xf numFmtId="41" fontId="10" fillId="0" borderId="16" xfId="4" applyFont="1" applyBorder="1" applyAlignment="1">
      <alignment horizontal="center" vertical="center"/>
    </xf>
    <xf numFmtId="41" fontId="11" fillId="5" borderId="16" xfId="4" applyFont="1" applyFill="1" applyBorder="1" applyAlignment="1">
      <alignment horizontal="center" vertical="center"/>
    </xf>
    <xf numFmtId="9" fontId="10" fillId="0" borderId="17" xfId="5" applyFont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41" fontId="10" fillId="0" borderId="19" xfId="4" applyFont="1" applyBorder="1" applyAlignment="1">
      <alignment horizontal="center" vertical="center"/>
    </xf>
    <xf numFmtId="41" fontId="11" fillId="6" borderId="19" xfId="4" applyFont="1" applyFill="1" applyBorder="1" applyAlignment="1">
      <alignment horizontal="center" vertical="center"/>
    </xf>
    <xf numFmtId="9" fontId="10" fillId="0" borderId="20" xfId="5" applyFont="1" applyBorder="1" applyAlignment="1">
      <alignment horizontal="center" vertical="center"/>
    </xf>
    <xf numFmtId="176" fontId="11" fillId="6" borderId="0" xfId="5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</cellXfs>
  <cellStyles count="6">
    <cellStyle name="나쁨" xfId="1" builtinId="27"/>
    <cellStyle name="백분율" xfId="5" builtinId="5"/>
    <cellStyle name="쉼표 [0]" xfId="4" builtinId="6"/>
    <cellStyle name="표준" xfId="0" builtinId="0"/>
    <cellStyle name="표준 2" xfId="2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0"/>
  <sheetViews>
    <sheetView tabSelected="1" topLeftCell="J11" zoomScale="80" zoomScaleNormal="80" workbookViewId="0">
      <pane xSplit="1" ySplit="1" topLeftCell="K12" activePane="bottomRight" state="frozen"/>
      <selection activeCell="J11" sqref="J11"/>
      <selection pane="topRight" activeCell="K11" sqref="K11"/>
      <selection pane="bottomLeft" activeCell="J12" sqref="J12"/>
      <selection pane="bottomRight" activeCell="J11" sqref="J11"/>
    </sheetView>
  </sheetViews>
  <sheetFormatPr defaultRowHeight="16.5" x14ac:dyDescent="0.3"/>
  <cols>
    <col min="1" max="2" width="6" style="1" bestFit="1" customWidth="1"/>
    <col min="3" max="3" width="8" style="1" customWidth="1"/>
    <col min="4" max="6" width="6.625" style="1" customWidth="1"/>
    <col min="7" max="7" width="8.625" style="1" customWidth="1"/>
    <col min="8" max="8" width="126.5" style="1" customWidth="1"/>
    <col min="9" max="9" width="12.625" style="1" bestFit="1" customWidth="1"/>
    <col min="10" max="10" width="21.75" style="1" bestFit="1" customWidth="1"/>
    <col min="11" max="16" width="10.625" style="1" customWidth="1"/>
    <col min="17" max="18" width="12.625" style="1" customWidth="1"/>
    <col min="19" max="20" width="9" style="1"/>
    <col min="21" max="21" width="21.75" style="1" customWidth="1"/>
    <col min="22" max="27" width="9" style="1"/>
    <col min="28" max="29" width="12.625" style="1" customWidth="1"/>
    <col min="30" max="16384" width="9" style="1"/>
  </cols>
  <sheetData>
    <row r="1" spans="1:29" ht="39.950000000000003" customHeight="1" x14ac:dyDescent="0.3">
      <c r="A1" s="41" t="s">
        <v>102</v>
      </c>
      <c r="B1" s="41"/>
      <c r="C1" s="41"/>
      <c r="D1" s="41"/>
      <c r="E1" s="41"/>
      <c r="F1" s="41"/>
      <c r="G1" s="41"/>
      <c r="H1" s="41"/>
    </row>
    <row r="2" spans="1:29" ht="30" customHeight="1" thickBot="1" x14ac:dyDescent="0.35">
      <c r="H2" s="17" t="s">
        <v>103</v>
      </c>
    </row>
    <row r="3" spans="1:29" s="9" customFormat="1" ht="30" customHeight="1" thickTop="1" x14ac:dyDescent="0.3">
      <c r="A3" s="4" t="s">
        <v>0</v>
      </c>
      <c r="B3" s="4" t="s">
        <v>7</v>
      </c>
      <c r="C3" s="4" t="s">
        <v>1</v>
      </c>
      <c r="D3" s="5" t="s">
        <v>4</v>
      </c>
      <c r="E3" s="5" t="s">
        <v>104</v>
      </c>
      <c r="F3" s="6" t="s">
        <v>8</v>
      </c>
      <c r="G3" s="7" t="s">
        <v>3</v>
      </c>
      <c r="H3" s="8" t="s">
        <v>13</v>
      </c>
    </row>
    <row r="4" spans="1:29" s="9" customFormat="1" ht="60" customHeight="1" x14ac:dyDescent="0.3">
      <c r="A4" s="2">
        <v>1</v>
      </c>
      <c r="B4" s="43" t="s">
        <v>2</v>
      </c>
      <c r="C4" s="11" t="s">
        <v>105</v>
      </c>
      <c r="D4" s="10" t="s">
        <v>2</v>
      </c>
      <c r="E4" s="10" t="s">
        <v>106</v>
      </c>
      <c r="F4" s="12" t="s">
        <v>107</v>
      </c>
      <c r="G4" s="24" t="s">
        <v>108</v>
      </c>
      <c r="H4" s="20" t="s">
        <v>109</v>
      </c>
      <c r="I4" s="18"/>
      <c r="J4" s="19" t="s">
        <v>10</v>
      </c>
      <c r="K4" s="9" t="s">
        <v>110</v>
      </c>
    </row>
    <row r="5" spans="1:29" s="9" customFormat="1" ht="60" customHeight="1" x14ac:dyDescent="0.3">
      <c r="A5" s="3">
        <v>2</v>
      </c>
      <c r="B5" s="44"/>
      <c r="C5" s="11" t="s">
        <v>12</v>
      </c>
      <c r="D5" s="10" t="s">
        <v>111</v>
      </c>
      <c r="E5" s="10" t="s">
        <v>2</v>
      </c>
      <c r="F5" s="12" t="s">
        <v>2</v>
      </c>
      <c r="G5" s="24" t="s">
        <v>11</v>
      </c>
      <c r="H5" s="20" t="s">
        <v>112</v>
      </c>
      <c r="J5" s="19" t="s">
        <v>10</v>
      </c>
      <c r="K5" s="9" t="s">
        <v>113</v>
      </c>
    </row>
    <row r="6" spans="1:29" s="9" customFormat="1" ht="60" customHeight="1" x14ac:dyDescent="0.3">
      <c r="A6" s="3">
        <v>3</v>
      </c>
      <c r="B6" s="44"/>
      <c r="C6" s="13"/>
      <c r="D6" s="14"/>
      <c r="E6" s="14"/>
      <c r="F6" s="15"/>
      <c r="G6" s="25"/>
      <c r="H6" s="22"/>
    </row>
    <row r="7" spans="1:29" s="9" customFormat="1" ht="60" customHeight="1" x14ac:dyDescent="0.3">
      <c r="A7" s="3">
        <v>4</v>
      </c>
      <c r="B7" s="44"/>
      <c r="C7" s="13"/>
      <c r="D7" s="14"/>
      <c r="E7" s="14"/>
      <c r="F7" s="15"/>
      <c r="G7" s="25"/>
      <c r="H7" s="22"/>
    </row>
    <row r="8" spans="1:29" s="9" customFormat="1" ht="60" customHeight="1" x14ac:dyDescent="0.3">
      <c r="A8" s="3">
        <v>5</v>
      </c>
      <c r="B8" s="44"/>
      <c r="C8" s="11"/>
      <c r="D8" s="10"/>
      <c r="E8" s="10"/>
      <c r="F8" s="12"/>
      <c r="G8" s="24"/>
      <c r="H8" s="21"/>
    </row>
    <row r="9" spans="1:29" s="9" customFormat="1" ht="60" customHeight="1" x14ac:dyDescent="0.3">
      <c r="A9" s="3">
        <v>6</v>
      </c>
      <c r="B9" s="44"/>
      <c r="C9" s="13"/>
      <c r="D9" s="14"/>
      <c r="E9" s="14"/>
      <c r="F9" s="15"/>
      <c r="G9" s="25"/>
      <c r="H9" s="22"/>
    </row>
    <row r="10" spans="1:29" s="9" customFormat="1" ht="60" customHeight="1" thickBot="1" x14ac:dyDescent="0.35">
      <c r="A10" s="2">
        <v>7</v>
      </c>
      <c r="B10" s="45"/>
      <c r="C10" s="11"/>
      <c r="D10" s="10"/>
      <c r="E10" s="10"/>
      <c r="F10" s="12"/>
      <c r="G10" s="26"/>
      <c r="H10" s="23"/>
    </row>
    <row r="11" spans="1:29" s="9" customFormat="1" ht="30" customHeight="1" thickTop="1" x14ac:dyDescent="0.3">
      <c r="A11" s="16" t="s">
        <v>5</v>
      </c>
      <c r="J11" s="31" t="s">
        <v>114</v>
      </c>
      <c r="K11" s="28" t="s">
        <v>2</v>
      </c>
      <c r="L11" s="28" t="s">
        <v>15</v>
      </c>
      <c r="M11" s="28" t="s">
        <v>9</v>
      </c>
      <c r="N11" s="28" t="s">
        <v>111</v>
      </c>
      <c r="O11" s="28" t="s">
        <v>11</v>
      </c>
      <c r="P11" s="31" t="s">
        <v>115</v>
      </c>
      <c r="Q11" s="28" t="s">
        <v>116</v>
      </c>
      <c r="R11" s="28" t="s">
        <v>117</v>
      </c>
      <c r="U11" s="31" t="s">
        <v>118</v>
      </c>
      <c r="V11" s="46"/>
      <c r="W11" s="46" t="s">
        <v>119</v>
      </c>
      <c r="X11" s="46" t="s">
        <v>120</v>
      </c>
      <c r="Y11" s="46"/>
      <c r="Z11" s="46"/>
      <c r="AA11" s="31" t="s">
        <v>115</v>
      </c>
      <c r="AB11" s="46" t="s">
        <v>121</v>
      </c>
      <c r="AC11" s="46" t="s">
        <v>122</v>
      </c>
    </row>
    <row r="12" spans="1:29" ht="33" customHeight="1" x14ac:dyDescent="0.3">
      <c r="J12" s="28" t="s">
        <v>123</v>
      </c>
      <c r="K12" s="32">
        <v>14</v>
      </c>
      <c r="L12" s="32">
        <v>5</v>
      </c>
      <c r="M12" s="32">
        <v>0</v>
      </c>
      <c r="N12" s="32">
        <v>0</v>
      </c>
      <c r="O12" s="32">
        <v>0</v>
      </c>
      <c r="P12" s="33">
        <f t="shared" ref="P12:P37" si="0">SUM(K12:O12)</f>
        <v>19</v>
      </c>
      <c r="Q12" s="30">
        <f t="shared" ref="Q12:Q38" si="1">(K12+L12)/P12</f>
        <v>1</v>
      </c>
      <c r="R12" s="9" t="s">
        <v>124</v>
      </c>
      <c r="S12" s="9"/>
      <c r="T12" s="9"/>
      <c r="U12" s="46" t="s">
        <v>125</v>
      </c>
      <c r="V12" s="32"/>
      <c r="W12" s="32">
        <v>19</v>
      </c>
      <c r="X12" s="32"/>
      <c r="Y12" s="32"/>
      <c r="Z12" s="32"/>
      <c r="AA12" s="47">
        <f>SUM(V12:Z12)</f>
        <v>19</v>
      </c>
      <c r="AB12" s="30">
        <f>(V12+W12)/AA12</f>
        <v>1</v>
      </c>
      <c r="AC12" s="9"/>
    </row>
    <row r="13" spans="1:29" ht="33" customHeight="1" x14ac:dyDescent="0.3">
      <c r="J13" s="28" t="s">
        <v>126</v>
      </c>
      <c r="K13" s="32">
        <v>9</v>
      </c>
      <c r="L13" s="32">
        <v>9</v>
      </c>
      <c r="M13" s="32">
        <v>0</v>
      </c>
      <c r="N13" s="32">
        <v>0</v>
      </c>
      <c r="O13" s="32">
        <v>0</v>
      </c>
      <c r="P13" s="33">
        <f t="shared" si="0"/>
        <v>18</v>
      </c>
      <c r="Q13" s="30">
        <f t="shared" si="1"/>
        <v>1</v>
      </c>
      <c r="R13" s="9" t="s">
        <v>124</v>
      </c>
      <c r="S13" s="9"/>
      <c r="T13" s="9"/>
      <c r="U13" s="46" t="s">
        <v>127</v>
      </c>
      <c r="V13" s="32"/>
      <c r="W13" s="32">
        <v>18</v>
      </c>
      <c r="X13" s="32">
        <v>1</v>
      </c>
      <c r="Y13" s="32"/>
      <c r="Z13" s="32"/>
      <c r="AA13" s="47">
        <f>SUM(V13:Z13)</f>
        <v>19</v>
      </c>
      <c r="AB13" s="30">
        <f>(V13+W13)/AA13</f>
        <v>0.94736842105263153</v>
      </c>
      <c r="AC13" s="9"/>
    </row>
    <row r="14" spans="1:29" ht="33" customHeight="1" x14ac:dyDescent="0.3">
      <c r="J14" s="28" t="s">
        <v>20</v>
      </c>
      <c r="K14" s="32">
        <v>8</v>
      </c>
      <c r="L14" s="32">
        <v>12</v>
      </c>
      <c r="M14" s="32">
        <v>0</v>
      </c>
      <c r="N14" s="32">
        <v>0</v>
      </c>
      <c r="O14" s="32">
        <v>0</v>
      </c>
      <c r="P14" s="33">
        <f t="shared" si="0"/>
        <v>20</v>
      </c>
      <c r="Q14" s="30">
        <f t="shared" si="1"/>
        <v>1</v>
      </c>
      <c r="R14" s="9" t="s">
        <v>124</v>
      </c>
      <c r="S14" s="9"/>
      <c r="T14" s="9"/>
      <c r="U14" s="46" t="s">
        <v>128</v>
      </c>
      <c r="V14" s="32"/>
      <c r="W14" s="32">
        <v>16</v>
      </c>
      <c r="X14" s="32">
        <v>3</v>
      </c>
      <c r="Y14" s="32"/>
      <c r="Z14" s="32"/>
      <c r="AA14" s="47">
        <f>SUM(V14:Z14)</f>
        <v>19</v>
      </c>
      <c r="AB14" s="30">
        <f>(V14+W14)/AA14</f>
        <v>0.84210526315789469</v>
      </c>
      <c r="AC14" s="9"/>
    </row>
    <row r="15" spans="1:29" ht="33" customHeight="1" x14ac:dyDescent="0.3">
      <c r="J15" s="28" t="s">
        <v>21</v>
      </c>
      <c r="K15" s="32">
        <v>5</v>
      </c>
      <c r="L15" s="32">
        <v>14</v>
      </c>
      <c r="M15" s="32">
        <v>0</v>
      </c>
      <c r="N15" s="32">
        <v>0</v>
      </c>
      <c r="O15" s="32">
        <v>0</v>
      </c>
      <c r="P15" s="33">
        <f t="shared" si="0"/>
        <v>19</v>
      </c>
      <c r="Q15" s="30">
        <f t="shared" si="1"/>
        <v>1</v>
      </c>
      <c r="R15" s="9" t="s">
        <v>124</v>
      </c>
      <c r="S15" s="9"/>
      <c r="T15" s="9"/>
      <c r="U15" s="46" t="s">
        <v>129</v>
      </c>
      <c r="V15" s="32"/>
      <c r="W15" s="32">
        <v>16</v>
      </c>
      <c r="X15" s="32">
        <v>4</v>
      </c>
      <c r="Y15" s="32"/>
      <c r="Z15" s="32"/>
      <c r="AA15" s="47">
        <f>SUM(V15:Z15)</f>
        <v>20</v>
      </c>
      <c r="AB15" s="30">
        <f>(V15+W15)/AA15</f>
        <v>0.8</v>
      </c>
      <c r="AC15" s="9"/>
    </row>
    <row r="16" spans="1:29" ht="33" customHeight="1" x14ac:dyDescent="0.3">
      <c r="J16" s="28" t="s">
        <v>22</v>
      </c>
      <c r="K16" s="32">
        <v>9</v>
      </c>
      <c r="L16" s="32">
        <v>10</v>
      </c>
      <c r="M16" s="32">
        <v>0</v>
      </c>
      <c r="N16" s="32">
        <v>0</v>
      </c>
      <c r="O16" s="32">
        <v>0</v>
      </c>
      <c r="P16" s="33">
        <f t="shared" si="0"/>
        <v>19</v>
      </c>
      <c r="Q16" s="30">
        <f t="shared" si="1"/>
        <v>1</v>
      </c>
      <c r="R16" s="9" t="s">
        <v>124</v>
      </c>
      <c r="S16" s="9"/>
      <c r="T16" s="9"/>
      <c r="U16" s="46" t="s">
        <v>130</v>
      </c>
      <c r="V16" s="32"/>
      <c r="W16" s="32">
        <v>15</v>
      </c>
      <c r="X16" s="32">
        <v>4</v>
      </c>
      <c r="Y16" s="32"/>
      <c r="Z16" s="32"/>
      <c r="AA16" s="47">
        <f>SUM(V16:Z16)</f>
        <v>19</v>
      </c>
      <c r="AB16" s="30">
        <f>(V16+W16)/AA16</f>
        <v>0.78947368421052633</v>
      </c>
      <c r="AC16" s="9"/>
    </row>
    <row r="17" spans="10:29" ht="33" customHeight="1" x14ac:dyDescent="0.3">
      <c r="J17" s="28" t="s">
        <v>23</v>
      </c>
      <c r="K17" s="32">
        <v>9</v>
      </c>
      <c r="L17" s="32">
        <v>9</v>
      </c>
      <c r="M17" s="32">
        <v>0</v>
      </c>
      <c r="N17" s="32">
        <v>0</v>
      </c>
      <c r="O17" s="32">
        <v>0</v>
      </c>
      <c r="P17" s="33">
        <f t="shared" si="0"/>
        <v>18</v>
      </c>
      <c r="Q17" s="30">
        <f t="shared" si="1"/>
        <v>1</v>
      </c>
      <c r="R17" s="9" t="s">
        <v>124</v>
      </c>
      <c r="S17" s="9"/>
      <c r="T17" s="9"/>
      <c r="U17" s="46" t="s">
        <v>131</v>
      </c>
      <c r="V17" s="32"/>
      <c r="W17" s="32">
        <v>15</v>
      </c>
      <c r="X17" s="32">
        <v>4</v>
      </c>
      <c r="Y17" s="32"/>
      <c r="Z17" s="32"/>
      <c r="AA17" s="47">
        <f>SUM(V17:Z17)</f>
        <v>19</v>
      </c>
      <c r="AB17" s="30">
        <f>(V17+W17)/AA17</f>
        <v>0.78947368421052633</v>
      </c>
      <c r="AC17" s="9"/>
    </row>
    <row r="18" spans="10:29" ht="33" customHeight="1" x14ac:dyDescent="0.3">
      <c r="J18" s="28" t="s">
        <v>24</v>
      </c>
      <c r="K18" s="32">
        <v>6</v>
      </c>
      <c r="L18" s="32">
        <v>11</v>
      </c>
      <c r="M18" s="32">
        <v>1</v>
      </c>
      <c r="N18" s="32">
        <v>0</v>
      </c>
      <c r="O18" s="32">
        <v>0</v>
      </c>
      <c r="P18" s="33">
        <f t="shared" si="0"/>
        <v>18</v>
      </c>
      <c r="Q18" s="30">
        <f t="shared" si="1"/>
        <v>0.94444444444444442</v>
      </c>
      <c r="R18" s="9" t="s">
        <v>124</v>
      </c>
      <c r="S18" s="9"/>
      <c r="T18" s="9"/>
      <c r="U18" s="46" t="s">
        <v>132</v>
      </c>
      <c r="V18" s="32"/>
      <c r="W18" s="32">
        <v>15</v>
      </c>
      <c r="X18" s="32">
        <v>5</v>
      </c>
      <c r="Y18" s="32"/>
      <c r="Z18" s="32"/>
      <c r="AA18" s="47">
        <f>SUM(V18:Z18)</f>
        <v>20</v>
      </c>
      <c r="AB18" s="30">
        <f>(V18+W18)/AA18</f>
        <v>0.75</v>
      </c>
      <c r="AC18" s="9"/>
    </row>
    <row r="19" spans="10:29" ht="33" customHeight="1" x14ac:dyDescent="0.3">
      <c r="J19" s="28" t="s">
        <v>25</v>
      </c>
      <c r="K19" s="32">
        <v>6</v>
      </c>
      <c r="L19" s="32">
        <v>11</v>
      </c>
      <c r="M19" s="32">
        <v>1</v>
      </c>
      <c r="N19" s="32">
        <v>0</v>
      </c>
      <c r="O19" s="32">
        <v>0</v>
      </c>
      <c r="P19" s="33">
        <f t="shared" si="0"/>
        <v>18</v>
      </c>
      <c r="Q19" s="30">
        <f t="shared" si="1"/>
        <v>0.94444444444444442</v>
      </c>
      <c r="R19" s="9" t="s">
        <v>124</v>
      </c>
      <c r="S19" s="9"/>
      <c r="T19" s="9"/>
      <c r="U19" s="46" t="s">
        <v>133</v>
      </c>
      <c r="V19" s="32"/>
      <c r="W19" s="32">
        <v>14</v>
      </c>
      <c r="X19" s="32">
        <v>5</v>
      </c>
      <c r="Y19" s="32"/>
      <c r="Z19" s="32"/>
      <c r="AA19" s="47">
        <f>SUM(V19:Z19)</f>
        <v>19</v>
      </c>
      <c r="AB19" s="30">
        <f>(V19+W19)/AA19</f>
        <v>0.73684210526315785</v>
      </c>
      <c r="AC19" s="9"/>
    </row>
    <row r="20" spans="10:29" ht="33" customHeight="1" x14ac:dyDescent="0.3">
      <c r="J20" s="28" t="s">
        <v>26</v>
      </c>
      <c r="K20" s="32">
        <v>6</v>
      </c>
      <c r="L20" s="32">
        <v>8</v>
      </c>
      <c r="M20" s="32">
        <v>4</v>
      </c>
      <c r="N20" s="32">
        <v>0</v>
      </c>
      <c r="O20" s="32">
        <v>0</v>
      </c>
      <c r="P20" s="33">
        <f t="shared" si="0"/>
        <v>18</v>
      </c>
      <c r="Q20" s="30">
        <f t="shared" si="1"/>
        <v>0.77777777777777779</v>
      </c>
      <c r="R20" s="9" t="s">
        <v>18</v>
      </c>
      <c r="S20" s="9"/>
      <c r="T20" s="9"/>
      <c r="U20" s="46" t="s">
        <v>134</v>
      </c>
      <c r="V20" s="32"/>
      <c r="W20" s="32">
        <v>14</v>
      </c>
      <c r="X20" s="32">
        <v>5</v>
      </c>
      <c r="Y20" s="32"/>
      <c r="Z20" s="32"/>
      <c r="AA20" s="47">
        <f>SUM(V20:Z20)</f>
        <v>19</v>
      </c>
      <c r="AB20" s="34">
        <f>(V20+W20)/AA20</f>
        <v>0.73684210526315785</v>
      </c>
      <c r="AC20" s="9"/>
    </row>
    <row r="21" spans="10:29" ht="33" customHeight="1" x14ac:dyDescent="0.3">
      <c r="J21" s="28" t="s">
        <v>27</v>
      </c>
      <c r="K21" s="32">
        <v>8</v>
      </c>
      <c r="L21" s="32">
        <v>7</v>
      </c>
      <c r="M21" s="32">
        <v>3</v>
      </c>
      <c r="N21" s="32">
        <v>1</v>
      </c>
      <c r="O21" s="32">
        <v>1</v>
      </c>
      <c r="P21" s="33">
        <f t="shared" si="0"/>
        <v>20</v>
      </c>
      <c r="Q21" s="30">
        <f t="shared" si="1"/>
        <v>0.75</v>
      </c>
      <c r="R21" s="9" t="s">
        <v>18</v>
      </c>
      <c r="S21" s="9"/>
      <c r="T21" s="9"/>
      <c r="U21" s="46" t="s">
        <v>135</v>
      </c>
      <c r="V21" s="32"/>
      <c r="W21" s="32">
        <v>14</v>
      </c>
      <c r="X21" s="32">
        <v>6</v>
      </c>
      <c r="Y21" s="32"/>
      <c r="Z21" s="32"/>
      <c r="AA21" s="47">
        <f>SUM(V21:Z21)</f>
        <v>20</v>
      </c>
      <c r="AB21" s="30">
        <f>(V21+W21)/AA21</f>
        <v>0.7</v>
      </c>
      <c r="AC21" s="9"/>
    </row>
    <row r="22" spans="10:29" ht="33" customHeight="1" thickBot="1" x14ac:dyDescent="0.35">
      <c r="J22" s="28" t="s">
        <v>28</v>
      </c>
      <c r="K22" s="32">
        <v>8</v>
      </c>
      <c r="L22" s="32">
        <v>5</v>
      </c>
      <c r="M22" s="32">
        <v>6</v>
      </c>
      <c r="N22" s="32">
        <v>0</v>
      </c>
      <c r="O22" s="32">
        <v>0</v>
      </c>
      <c r="P22" s="33">
        <f t="shared" si="0"/>
        <v>19</v>
      </c>
      <c r="Q22" s="34">
        <f t="shared" si="1"/>
        <v>0.68421052631578949</v>
      </c>
      <c r="R22" s="9" t="s">
        <v>18</v>
      </c>
      <c r="S22" s="9"/>
      <c r="T22" s="9"/>
      <c r="U22" s="46" t="s">
        <v>136</v>
      </c>
      <c r="V22" s="32"/>
      <c r="W22" s="32">
        <v>12</v>
      </c>
      <c r="X22" s="32">
        <v>7</v>
      </c>
      <c r="Y22" s="32"/>
      <c r="Z22" s="32"/>
      <c r="AA22" s="47">
        <f>SUM(V22:Z22)</f>
        <v>19</v>
      </c>
      <c r="AB22" s="30">
        <f>(V22+W22)/AA22</f>
        <v>0.63157894736842102</v>
      </c>
      <c r="AC22" s="9"/>
    </row>
    <row r="23" spans="10:29" ht="33" customHeight="1" thickBot="1" x14ac:dyDescent="0.35">
      <c r="J23" s="48" t="s">
        <v>29</v>
      </c>
      <c r="K23" s="49">
        <v>6</v>
      </c>
      <c r="L23" s="49">
        <v>5</v>
      </c>
      <c r="M23" s="49">
        <v>3</v>
      </c>
      <c r="N23" s="49">
        <v>1</v>
      </c>
      <c r="O23" s="49">
        <v>3</v>
      </c>
      <c r="P23" s="50">
        <f t="shared" si="0"/>
        <v>18</v>
      </c>
      <c r="Q23" s="51">
        <f t="shared" si="1"/>
        <v>0.61111111111111116</v>
      </c>
      <c r="R23" s="52" t="s">
        <v>137</v>
      </c>
      <c r="S23" s="9"/>
      <c r="T23" s="9"/>
      <c r="U23" s="46" t="s">
        <v>138</v>
      </c>
      <c r="V23" s="32"/>
      <c r="W23" s="32">
        <v>12</v>
      </c>
      <c r="X23" s="32">
        <v>7</v>
      </c>
      <c r="Y23" s="32"/>
      <c r="Z23" s="32"/>
      <c r="AA23" s="47">
        <f>SUM(V23:Z23)</f>
        <v>19</v>
      </c>
      <c r="AB23" s="30">
        <f>(V23+W23)/AA23</f>
        <v>0.63157894736842102</v>
      </c>
      <c r="AC23" s="9"/>
    </row>
    <row r="24" spans="10:29" ht="33" customHeight="1" thickBot="1" x14ac:dyDescent="0.35">
      <c r="J24" s="53" t="s">
        <v>30</v>
      </c>
      <c r="K24" s="54">
        <v>0</v>
      </c>
      <c r="L24" s="54">
        <v>11</v>
      </c>
      <c r="M24" s="54">
        <v>7</v>
      </c>
      <c r="N24" s="54">
        <v>0</v>
      </c>
      <c r="O24" s="54">
        <v>0</v>
      </c>
      <c r="P24" s="55">
        <f t="shared" si="0"/>
        <v>18</v>
      </c>
      <c r="Q24" s="56">
        <f t="shared" si="1"/>
        <v>0.61111111111111116</v>
      </c>
      <c r="R24" s="52" t="s">
        <v>139</v>
      </c>
      <c r="S24" s="9"/>
      <c r="T24" s="9"/>
      <c r="U24" s="57" t="s">
        <v>140</v>
      </c>
      <c r="V24" s="58"/>
      <c r="W24" s="58">
        <v>12</v>
      </c>
      <c r="X24" s="58">
        <v>8</v>
      </c>
      <c r="Y24" s="58"/>
      <c r="Z24" s="58"/>
      <c r="AA24" s="59">
        <f>SUM(V24:Z24)</f>
        <v>20</v>
      </c>
      <c r="AB24" s="60">
        <f>(V24+W24)/AA24</f>
        <v>0.6</v>
      </c>
      <c r="AC24" s="52" t="s">
        <v>141</v>
      </c>
    </row>
    <row r="25" spans="10:29" ht="33" customHeight="1" x14ac:dyDescent="0.3">
      <c r="J25" s="28" t="s">
        <v>31</v>
      </c>
      <c r="K25" s="32">
        <v>2</v>
      </c>
      <c r="L25" s="32">
        <v>8</v>
      </c>
      <c r="M25" s="32">
        <v>7</v>
      </c>
      <c r="N25" s="32">
        <v>1</v>
      </c>
      <c r="O25" s="32">
        <v>0</v>
      </c>
      <c r="P25" s="33">
        <f t="shared" si="0"/>
        <v>18</v>
      </c>
      <c r="Q25" s="30">
        <f t="shared" si="1"/>
        <v>0.55555555555555558</v>
      </c>
      <c r="R25" s="9" t="s">
        <v>142</v>
      </c>
      <c r="S25" s="9"/>
      <c r="T25" s="9"/>
      <c r="U25" s="46" t="s">
        <v>143</v>
      </c>
      <c r="V25" s="32"/>
      <c r="W25" s="32">
        <v>11</v>
      </c>
      <c r="X25" s="32">
        <v>8</v>
      </c>
      <c r="Y25" s="32"/>
      <c r="Z25" s="32"/>
      <c r="AA25" s="47">
        <f>SUM(V25:Z25)</f>
        <v>19</v>
      </c>
      <c r="AB25" s="30">
        <f>(V25+W25)/AA25</f>
        <v>0.57894736842105265</v>
      </c>
      <c r="AC25" s="9"/>
    </row>
    <row r="26" spans="10:29" ht="33" customHeight="1" x14ac:dyDescent="0.3">
      <c r="J26" s="28" t="s">
        <v>32</v>
      </c>
      <c r="K26" s="32">
        <v>4</v>
      </c>
      <c r="L26" s="32">
        <v>5</v>
      </c>
      <c r="M26" s="32">
        <v>7</v>
      </c>
      <c r="N26" s="32">
        <v>3</v>
      </c>
      <c r="O26" s="32">
        <v>0</v>
      </c>
      <c r="P26" s="33">
        <f t="shared" si="0"/>
        <v>19</v>
      </c>
      <c r="Q26" s="30">
        <f t="shared" si="1"/>
        <v>0.47368421052631576</v>
      </c>
      <c r="R26" s="9" t="s">
        <v>142</v>
      </c>
      <c r="S26" s="9"/>
      <c r="T26" s="9"/>
      <c r="U26" s="46" t="s">
        <v>144</v>
      </c>
      <c r="V26" s="32"/>
      <c r="W26" s="32">
        <v>10</v>
      </c>
      <c r="X26" s="32">
        <v>10</v>
      </c>
      <c r="Y26" s="32"/>
      <c r="Z26" s="32"/>
      <c r="AA26" s="47">
        <f>SUM(V26:Z26)</f>
        <v>20</v>
      </c>
      <c r="AB26" s="30">
        <f>(V26+W26)/AA26</f>
        <v>0.5</v>
      </c>
      <c r="AC26" s="9"/>
    </row>
    <row r="27" spans="10:29" ht="33" customHeight="1" x14ac:dyDescent="0.3">
      <c r="J27" s="28" t="s">
        <v>33</v>
      </c>
      <c r="K27" s="32">
        <v>2</v>
      </c>
      <c r="L27" s="32">
        <v>7</v>
      </c>
      <c r="M27" s="32">
        <v>6</v>
      </c>
      <c r="N27" s="32">
        <v>5</v>
      </c>
      <c r="O27" s="32">
        <v>0</v>
      </c>
      <c r="P27" s="33">
        <f t="shared" si="0"/>
        <v>20</v>
      </c>
      <c r="Q27" s="30">
        <f t="shared" si="1"/>
        <v>0.45</v>
      </c>
      <c r="R27" s="9" t="s">
        <v>142</v>
      </c>
      <c r="S27" s="9"/>
      <c r="T27" s="9"/>
      <c r="U27" s="46" t="s">
        <v>145</v>
      </c>
      <c r="V27" s="32"/>
      <c r="W27" s="32">
        <v>9</v>
      </c>
      <c r="X27" s="32">
        <v>10</v>
      </c>
      <c r="Y27" s="32"/>
      <c r="Z27" s="32"/>
      <c r="AA27" s="47">
        <f>SUM(V27:Z27)</f>
        <v>19</v>
      </c>
      <c r="AB27" s="30">
        <f>(V27+W27)/AA27</f>
        <v>0.47368421052631576</v>
      </c>
      <c r="AC27" s="9"/>
    </row>
    <row r="28" spans="10:29" ht="33" customHeight="1" x14ac:dyDescent="0.3">
      <c r="J28" s="28" t="s">
        <v>34</v>
      </c>
      <c r="K28" s="32">
        <v>6</v>
      </c>
      <c r="L28" s="32">
        <v>3</v>
      </c>
      <c r="M28" s="32">
        <v>7</v>
      </c>
      <c r="N28" s="32">
        <v>4</v>
      </c>
      <c r="O28" s="32">
        <v>0</v>
      </c>
      <c r="P28" s="33">
        <f t="shared" si="0"/>
        <v>20</v>
      </c>
      <c r="Q28" s="30">
        <f t="shared" si="1"/>
        <v>0.45</v>
      </c>
      <c r="R28" s="9" t="s">
        <v>142</v>
      </c>
      <c r="S28" s="9"/>
      <c r="T28" s="9"/>
      <c r="U28" s="46" t="s">
        <v>146</v>
      </c>
      <c r="V28" s="32"/>
      <c r="W28" s="32">
        <v>9</v>
      </c>
      <c r="X28" s="32">
        <v>10</v>
      </c>
      <c r="Y28" s="32"/>
      <c r="Z28" s="32"/>
      <c r="AA28" s="47">
        <f>SUM(V28:Z28)</f>
        <v>19</v>
      </c>
      <c r="AB28" s="30">
        <f>(V28+W28)/AA28</f>
        <v>0.47368421052631576</v>
      </c>
      <c r="AC28" s="9"/>
    </row>
    <row r="29" spans="10:29" ht="33" customHeight="1" x14ac:dyDescent="0.3">
      <c r="J29" s="28" t="s">
        <v>35</v>
      </c>
      <c r="K29" s="32">
        <v>0</v>
      </c>
      <c r="L29" s="32">
        <v>8</v>
      </c>
      <c r="M29" s="32">
        <v>5</v>
      </c>
      <c r="N29" s="32">
        <v>4</v>
      </c>
      <c r="O29" s="32">
        <v>1</v>
      </c>
      <c r="P29" s="33">
        <f t="shared" si="0"/>
        <v>18</v>
      </c>
      <c r="Q29" s="30">
        <f t="shared" si="1"/>
        <v>0.44444444444444442</v>
      </c>
      <c r="R29" s="9" t="s">
        <v>142</v>
      </c>
      <c r="S29" s="9"/>
      <c r="T29" s="9"/>
      <c r="U29" s="46" t="s">
        <v>147</v>
      </c>
      <c r="V29" s="32"/>
      <c r="W29" s="32">
        <v>9</v>
      </c>
      <c r="X29" s="32">
        <v>10</v>
      </c>
      <c r="Y29" s="32"/>
      <c r="Z29" s="32"/>
      <c r="AA29" s="47">
        <f>SUM(V29:Z29)</f>
        <v>19</v>
      </c>
      <c r="AB29" s="30">
        <f>(V29+W29)/AA29</f>
        <v>0.47368421052631576</v>
      </c>
      <c r="AC29" s="9"/>
    </row>
    <row r="30" spans="10:29" ht="33" customHeight="1" x14ac:dyDescent="0.3">
      <c r="J30" s="28" t="s">
        <v>36</v>
      </c>
      <c r="K30" s="32">
        <v>4</v>
      </c>
      <c r="L30" s="32">
        <v>4</v>
      </c>
      <c r="M30" s="32">
        <v>4</v>
      </c>
      <c r="N30" s="32">
        <v>4</v>
      </c>
      <c r="O30" s="32">
        <v>4</v>
      </c>
      <c r="P30" s="33">
        <f t="shared" si="0"/>
        <v>20</v>
      </c>
      <c r="Q30" s="30">
        <f t="shared" si="1"/>
        <v>0.4</v>
      </c>
      <c r="R30" s="9" t="s">
        <v>142</v>
      </c>
      <c r="S30" s="9"/>
      <c r="T30" s="9"/>
      <c r="U30" s="46" t="s">
        <v>148</v>
      </c>
      <c r="V30" s="32"/>
      <c r="W30" s="32">
        <v>9</v>
      </c>
      <c r="X30" s="32">
        <v>10</v>
      </c>
      <c r="Y30" s="32"/>
      <c r="Z30" s="32"/>
      <c r="AA30" s="47">
        <f>SUM(V30:Z30)</f>
        <v>19</v>
      </c>
      <c r="AB30" s="30">
        <f>(V30+W30)/AA30</f>
        <v>0.47368421052631576</v>
      </c>
      <c r="AC30" s="9"/>
    </row>
    <row r="31" spans="10:29" ht="33" customHeight="1" x14ac:dyDescent="0.3">
      <c r="J31" s="28" t="s">
        <v>37</v>
      </c>
      <c r="K31" s="32">
        <v>2</v>
      </c>
      <c r="L31" s="32">
        <v>4</v>
      </c>
      <c r="M31" s="32">
        <v>2</v>
      </c>
      <c r="N31" s="32">
        <v>3</v>
      </c>
      <c r="O31" s="32">
        <v>8</v>
      </c>
      <c r="P31" s="33">
        <f t="shared" si="0"/>
        <v>19</v>
      </c>
      <c r="Q31" s="34">
        <f t="shared" si="1"/>
        <v>0.31578947368421051</v>
      </c>
      <c r="R31" s="9" t="s">
        <v>149</v>
      </c>
      <c r="S31" s="9"/>
      <c r="T31" s="9"/>
      <c r="U31" s="46" t="s">
        <v>150</v>
      </c>
      <c r="V31" s="32"/>
      <c r="W31" s="32">
        <v>8</v>
      </c>
      <c r="X31" s="32">
        <v>11</v>
      </c>
      <c r="Y31" s="32"/>
      <c r="Z31" s="32"/>
      <c r="AA31" s="47">
        <f>SUM(V31:Z31)</f>
        <v>19</v>
      </c>
      <c r="AB31" s="30">
        <f>(V31+W31)/AA31</f>
        <v>0.42105263157894735</v>
      </c>
      <c r="AC31" s="9"/>
    </row>
    <row r="32" spans="10:29" ht="33" customHeight="1" x14ac:dyDescent="0.3">
      <c r="J32" s="28" t="s">
        <v>38</v>
      </c>
      <c r="K32" s="32">
        <v>0</v>
      </c>
      <c r="L32" s="32">
        <v>5</v>
      </c>
      <c r="M32" s="32">
        <v>13</v>
      </c>
      <c r="N32" s="32">
        <v>0</v>
      </c>
      <c r="O32" s="32">
        <v>0</v>
      </c>
      <c r="P32" s="33">
        <f t="shared" si="0"/>
        <v>18</v>
      </c>
      <c r="Q32" s="30">
        <f t="shared" si="1"/>
        <v>0.27777777777777779</v>
      </c>
      <c r="R32" s="9" t="s">
        <v>149</v>
      </c>
      <c r="S32" s="9"/>
      <c r="T32" s="9"/>
      <c r="U32" s="46" t="s">
        <v>151</v>
      </c>
      <c r="V32" s="32"/>
      <c r="W32" s="32">
        <v>8</v>
      </c>
      <c r="X32" s="32">
        <v>11</v>
      </c>
      <c r="Y32" s="32"/>
      <c r="Z32" s="32"/>
      <c r="AA32" s="47">
        <f>SUM(V32:Z32)</f>
        <v>19</v>
      </c>
      <c r="AB32" s="30">
        <f>(V32+W32)/AA32</f>
        <v>0.42105263157894735</v>
      </c>
      <c r="AC32" s="9"/>
    </row>
    <row r="33" spans="1:29" ht="33" customHeight="1" x14ac:dyDescent="0.3">
      <c r="J33" s="28" t="s">
        <v>39</v>
      </c>
      <c r="K33" s="32">
        <v>0</v>
      </c>
      <c r="L33" s="32">
        <v>5</v>
      </c>
      <c r="M33" s="32">
        <v>7</v>
      </c>
      <c r="N33" s="32">
        <v>6</v>
      </c>
      <c r="O33" s="32">
        <v>0</v>
      </c>
      <c r="P33" s="33">
        <f t="shared" si="0"/>
        <v>18</v>
      </c>
      <c r="Q33" s="30">
        <f t="shared" si="1"/>
        <v>0.27777777777777779</v>
      </c>
      <c r="R33" s="9" t="s">
        <v>149</v>
      </c>
      <c r="S33" s="9"/>
      <c r="T33" s="9"/>
      <c r="U33" s="46" t="s">
        <v>152</v>
      </c>
      <c r="V33" s="32"/>
      <c r="W33" s="32">
        <v>7</v>
      </c>
      <c r="X33" s="32">
        <v>12</v>
      </c>
      <c r="Y33" s="32"/>
      <c r="Z33" s="32"/>
      <c r="AA33" s="47">
        <f>SUM(V33:Z33)</f>
        <v>19</v>
      </c>
      <c r="AB33" s="30">
        <f>(V33+W33)/AA33</f>
        <v>0.36842105263157893</v>
      </c>
      <c r="AC33" s="9"/>
    </row>
    <row r="34" spans="1:29" ht="33" customHeight="1" x14ac:dyDescent="0.3">
      <c r="J34" s="28" t="s">
        <v>40</v>
      </c>
      <c r="K34" s="32">
        <v>1</v>
      </c>
      <c r="L34" s="32">
        <v>4</v>
      </c>
      <c r="M34" s="32">
        <v>13</v>
      </c>
      <c r="N34" s="32">
        <v>0</v>
      </c>
      <c r="O34" s="32">
        <v>0</v>
      </c>
      <c r="P34" s="33">
        <f t="shared" si="0"/>
        <v>18</v>
      </c>
      <c r="Q34" s="30">
        <f t="shared" si="1"/>
        <v>0.27777777777777779</v>
      </c>
      <c r="R34" s="9" t="s">
        <v>149</v>
      </c>
      <c r="S34" s="9"/>
      <c r="T34" s="9"/>
      <c r="U34" s="46" t="s">
        <v>153</v>
      </c>
      <c r="V34" s="32"/>
      <c r="W34" s="32">
        <v>7</v>
      </c>
      <c r="X34" s="32">
        <v>12</v>
      </c>
      <c r="Y34" s="32"/>
      <c r="Z34" s="32"/>
      <c r="AA34" s="47">
        <f>SUM(V34:Z34)</f>
        <v>19</v>
      </c>
      <c r="AB34" s="30">
        <f>(V34+W34)/AA34</f>
        <v>0.36842105263157893</v>
      </c>
      <c r="AC34" s="9"/>
    </row>
    <row r="35" spans="1:29" ht="33" customHeight="1" x14ac:dyDescent="0.3">
      <c r="J35" s="28" t="s">
        <v>41</v>
      </c>
      <c r="K35" s="32">
        <v>2</v>
      </c>
      <c r="L35" s="32">
        <v>2</v>
      </c>
      <c r="M35" s="32">
        <v>7</v>
      </c>
      <c r="N35" s="32">
        <v>5</v>
      </c>
      <c r="O35" s="32">
        <v>2</v>
      </c>
      <c r="P35" s="33">
        <f t="shared" si="0"/>
        <v>18</v>
      </c>
      <c r="Q35" s="30">
        <f t="shared" si="1"/>
        <v>0.22222222222222221</v>
      </c>
      <c r="R35" s="9" t="s">
        <v>149</v>
      </c>
      <c r="S35" s="9"/>
      <c r="T35" s="9"/>
      <c r="U35" s="46" t="s">
        <v>154</v>
      </c>
      <c r="V35" s="32"/>
      <c r="W35" s="32">
        <v>6</v>
      </c>
      <c r="X35" s="32">
        <v>13</v>
      </c>
      <c r="Y35" s="32"/>
      <c r="Z35" s="32"/>
      <c r="AA35" s="47">
        <f>SUM(V35:Z35)</f>
        <v>19</v>
      </c>
      <c r="AB35" s="30">
        <f>(V35+W35)/AA35</f>
        <v>0.31578947368421051</v>
      </c>
      <c r="AC35" s="9"/>
    </row>
    <row r="36" spans="1:29" ht="33" customHeight="1" x14ac:dyDescent="0.3">
      <c r="J36" s="28" t="s">
        <v>42</v>
      </c>
      <c r="K36" s="32">
        <v>0</v>
      </c>
      <c r="L36" s="32">
        <v>3</v>
      </c>
      <c r="M36" s="32">
        <v>7</v>
      </c>
      <c r="N36" s="32">
        <v>4</v>
      </c>
      <c r="O36" s="32">
        <v>4</v>
      </c>
      <c r="P36" s="33">
        <f t="shared" si="0"/>
        <v>18</v>
      </c>
      <c r="Q36" s="30">
        <f t="shared" si="1"/>
        <v>0.16666666666666666</v>
      </c>
      <c r="R36" s="9" t="s">
        <v>155</v>
      </c>
      <c r="S36" s="9"/>
      <c r="T36" s="9"/>
      <c r="U36" s="46" t="s">
        <v>156</v>
      </c>
      <c r="V36" s="32"/>
      <c r="W36" s="32">
        <v>6</v>
      </c>
      <c r="X36" s="32">
        <v>13</v>
      </c>
      <c r="Y36" s="32"/>
      <c r="Z36" s="32"/>
      <c r="AA36" s="47">
        <f>SUM(V36:Z36)</f>
        <v>19</v>
      </c>
      <c r="AB36" s="34">
        <f>(V36+W36)/AA36</f>
        <v>0.31578947368421051</v>
      </c>
      <c r="AC36" s="9"/>
    </row>
    <row r="37" spans="1:29" ht="33" customHeight="1" x14ac:dyDescent="0.3">
      <c r="J37" s="28" t="s">
        <v>43</v>
      </c>
      <c r="K37" s="32">
        <v>0</v>
      </c>
      <c r="L37" s="32">
        <v>2</v>
      </c>
      <c r="M37" s="32">
        <v>12</v>
      </c>
      <c r="N37" s="32">
        <v>6</v>
      </c>
      <c r="O37" s="32">
        <v>0</v>
      </c>
      <c r="P37" s="33">
        <f t="shared" si="0"/>
        <v>20</v>
      </c>
      <c r="Q37" s="30">
        <f t="shared" si="1"/>
        <v>0.1</v>
      </c>
      <c r="R37" s="9" t="s">
        <v>157</v>
      </c>
      <c r="S37" s="9"/>
      <c r="T37" s="9"/>
      <c r="U37" s="46" t="s">
        <v>158</v>
      </c>
      <c r="V37" s="32"/>
      <c r="W37" s="32"/>
      <c r="X37" s="32"/>
      <c r="Y37" s="32"/>
      <c r="Z37" s="32"/>
      <c r="AA37" s="47">
        <f>SUM(V37:Z37)</f>
        <v>0</v>
      </c>
      <c r="AB37" s="30" t="e">
        <f>(V37+W37)/AA37</f>
        <v>#DIV/0!</v>
      </c>
      <c r="AC37" s="9"/>
    </row>
    <row r="38" spans="1:29" ht="33" customHeight="1" x14ac:dyDescent="0.3">
      <c r="J38" s="9"/>
      <c r="K38" s="33">
        <f>SUM(K12:K37)</f>
        <v>117</v>
      </c>
      <c r="L38" s="33">
        <f t="shared" ref="L38:O38" si="2">SUM(L12:L37)</f>
        <v>177</v>
      </c>
      <c r="M38" s="33">
        <f t="shared" si="2"/>
        <v>122</v>
      </c>
      <c r="N38" s="33">
        <f t="shared" si="2"/>
        <v>47</v>
      </c>
      <c r="O38" s="33">
        <f t="shared" si="2"/>
        <v>23</v>
      </c>
      <c r="P38" s="33">
        <f t="shared" ref="P38" si="3">SUM(K38:O38)</f>
        <v>486</v>
      </c>
      <c r="Q38" s="35">
        <f t="shared" si="1"/>
        <v>0.60493827160493829</v>
      </c>
      <c r="R38" s="9"/>
      <c r="S38" s="9"/>
      <c r="T38" s="9"/>
      <c r="U38" s="9"/>
      <c r="V38" s="47">
        <f>SUM(V12:V37)</f>
        <v>0</v>
      </c>
      <c r="W38" s="47">
        <f>SUM(W12:W37)</f>
        <v>291</v>
      </c>
      <c r="X38" s="47">
        <f>SUM(X12:X37)</f>
        <v>189</v>
      </c>
      <c r="Y38" s="47">
        <f>SUM(Y12:Y37)</f>
        <v>0</v>
      </c>
      <c r="Z38" s="47">
        <f>SUM(Z12:Z37)</f>
        <v>0</v>
      </c>
      <c r="AA38" s="47">
        <f t="shared" ref="AA38" si="4">SUM(V38:Z38)</f>
        <v>480</v>
      </c>
      <c r="AB38" s="61">
        <f t="shared" ref="AB38" si="5">(V38+W38)/AA38</f>
        <v>0.60624999999999996</v>
      </c>
      <c r="AC38" s="9"/>
    </row>
    <row r="39" spans="1:29" ht="33" customHeight="1" x14ac:dyDescent="0.3">
      <c r="J39" s="16" t="s">
        <v>159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62" t="s">
        <v>160</v>
      </c>
      <c r="V39" s="9">
        <v>2</v>
      </c>
      <c r="W39" s="9">
        <v>1</v>
      </c>
      <c r="X39" s="9">
        <v>2</v>
      </c>
      <c r="Y39" s="9">
        <v>1</v>
      </c>
      <c r="Z39" s="9"/>
      <c r="AA39" s="9">
        <v>6</v>
      </c>
      <c r="AB39" s="9"/>
      <c r="AC39" s="9"/>
    </row>
    <row r="40" spans="1:29" ht="33" customHeight="1" x14ac:dyDescent="0.3">
      <c r="J40" s="16" t="s">
        <v>161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ht="33" customHeight="1" x14ac:dyDescent="0.3">
      <c r="J41" s="16" t="s">
        <v>162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ht="33" customHeight="1" x14ac:dyDescent="0.3"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s="9" customFormat="1" ht="30" customHeight="1" x14ac:dyDescent="0.3">
      <c r="A43" s="16"/>
      <c r="J43" s="31" t="s">
        <v>163</v>
      </c>
      <c r="K43" s="28" t="s">
        <v>164</v>
      </c>
      <c r="L43" s="28" t="s">
        <v>108</v>
      </c>
      <c r="M43" s="28" t="s">
        <v>165</v>
      </c>
      <c r="N43" s="28" t="s">
        <v>166</v>
      </c>
      <c r="O43" s="28" t="s">
        <v>167</v>
      </c>
      <c r="P43" s="31" t="s">
        <v>168</v>
      </c>
      <c r="Q43" s="28" t="s">
        <v>169</v>
      </c>
      <c r="R43" s="28" t="s">
        <v>170</v>
      </c>
      <c r="U43" s="31" t="s">
        <v>171</v>
      </c>
      <c r="V43" s="46" t="s">
        <v>164</v>
      </c>
      <c r="W43" s="46" t="s">
        <v>108</v>
      </c>
      <c r="X43" s="46" t="s">
        <v>165</v>
      </c>
      <c r="Y43" s="46" t="s">
        <v>166</v>
      </c>
      <c r="Z43" s="46" t="s">
        <v>167</v>
      </c>
      <c r="AA43" s="31" t="s">
        <v>168</v>
      </c>
      <c r="AB43" s="46" t="s">
        <v>172</v>
      </c>
      <c r="AC43" s="46" t="s">
        <v>173</v>
      </c>
    </row>
    <row r="44" spans="1:29" ht="33" customHeight="1" x14ac:dyDescent="0.3">
      <c r="J44" s="28" t="s">
        <v>174</v>
      </c>
      <c r="K44" s="36">
        <v>92</v>
      </c>
      <c r="L44" s="36">
        <v>117</v>
      </c>
      <c r="M44" s="36">
        <v>35</v>
      </c>
      <c r="N44" s="36">
        <v>10</v>
      </c>
      <c r="O44" s="36">
        <v>8</v>
      </c>
      <c r="P44" s="33">
        <f>SUM(K44:O44)</f>
        <v>262</v>
      </c>
      <c r="Q44" s="37">
        <f>(K44+L44)/P44</f>
        <v>0.79770992366412219</v>
      </c>
      <c r="R44" s="9" t="s">
        <v>175</v>
      </c>
      <c r="S44" s="9"/>
      <c r="T44" s="9"/>
      <c r="U44" s="46" t="s">
        <v>176</v>
      </c>
      <c r="V44" s="36">
        <v>52</v>
      </c>
      <c r="W44" s="36">
        <v>96</v>
      </c>
      <c r="X44" s="36">
        <v>60</v>
      </c>
      <c r="Y44" s="36">
        <v>26</v>
      </c>
      <c r="Z44" s="36">
        <v>14</v>
      </c>
      <c r="AA44" s="47">
        <f>SUM(V44:Z44)</f>
        <v>248</v>
      </c>
      <c r="AB44" s="37">
        <f>(V44+W44)/AA44</f>
        <v>0.59677419354838712</v>
      </c>
      <c r="AC44" s="9"/>
    </row>
    <row r="45" spans="1:29" ht="33" customHeight="1" x14ac:dyDescent="0.3">
      <c r="J45" s="28" t="s">
        <v>177</v>
      </c>
      <c r="K45" s="36">
        <v>18</v>
      </c>
      <c r="L45" s="36">
        <v>16</v>
      </c>
      <c r="M45" s="36">
        <v>10</v>
      </c>
      <c r="N45" s="36">
        <v>6</v>
      </c>
      <c r="O45" s="36">
        <v>8</v>
      </c>
      <c r="P45" s="33">
        <f>SUM(K45:O45)</f>
        <v>58</v>
      </c>
      <c r="Q45" s="37">
        <f t="shared" ref="Q45:Q47" si="6">(K45+L45)/P45</f>
        <v>0.58620689655172409</v>
      </c>
      <c r="R45" s="9" t="s">
        <v>178</v>
      </c>
      <c r="S45" s="9"/>
      <c r="T45" s="9"/>
      <c r="U45" s="46" t="s">
        <v>177</v>
      </c>
      <c r="V45" s="36">
        <v>7</v>
      </c>
      <c r="W45" s="36">
        <v>27</v>
      </c>
      <c r="X45" s="36">
        <v>15</v>
      </c>
      <c r="Y45" s="36">
        <v>7</v>
      </c>
      <c r="Z45" s="36">
        <v>3</v>
      </c>
      <c r="AA45" s="47">
        <f>SUM(V45:Z45)</f>
        <v>59</v>
      </c>
      <c r="AB45" s="37">
        <f t="shared" ref="AB45:AB47" si="7">(V45+W45)/AA45</f>
        <v>0.57627118644067798</v>
      </c>
      <c r="AC45" s="9"/>
    </row>
    <row r="46" spans="1:29" ht="33" customHeight="1" x14ac:dyDescent="0.3">
      <c r="J46" s="28" t="s">
        <v>179</v>
      </c>
      <c r="K46" s="36">
        <v>7</v>
      </c>
      <c r="L46" s="36">
        <v>44</v>
      </c>
      <c r="M46" s="36">
        <v>77</v>
      </c>
      <c r="N46" s="36">
        <v>31</v>
      </c>
      <c r="O46" s="36">
        <v>7</v>
      </c>
      <c r="P46" s="33">
        <f>SUM(K46:O46)</f>
        <v>166</v>
      </c>
      <c r="Q46" s="37">
        <f t="shared" si="6"/>
        <v>0.30722891566265059</v>
      </c>
      <c r="R46" s="9" t="s">
        <v>180</v>
      </c>
      <c r="S46" s="9"/>
      <c r="T46" s="9"/>
      <c r="U46" s="46" t="s">
        <v>179</v>
      </c>
      <c r="V46" s="36">
        <v>56</v>
      </c>
      <c r="W46" s="36">
        <v>53</v>
      </c>
      <c r="X46" s="36">
        <v>45</v>
      </c>
      <c r="Y46" s="36">
        <v>13</v>
      </c>
      <c r="Z46" s="36">
        <v>6</v>
      </c>
      <c r="AA46" s="47">
        <f>SUM(V46:Z46)</f>
        <v>173</v>
      </c>
      <c r="AB46" s="37">
        <f t="shared" si="7"/>
        <v>0.63005780346820806</v>
      </c>
      <c r="AC46" s="9"/>
    </row>
    <row r="47" spans="1:29" ht="33" customHeight="1" x14ac:dyDescent="0.3">
      <c r="J47" s="9"/>
      <c r="K47" s="33">
        <f>SUM(K44:K46)</f>
        <v>117</v>
      </c>
      <c r="L47" s="33">
        <f t="shared" ref="L47:O47" si="8">SUM(L44:L46)</f>
        <v>177</v>
      </c>
      <c r="M47" s="33">
        <f t="shared" si="8"/>
        <v>122</v>
      </c>
      <c r="N47" s="33">
        <f t="shared" si="8"/>
        <v>47</v>
      </c>
      <c r="O47" s="33">
        <f t="shared" si="8"/>
        <v>23</v>
      </c>
      <c r="P47" s="33">
        <f>SUM(K47:O47)</f>
        <v>486</v>
      </c>
      <c r="Q47" s="35">
        <f t="shared" si="6"/>
        <v>0.60493827160493829</v>
      </c>
      <c r="R47" s="9"/>
      <c r="S47" s="9"/>
      <c r="T47" s="9"/>
      <c r="U47" s="9" t="s">
        <v>181</v>
      </c>
      <c r="V47" s="47">
        <f>SUM(V44:V46)</f>
        <v>115</v>
      </c>
      <c r="W47" s="47">
        <f t="shared" ref="W47:Z47" si="9">SUM(W44:W46)</f>
        <v>176</v>
      </c>
      <c r="X47" s="47">
        <f t="shared" si="9"/>
        <v>120</v>
      </c>
      <c r="Y47" s="47">
        <f t="shared" si="9"/>
        <v>46</v>
      </c>
      <c r="Z47" s="47">
        <f t="shared" si="9"/>
        <v>23</v>
      </c>
      <c r="AA47" s="47">
        <f>SUM(V47:Z47)</f>
        <v>480</v>
      </c>
      <c r="AB47" s="61">
        <f t="shared" si="7"/>
        <v>0.60624999999999996</v>
      </c>
      <c r="AC47" s="9"/>
    </row>
    <row r="48" spans="1:29" ht="33" customHeight="1" x14ac:dyDescent="0.3"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62" t="s">
        <v>160</v>
      </c>
      <c r="V48" s="9">
        <v>2</v>
      </c>
      <c r="W48" s="9">
        <v>1</v>
      </c>
      <c r="X48" s="9">
        <v>2</v>
      </c>
      <c r="Y48" s="9">
        <v>1</v>
      </c>
      <c r="Z48" s="9"/>
      <c r="AA48" s="9">
        <v>6</v>
      </c>
      <c r="AB48" s="9"/>
      <c r="AC48" s="9"/>
    </row>
    <row r="49" spans="1:29" ht="33" customHeight="1" x14ac:dyDescent="0.3"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s="9" customFormat="1" ht="30" customHeight="1" x14ac:dyDescent="0.3">
      <c r="A50" s="16"/>
      <c r="J50" s="31" t="s">
        <v>182</v>
      </c>
      <c r="K50" s="28" t="s">
        <v>164</v>
      </c>
      <c r="L50" s="28" t="s">
        <v>108</v>
      </c>
      <c r="M50" s="28" t="s">
        <v>165</v>
      </c>
      <c r="N50" s="28" t="s">
        <v>166</v>
      </c>
      <c r="O50" s="28" t="s">
        <v>167</v>
      </c>
      <c r="P50" s="31" t="s">
        <v>168</v>
      </c>
      <c r="Q50" s="28" t="s">
        <v>169</v>
      </c>
      <c r="R50" s="28" t="s">
        <v>170</v>
      </c>
      <c r="U50" s="31" t="s">
        <v>183</v>
      </c>
      <c r="V50" s="46" t="s">
        <v>164</v>
      </c>
      <c r="W50" s="46" t="s">
        <v>108</v>
      </c>
      <c r="X50" s="46" t="s">
        <v>165</v>
      </c>
      <c r="Y50" s="46" t="s">
        <v>166</v>
      </c>
      <c r="Z50" s="46" t="s">
        <v>167</v>
      </c>
      <c r="AA50" s="31" t="s">
        <v>168</v>
      </c>
      <c r="AB50" s="46" t="s">
        <v>172</v>
      </c>
      <c r="AC50" s="46" t="s">
        <v>173</v>
      </c>
    </row>
    <row r="51" spans="1:29" ht="33" customHeight="1" x14ac:dyDescent="0.3">
      <c r="J51" s="28" t="s">
        <v>184</v>
      </c>
      <c r="K51" s="36">
        <v>71</v>
      </c>
      <c r="L51" s="36">
        <v>126</v>
      </c>
      <c r="M51" s="36">
        <v>66</v>
      </c>
      <c r="N51" s="36">
        <v>21</v>
      </c>
      <c r="O51" s="36">
        <v>14</v>
      </c>
      <c r="P51" s="33">
        <f>SUM(K51:O51)</f>
        <v>298</v>
      </c>
      <c r="Q51" s="37">
        <f>(K51+L51)/P51</f>
        <v>0.66107382550335569</v>
      </c>
      <c r="R51" s="9" t="s">
        <v>175</v>
      </c>
      <c r="S51" s="9"/>
      <c r="T51" s="9"/>
      <c r="U51" s="46" t="s">
        <v>184</v>
      </c>
      <c r="V51" s="36">
        <v>70</v>
      </c>
      <c r="W51" s="36">
        <v>128</v>
      </c>
      <c r="X51" s="36">
        <v>69</v>
      </c>
      <c r="Y51" s="36">
        <v>25</v>
      </c>
      <c r="Z51" s="36">
        <v>15</v>
      </c>
      <c r="AA51" s="47">
        <f>SUM(V51:Z51)</f>
        <v>307</v>
      </c>
      <c r="AB51" s="37">
        <f>(V51+W51)/AA51</f>
        <v>0.64495114006514653</v>
      </c>
      <c r="AC51" s="9"/>
    </row>
    <row r="52" spans="1:29" ht="33" customHeight="1" x14ac:dyDescent="0.3">
      <c r="J52" s="28" t="s">
        <v>185</v>
      </c>
      <c r="K52" s="36">
        <v>46</v>
      </c>
      <c r="L52" s="36">
        <v>51</v>
      </c>
      <c r="M52" s="36">
        <v>56</v>
      </c>
      <c r="N52" s="36">
        <v>26</v>
      </c>
      <c r="O52" s="36">
        <v>9</v>
      </c>
      <c r="P52" s="33">
        <f>SUM(K52:O52)</f>
        <v>188</v>
      </c>
      <c r="Q52" s="37">
        <f t="shared" ref="Q52:Q53" si="10">(K52+L52)/P52</f>
        <v>0.51595744680851063</v>
      </c>
      <c r="R52" s="9" t="s">
        <v>178</v>
      </c>
      <c r="S52" s="9"/>
      <c r="T52" s="9"/>
      <c r="U52" s="46" t="s">
        <v>186</v>
      </c>
      <c r="V52" s="36">
        <v>45</v>
      </c>
      <c r="W52" s="36">
        <v>48</v>
      </c>
      <c r="X52" s="36">
        <v>51</v>
      </c>
      <c r="Y52" s="36">
        <v>21</v>
      </c>
      <c r="Z52" s="36">
        <v>8</v>
      </c>
      <c r="AA52" s="47">
        <f>SUM(V52:Z52)</f>
        <v>173</v>
      </c>
      <c r="AB52" s="37">
        <f t="shared" ref="AB52:AB53" si="11">(V52+W52)/AA52</f>
        <v>0.53757225433526012</v>
      </c>
      <c r="AC52" s="9"/>
    </row>
    <row r="53" spans="1:29" ht="33" customHeight="1" x14ac:dyDescent="0.3">
      <c r="J53" s="9"/>
      <c r="K53" s="33">
        <f>SUM(K51:K52)</f>
        <v>117</v>
      </c>
      <c r="L53" s="33">
        <f>SUM(L51:L52)</f>
        <v>177</v>
      </c>
      <c r="M53" s="33">
        <f>SUM(M51:M52)</f>
        <v>122</v>
      </c>
      <c r="N53" s="33">
        <f>SUM(N51:N52)</f>
        <v>47</v>
      </c>
      <c r="O53" s="33">
        <f>SUM(O51:O52)</f>
        <v>23</v>
      </c>
      <c r="P53" s="33">
        <f>SUM(K53:O53)</f>
        <v>486</v>
      </c>
      <c r="Q53" s="35">
        <f t="shared" si="10"/>
        <v>0.60493827160493829</v>
      </c>
      <c r="R53" s="9"/>
      <c r="S53" s="9"/>
      <c r="T53" s="9"/>
      <c r="U53" s="9" t="s">
        <v>181</v>
      </c>
      <c r="V53" s="47">
        <f>SUM(V51:V52)</f>
        <v>115</v>
      </c>
      <c r="W53" s="47">
        <f>SUM(W51:W52)</f>
        <v>176</v>
      </c>
      <c r="X53" s="47">
        <f>SUM(X51:X52)</f>
        <v>120</v>
      </c>
      <c r="Y53" s="47">
        <f>SUM(Y51:Y52)</f>
        <v>46</v>
      </c>
      <c r="Z53" s="47">
        <f>SUM(Z51:Z52)</f>
        <v>23</v>
      </c>
      <c r="AA53" s="47">
        <f>SUM(V53:Z53)</f>
        <v>480</v>
      </c>
      <c r="AB53" s="61">
        <f t="shared" si="11"/>
        <v>0.60624999999999996</v>
      </c>
      <c r="AC53" s="9"/>
    </row>
    <row r="54" spans="1:29" ht="33" customHeight="1" x14ac:dyDescent="0.3"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62" t="s">
        <v>160</v>
      </c>
      <c r="V54" s="9">
        <v>2</v>
      </c>
      <c r="W54" s="9">
        <v>1</v>
      </c>
      <c r="X54" s="9">
        <v>2</v>
      </c>
      <c r="Y54" s="9">
        <v>1</v>
      </c>
      <c r="Z54" s="9"/>
      <c r="AA54" s="9">
        <v>6</v>
      </c>
      <c r="AB54" s="9"/>
      <c r="AC54" s="9"/>
    </row>
    <row r="55" spans="1:29" ht="33" customHeight="1" x14ac:dyDescent="0.3"/>
    <row r="56" spans="1:29" ht="33" customHeight="1" x14ac:dyDescent="0.3"/>
    <row r="57" spans="1:29" ht="33" customHeight="1" x14ac:dyDescent="0.3"/>
    <row r="58" spans="1:29" ht="33" customHeight="1" x14ac:dyDescent="0.3"/>
    <row r="59" spans="1:29" ht="33" customHeight="1" x14ac:dyDescent="0.3"/>
    <row r="60" spans="1:29" ht="33" customHeight="1" x14ac:dyDescent="0.3"/>
  </sheetData>
  <sortState ref="J12:R37">
    <sortCondition descending="1" ref="Q12:Q37"/>
  </sortState>
  <mergeCells count="2">
    <mergeCell ref="B4:B10"/>
    <mergeCell ref="A1:H1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2" sqref="A2:H2"/>
    </sheetView>
  </sheetViews>
  <sheetFormatPr defaultRowHeight="16.5" x14ac:dyDescent="0.3"/>
  <cols>
    <col min="1" max="2" width="6" style="1" bestFit="1" customWidth="1"/>
    <col min="3" max="3" width="8" style="1" customWidth="1"/>
    <col min="4" max="6" width="6.625" style="1" customWidth="1"/>
    <col min="7" max="7" width="8.625" style="1" customWidth="1"/>
    <col min="8" max="8" width="126.5" style="1" customWidth="1"/>
    <col min="9" max="9" width="12.625" style="1" bestFit="1" customWidth="1"/>
    <col min="10" max="10" width="21.75" style="38" bestFit="1" customWidth="1"/>
    <col min="11" max="11" width="9" style="38"/>
    <col min="12" max="12" width="10.625" style="39" customWidth="1"/>
    <col min="13" max="13" width="10.625" style="38" customWidth="1"/>
    <col min="14" max="16384" width="9" style="1"/>
  </cols>
  <sheetData>
    <row r="1" spans="1:13" ht="39.950000000000003" customHeight="1" x14ac:dyDescent="0.3">
      <c r="A1" s="41" t="s">
        <v>44</v>
      </c>
      <c r="B1" s="41"/>
      <c r="C1" s="41"/>
      <c r="D1" s="41"/>
      <c r="E1" s="41"/>
      <c r="F1" s="41"/>
      <c r="G1" s="41"/>
      <c r="H1" s="41"/>
    </row>
    <row r="2" spans="1:13" ht="30" customHeight="1" thickBot="1" x14ac:dyDescent="0.35">
      <c r="A2" s="42" t="s">
        <v>101</v>
      </c>
      <c r="B2" s="42"/>
      <c r="C2" s="42"/>
      <c r="D2" s="42"/>
      <c r="E2" s="42"/>
      <c r="F2" s="42"/>
      <c r="G2" s="42"/>
      <c r="H2" s="42"/>
    </row>
    <row r="3" spans="1:13" s="9" customFormat="1" ht="30" customHeight="1" thickTop="1" x14ac:dyDescent="0.3">
      <c r="A3" s="4" t="s">
        <v>0</v>
      </c>
      <c r="B3" s="4" t="s">
        <v>7</v>
      </c>
      <c r="C3" s="4" t="s">
        <v>47</v>
      </c>
      <c r="D3" s="5" t="s">
        <v>4</v>
      </c>
      <c r="E3" s="5" t="s">
        <v>6</v>
      </c>
      <c r="F3" s="6" t="s">
        <v>8</v>
      </c>
      <c r="G3" s="7" t="s">
        <v>3</v>
      </c>
      <c r="H3" s="8" t="s">
        <v>48</v>
      </c>
      <c r="I3" s="9" t="s">
        <v>45</v>
      </c>
      <c r="J3" s="40" t="s">
        <v>14</v>
      </c>
      <c r="K3" s="38" t="s">
        <v>46</v>
      </c>
      <c r="L3" s="29" t="s">
        <v>16</v>
      </c>
      <c r="M3" s="28" t="s">
        <v>17</v>
      </c>
    </row>
    <row r="4" spans="1:13" s="9" customFormat="1" ht="60" customHeight="1" x14ac:dyDescent="0.3">
      <c r="A4" s="3">
        <v>1</v>
      </c>
      <c r="B4" s="27" t="s">
        <v>2</v>
      </c>
      <c r="C4" s="13">
        <v>1</v>
      </c>
      <c r="D4" s="14" t="s">
        <v>49</v>
      </c>
      <c r="E4" s="14" t="s">
        <v>49</v>
      </c>
      <c r="F4" s="15" t="s">
        <v>49</v>
      </c>
      <c r="G4" s="25" t="s">
        <v>49</v>
      </c>
      <c r="H4" s="22" t="s">
        <v>50</v>
      </c>
      <c r="J4" s="38" t="s">
        <v>51</v>
      </c>
      <c r="K4" s="38"/>
      <c r="L4" s="30">
        <v>1</v>
      </c>
      <c r="M4" s="9" t="s">
        <v>52</v>
      </c>
    </row>
    <row r="5" spans="1:13" s="9" customFormat="1" ht="60" customHeight="1" x14ac:dyDescent="0.3">
      <c r="A5" s="2">
        <v>2</v>
      </c>
      <c r="B5" s="27" t="s">
        <v>2</v>
      </c>
      <c r="C5" s="13">
        <v>2</v>
      </c>
      <c r="D5" s="14" t="s">
        <v>49</v>
      </c>
      <c r="E5" s="14" t="s">
        <v>49</v>
      </c>
      <c r="F5" s="15" t="s">
        <v>49</v>
      </c>
      <c r="G5" s="25" t="s">
        <v>49</v>
      </c>
      <c r="H5" s="22" t="s">
        <v>53</v>
      </c>
      <c r="J5" s="9" t="s">
        <v>54</v>
      </c>
      <c r="L5" s="30">
        <v>1</v>
      </c>
      <c r="M5" s="9" t="s">
        <v>52</v>
      </c>
    </row>
    <row r="6" spans="1:13" s="9" customFormat="1" ht="60" customHeight="1" x14ac:dyDescent="0.3">
      <c r="A6" s="3">
        <v>3</v>
      </c>
      <c r="B6" s="27" t="s">
        <v>2</v>
      </c>
      <c r="C6" s="13">
        <v>3</v>
      </c>
      <c r="D6" s="14" t="s">
        <v>49</v>
      </c>
      <c r="E6" s="14" t="s">
        <v>49</v>
      </c>
      <c r="F6" s="15" t="s">
        <v>55</v>
      </c>
      <c r="G6" s="25" t="s">
        <v>49</v>
      </c>
      <c r="H6" s="22" t="s">
        <v>56</v>
      </c>
      <c r="J6" s="9" t="s">
        <v>57</v>
      </c>
      <c r="L6" s="30">
        <v>1</v>
      </c>
      <c r="M6" s="9" t="s">
        <v>52</v>
      </c>
    </row>
    <row r="7" spans="1:13" s="9" customFormat="1" ht="60" customHeight="1" x14ac:dyDescent="0.3">
      <c r="A7" s="2">
        <v>4</v>
      </c>
      <c r="B7" s="27" t="s">
        <v>58</v>
      </c>
      <c r="C7" s="13">
        <v>4</v>
      </c>
      <c r="D7" s="14" t="s">
        <v>49</v>
      </c>
      <c r="E7" s="14" t="s">
        <v>55</v>
      </c>
      <c r="F7" s="15" t="s">
        <v>55</v>
      </c>
      <c r="G7" s="25" t="s">
        <v>49</v>
      </c>
      <c r="H7" s="22" t="s">
        <v>59</v>
      </c>
      <c r="J7" s="9" t="s">
        <v>60</v>
      </c>
      <c r="L7" s="30">
        <v>1</v>
      </c>
      <c r="M7" s="9" t="s">
        <v>52</v>
      </c>
    </row>
    <row r="8" spans="1:13" s="9" customFormat="1" ht="60" customHeight="1" x14ac:dyDescent="0.3">
      <c r="A8" s="3">
        <v>5</v>
      </c>
      <c r="B8" s="27" t="s">
        <v>63</v>
      </c>
      <c r="C8" s="13">
        <v>5</v>
      </c>
      <c r="D8" s="14" t="s">
        <v>55</v>
      </c>
      <c r="E8" s="14" t="s">
        <v>49</v>
      </c>
      <c r="F8" s="15" t="s">
        <v>49</v>
      </c>
      <c r="G8" s="25" t="s">
        <v>49</v>
      </c>
      <c r="H8" s="22" t="s">
        <v>61</v>
      </c>
      <c r="J8" s="9" t="s">
        <v>62</v>
      </c>
      <c r="L8" s="30">
        <v>1</v>
      </c>
      <c r="M8" s="9" t="s">
        <v>52</v>
      </c>
    </row>
    <row r="9" spans="1:13" s="9" customFormat="1" ht="60" customHeight="1" x14ac:dyDescent="0.3">
      <c r="A9" s="2">
        <v>6</v>
      </c>
      <c r="B9" s="27" t="s">
        <v>2</v>
      </c>
      <c r="C9" s="13">
        <v>8</v>
      </c>
      <c r="D9" s="14" t="s">
        <v>49</v>
      </c>
      <c r="E9" s="14" t="s">
        <v>55</v>
      </c>
      <c r="F9" s="15" t="s">
        <v>49</v>
      </c>
      <c r="G9" s="25" t="s">
        <v>49</v>
      </c>
      <c r="H9" s="22" t="s">
        <v>64</v>
      </c>
      <c r="J9" s="9" t="s">
        <v>65</v>
      </c>
      <c r="L9" s="30">
        <v>0.94444444444444398</v>
      </c>
      <c r="M9" s="9" t="s">
        <v>52</v>
      </c>
    </row>
    <row r="10" spans="1:13" s="9" customFormat="1" ht="60" customHeight="1" x14ac:dyDescent="0.3">
      <c r="A10" s="3">
        <v>7</v>
      </c>
      <c r="B10" s="27" t="s">
        <v>66</v>
      </c>
      <c r="C10" s="13">
        <v>9</v>
      </c>
      <c r="D10" s="14" t="s">
        <v>49</v>
      </c>
      <c r="E10" s="14" t="s">
        <v>49</v>
      </c>
      <c r="F10" s="15" t="s">
        <v>49</v>
      </c>
      <c r="G10" s="25" t="s">
        <v>49</v>
      </c>
      <c r="H10" s="22" t="s">
        <v>67</v>
      </c>
      <c r="J10" s="9" t="s">
        <v>68</v>
      </c>
      <c r="L10" s="30">
        <v>0.77777777777777801</v>
      </c>
      <c r="M10" s="9" t="s">
        <v>69</v>
      </c>
    </row>
    <row r="11" spans="1:13" s="9" customFormat="1" ht="60" customHeight="1" x14ac:dyDescent="0.3">
      <c r="A11" s="2">
        <v>8</v>
      </c>
      <c r="B11" s="27" t="s">
        <v>70</v>
      </c>
      <c r="C11" s="13">
        <v>10</v>
      </c>
      <c r="D11" s="14" t="s">
        <v>49</v>
      </c>
      <c r="E11" s="14" t="s">
        <v>55</v>
      </c>
      <c r="F11" s="15" t="s">
        <v>49</v>
      </c>
      <c r="G11" s="25" t="s">
        <v>49</v>
      </c>
      <c r="H11" s="22" t="s">
        <v>71</v>
      </c>
      <c r="J11" s="9" t="s">
        <v>72</v>
      </c>
      <c r="L11" s="30">
        <v>0.75</v>
      </c>
      <c r="M11" s="9" t="s">
        <v>69</v>
      </c>
    </row>
    <row r="12" spans="1:13" s="9" customFormat="1" ht="60" customHeight="1" x14ac:dyDescent="0.3">
      <c r="A12" s="3">
        <v>9</v>
      </c>
      <c r="B12" s="27" t="s">
        <v>2</v>
      </c>
      <c r="C12" s="13">
        <v>11</v>
      </c>
      <c r="D12" s="14" t="s">
        <v>49</v>
      </c>
      <c r="E12" s="14" t="s">
        <v>49</v>
      </c>
      <c r="F12" s="15" t="s">
        <v>49</v>
      </c>
      <c r="G12" s="25" t="s">
        <v>49</v>
      </c>
      <c r="H12" s="22" t="s">
        <v>73</v>
      </c>
      <c r="J12" s="9" t="s">
        <v>74</v>
      </c>
      <c r="L12" s="30">
        <v>0.68421052631578905</v>
      </c>
      <c r="M12" s="9" t="s">
        <v>69</v>
      </c>
    </row>
    <row r="13" spans="1:13" s="9" customFormat="1" ht="60" customHeight="1" x14ac:dyDescent="0.3">
      <c r="A13" s="2">
        <v>10</v>
      </c>
      <c r="B13" s="27" t="s">
        <v>2</v>
      </c>
      <c r="C13" s="13">
        <v>15</v>
      </c>
      <c r="D13" s="14" t="s">
        <v>49</v>
      </c>
      <c r="E13" s="14" t="s">
        <v>49</v>
      </c>
      <c r="F13" s="15" t="s">
        <v>49</v>
      </c>
      <c r="G13" s="25" t="s">
        <v>49</v>
      </c>
      <c r="H13" s="22" t="s">
        <v>78</v>
      </c>
      <c r="J13" s="9" t="s">
        <v>79</v>
      </c>
      <c r="L13" s="30">
        <v>0.47368421052631599</v>
      </c>
      <c r="M13" s="9" t="s">
        <v>77</v>
      </c>
    </row>
    <row r="14" spans="1:13" s="9" customFormat="1" ht="60" customHeight="1" x14ac:dyDescent="0.3">
      <c r="A14" s="3">
        <v>11</v>
      </c>
      <c r="B14" s="27" t="s">
        <v>82</v>
      </c>
      <c r="C14" s="13">
        <v>17</v>
      </c>
      <c r="D14" s="14" t="s">
        <v>49</v>
      </c>
      <c r="E14" s="14" t="s">
        <v>49</v>
      </c>
      <c r="F14" s="15" t="s">
        <v>49</v>
      </c>
      <c r="G14" s="25" t="s">
        <v>49</v>
      </c>
      <c r="H14" s="22" t="s">
        <v>83</v>
      </c>
      <c r="J14" s="9" t="s">
        <v>84</v>
      </c>
      <c r="L14" s="30">
        <v>0.45</v>
      </c>
      <c r="M14" s="9" t="s">
        <v>77</v>
      </c>
    </row>
    <row r="15" spans="1:13" s="9" customFormat="1" ht="60" customHeight="1" x14ac:dyDescent="0.3">
      <c r="A15" s="2">
        <v>12</v>
      </c>
      <c r="B15" s="27" t="s">
        <v>2</v>
      </c>
      <c r="C15" s="13">
        <v>19</v>
      </c>
      <c r="D15" s="14" t="s">
        <v>49</v>
      </c>
      <c r="E15" s="14" t="s">
        <v>49</v>
      </c>
      <c r="F15" s="15" t="s">
        <v>55</v>
      </c>
      <c r="G15" s="25" t="s">
        <v>49</v>
      </c>
      <c r="H15" s="22" t="s">
        <v>85</v>
      </c>
      <c r="J15" s="9" t="s">
        <v>86</v>
      </c>
      <c r="L15" s="30">
        <v>0.4</v>
      </c>
      <c r="M15" s="9" t="s">
        <v>77</v>
      </c>
    </row>
    <row r="16" spans="1:13" s="9" customFormat="1" ht="60" customHeight="1" x14ac:dyDescent="0.3">
      <c r="A16" s="3">
        <v>13</v>
      </c>
      <c r="B16" s="27" t="s">
        <v>2</v>
      </c>
      <c r="C16" s="13">
        <v>23</v>
      </c>
      <c r="D16" s="14" t="s">
        <v>49</v>
      </c>
      <c r="E16" s="14" t="s">
        <v>49</v>
      </c>
      <c r="F16" s="15" t="s">
        <v>55</v>
      </c>
      <c r="G16" s="25" t="s">
        <v>49</v>
      </c>
      <c r="H16" s="22" t="s">
        <v>91</v>
      </c>
      <c r="J16" s="9" t="s">
        <v>92</v>
      </c>
      <c r="L16" s="30">
        <v>0.27777777777777801</v>
      </c>
      <c r="M16" s="9" t="s">
        <v>90</v>
      </c>
    </row>
    <row r="17" spans="1:13" s="9" customFormat="1" ht="60" customHeight="1" x14ac:dyDescent="0.3">
      <c r="A17" s="2">
        <v>14</v>
      </c>
      <c r="B17" s="27" t="s">
        <v>2</v>
      </c>
      <c r="C17" s="13">
        <v>13</v>
      </c>
      <c r="D17" s="14" t="s">
        <v>49</v>
      </c>
      <c r="E17" s="14" t="s">
        <v>55</v>
      </c>
      <c r="F17" s="15" t="s">
        <v>55</v>
      </c>
      <c r="G17" s="25" t="s">
        <v>55</v>
      </c>
      <c r="H17" s="22" t="s">
        <v>75</v>
      </c>
      <c r="J17" s="9" t="s">
        <v>76</v>
      </c>
      <c r="L17" s="30">
        <v>0.61111111111111105</v>
      </c>
      <c r="M17" s="9" t="s">
        <v>77</v>
      </c>
    </row>
    <row r="18" spans="1:13" s="9" customFormat="1" ht="60" customHeight="1" x14ac:dyDescent="0.3">
      <c r="A18" s="3">
        <v>15</v>
      </c>
      <c r="B18" s="27" t="s">
        <v>63</v>
      </c>
      <c r="C18" s="13">
        <v>16</v>
      </c>
      <c r="D18" s="14" t="s">
        <v>49</v>
      </c>
      <c r="E18" s="14" t="s">
        <v>49</v>
      </c>
      <c r="F18" s="15" t="s">
        <v>49</v>
      </c>
      <c r="G18" s="25" t="s">
        <v>55</v>
      </c>
      <c r="H18" s="22" t="s">
        <v>80</v>
      </c>
      <c r="J18" s="9" t="s">
        <v>81</v>
      </c>
      <c r="L18" s="30">
        <v>0.45</v>
      </c>
      <c r="M18" s="9" t="s">
        <v>77</v>
      </c>
    </row>
    <row r="19" spans="1:13" s="9" customFormat="1" ht="60" customHeight="1" x14ac:dyDescent="0.3">
      <c r="A19" s="2">
        <v>16</v>
      </c>
      <c r="B19" s="27" t="s">
        <v>2</v>
      </c>
      <c r="C19" s="13">
        <v>24</v>
      </c>
      <c r="D19" s="14" t="s">
        <v>49</v>
      </c>
      <c r="E19" s="14" t="s">
        <v>55</v>
      </c>
      <c r="F19" s="15" t="s">
        <v>49</v>
      </c>
      <c r="G19" s="25" t="s">
        <v>55</v>
      </c>
      <c r="H19" s="22" t="s">
        <v>93</v>
      </c>
      <c r="J19" s="9" t="s">
        <v>94</v>
      </c>
      <c r="L19" s="30">
        <v>0.22222222222222199</v>
      </c>
      <c r="M19" s="9" t="s">
        <v>19</v>
      </c>
    </row>
    <row r="20" spans="1:13" s="9" customFormat="1" ht="60" customHeight="1" x14ac:dyDescent="0.3">
      <c r="A20" s="3">
        <v>17</v>
      </c>
      <c r="B20" s="27" t="s">
        <v>2</v>
      </c>
      <c r="C20" s="13">
        <v>20</v>
      </c>
      <c r="D20" s="14" t="s">
        <v>49</v>
      </c>
      <c r="E20" s="14" t="s">
        <v>55</v>
      </c>
      <c r="F20" s="15" t="s">
        <v>55</v>
      </c>
      <c r="G20" s="25" t="s">
        <v>87</v>
      </c>
      <c r="H20" s="22" t="s">
        <v>88</v>
      </c>
      <c r="J20" s="9" t="s">
        <v>89</v>
      </c>
      <c r="L20" s="30">
        <v>0.31578947368421101</v>
      </c>
      <c r="M20" s="9" t="s">
        <v>90</v>
      </c>
    </row>
    <row r="21" spans="1:13" s="9" customFormat="1" ht="60" customHeight="1" x14ac:dyDescent="0.3">
      <c r="A21" s="2">
        <v>18</v>
      </c>
      <c r="B21" s="27" t="s">
        <v>95</v>
      </c>
      <c r="C21" s="13">
        <v>25</v>
      </c>
      <c r="D21" s="14" t="s">
        <v>49</v>
      </c>
      <c r="E21" s="14" t="s">
        <v>87</v>
      </c>
      <c r="F21" s="15" t="s">
        <v>55</v>
      </c>
      <c r="G21" s="25" t="s">
        <v>87</v>
      </c>
      <c r="H21" s="22" t="s">
        <v>96</v>
      </c>
      <c r="J21" s="9" t="s">
        <v>97</v>
      </c>
      <c r="L21" s="30">
        <v>0.16666666666666699</v>
      </c>
      <c r="M21" s="9" t="s">
        <v>98</v>
      </c>
    </row>
    <row r="22" spans="1:13" s="9" customFormat="1" ht="60" customHeight="1" x14ac:dyDescent="0.3">
      <c r="A22" s="3">
        <v>19</v>
      </c>
      <c r="B22" s="27" t="s">
        <v>2</v>
      </c>
      <c r="C22" s="13">
        <v>26</v>
      </c>
      <c r="D22" s="14" t="s">
        <v>49</v>
      </c>
      <c r="E22" s="14" t="s">
        <v>55</v>
      </c>
      <c r="F22" s="15" t="s">
        <v>55</v>
      </c>
      <c r="G22" s="25" t="s">
        <v>87</v>
      </c>
      <c r="H22" s="22" t="s">
        <v>99</v>
      </c>
      <c r="J22" s="9" t="s">
        <v>100</v>
      </c>
      <c r="L22" s="30">
        <v>0.1</v>
      </c>
      <c r="M22" s="9" t="s">
        <v>98</v>
      </c>
    </row>
    <row r="23" spans="1:13" s="9" customFormat="1" ht="60" customHeight="1" thickBot="1" x14ac:dyDescent="0.35">
      <c r="A23" s="2">
        <v>20</v>
      </c>
      <c r="B23" s="27"/>
      <c r="C23" s="11"/>
      <c r="D23" s="10"/>
      <c r="E23" s="10"/>
      <c r="F23" s="12"/>
      <c r="G23" s="26"/>
      <c r="H23" s="23"/>
      <c r="L23" s="30"/>
    </row>
    <row r="24" spans="1:13" s="9" customFormat="1" ht="30" customHeight="1" thickTop="1" x14ac:dyDescent="0.3">
      <c r="A24" s="16" t="s">
        <v>5</v>
      </c>
      <c r="L24" s="30"/>
    </row>
  </sheetData>
  <sortState ref="A4:M22">
    <sortCondition ref="G4:G22"/>
  </sortState>
  <mergeCells count="2">
    <mergeCell ref="A1:H1"/>
    <mergeCell ref="A2:H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통계</vt:lpstr>
      <vt:lpstr>서유진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JHH</dc:creator>
  <cp:lastModifiedBy>7</cp:lastModifiedBy>
  <cp:lastPrinted>2017-12-01T04:34:01Z</cp:lastPrinted>
  <dcterms:created xsi:type="dcterms:W3CDTF">2016-04-26T00:50:11Z</dcterms:created>
  <dcterms:modified xsi:type="dcterms:W3CDTF">2017-12-17T06:24:04Z</dcterms:modified>
</cp:coreProperties>
</file>