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ydaktyka\II\2024-2025\Kryptografia\"/>
    </mc:Choice>
  </mc:AlternateContent>
  <xr:revisionPtr revIDLastSave="0" documentId="13_ncr:1_{845A4D99-4A94-4A42-A175-426E5838D228}" xr6:coauthVersionLast="47" xr6:coauthVersionMax="47" xr10:uidLastSave="{00000000-0000-0000-0000-000000000000}"/>
  <bookViews>
    <workbookView xWindow="-108" yWindow="-108" windowWidth="23256" windowHeight="13896" xr2:uid="{C654A6EE-372C-4873-A968-54300573CD90}"/>
  </bookViews>
  <sheets>
    <sheet name="Obecności" sheetId="2" r:id="rId1"/>
    <sheet name="Punkty P1" sheetId="3" r:id="rId2"/>
    <sheet name="Punkty P2" sheetId="6" r:id="rId3"/>
    <sheet name="Podsumowanie" sheetId="5" r:id="rId4"/>
  </sheets>
  <definedNames>
    <definedName name="_xlnm._FilterDatabase" localSheetId="1" hidden="1">'Punkty P1'!$A$1:$O$16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K14" i="5"/>
  <c r="K15" i="5"/>
  <c r="I14" i="5"/>
  <c r="I15" i="5"/>
  <c r="H14" i="5"/>
  <c r="H15" i="5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N2" i="3"/>
  <c r="K7" i="5"/>
  <c r="K13" i="5"/>
  <c r="K16" i="5"/>
  <c r="K17" i="5"/>
  <c r="I4" i="5"/>
  <c r="K4" i="5" s="1"/>
  <c r="I5" i="5"/>
  <c r="K5" i="5" s="1"/>
  <c r="I6" i="5"/>
  <c r="K6" i="5" s="1"/>
  <c r="I7" i="5"/>
  <c r="I8" i="5"/>
  <c r="K8" i="5" s="1"/>
  <c r="I9" i="5"/>
  <c r="K9" i="5" s="1"/>
  <c r="I10" i="5"/>
  <c r="K10" i="5" s="1"/>
  <c r="I11" i="5"/>
  <c r="K11" i="5" s="1"/>
  <c r="I12" i="5"/>
  <c r="K12" i="5" s="1"/>
  <c r="I13" i="5"/>
  <c r="I16" i="5"/>
  <c r="I17" i="5"/>
  <c r="I3" i="5"/>
  <c r="K3" i="5" s="1"/>
  <c r="H4" i="5"/>
  <c r="H5" i="5"/>
  <c r="H6" i="5"/>
  <c r="H7" i="5"/>
  <c r="H8" i="5"/>
  <c r="H9" i="5"/>
  <c r="H10" i="5"/>
  <c r="H11" i="5"/>
  <c r="H12" i="5"/>
  <c r="H13" i="5"/>
  <c r="H16" i="5"/>
  <c r="H17" i="5"/>
  <c r="H3" i="5"/>
  <c r="R10" i="2"/>
  <c r="R11" i="2"/>
  <c r="N13" i="3"/>
  <c r="N14" i="3"/>
  <c r="N4" i="3"/>
  <c r="N5" i="3"/>
  <c r="N6" i="3"/>
  <c r="N7" i="3"/>
  <c r="N8" i="3"/>
  <c r="N9" i="3"/>
  <c r="N10" i="3"/>
  <c r="N11" i="3"/>
  <c r="N12" i="3"/>
  <c r="N15" i="3"/>
  <c r="N16" i="3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3" i="2"/>
  <c r="R4" i="2"/>
  <c r="R5" i="2"/>
  <c r="R6" i="2"/>
  <c r="R7" i="2"/>
  <c r="R8" i="2"/>
  <c r="R9" i="2"/>
  <c r="R12" i="2"/>
  <c r="R13" i="2"/>
  <c r="R14" i="2"/>
  <c r="R15" i="2"/>
  <c r="R16" i="2"/>
  <c r="R2" i="2"/>
</calcChain>
</file>

<file path=xl/sharedStrings.xml><?xml version="1.0" encoding="utf-8"?>
<sst xmlns="http://schemas.openxmlformats.org/spreadsheetml/2006/main" count="270" uniqueCount="101">
  <si>
    <t>Imię</t>
  </si>
  <si>
    <t>Nazwisko</t>
  </si>
  <si>
    <t>Nr indeksu</t>
  </si>
  <si>
    <t>Nieobeności</t>
  </si>
  <si>
    <t>Materiały</t>
  </si>
  <si>
    <t>Temat 1</t>
  </si>
  <si>
    <t>Suma</t>
  </si>
  <si>
    <t>Na temat
(max. 1)</t>
  </si>
  <si>
    <t>Ciekawie
(max. 2)</t>
  </si>
  <si>
    <t>Czasowo
(max. 1)</t>
  </si>
  <si>
    <t>5.0</t>
  </si>
  <si>
    <t>4.0</t>
  </si>
  <si>
    <t>3.0</t>
  </si>
  <si>
    <t>2.0</t>
  </si>
  <si>
    <t>4.5</t>
  </si>
  <si>
    <t>3.5</t>
  </si>
  <si>
    <t>18-17</t>
  </si>
  <si>
    <t>16-15</t>
  </si>
  <si>
    <t>14-13</t>
  </si>
  <si>
    <t>8-0</t>
  </si>
  <si>
    <t>12-11</t>
  </si>
  <si>
    <t>10-9</t>
  </si>
  <si>
    <t>Ocena</t>
  </si>
  <si>
    <t>Punkty</t>
  </si>
  <si>
    <t>Temat 2</t>
  </si>
  <si>
    <t>P1:Ocena</t>
  </si>
  <si>
    <t>P1:Punkty</t>
  </si>
  <si>
    <t>P2:Ocena</t>
  </si>
  <si>
    <t>P2:Punkty</t>
  </si>
  <si>
    <t>Avg:Punkty</t>
  </si>
  <si>
    <t>Avg:Ocena</t>
  </si>
  <si>
    <t>Avg:Ocena z Pkt.</t>
  </si>
  <si>
    <t>Ocena wyliczona</t>
  </si>
  <si>
    <t>Nieobecności</t>
  </si>
  <si>
    <t>Zrozumiale
(max. 2)</t>
  </si>
  <si>
    <t>Treściwie
(max. 3)</t>
  </si>
  <si>
    <t>Spójnie
(max. 2)</t>
  </si>
  <si>
    <t>Slajdy
(max. 4)</t>
  </si>
  <si>
    <t>Materiały wysłane</t>
  </si>
  <si>
    <t>15-14</t>
  </si>
  <si>
    <t>13-12</t>
  </si>
  <si>
    <t>11-10</t>
  </si>
  <si>
    <t>9-8</t>
  </si>
  <si>
    <t>7-6</t>
  </si>
  <si>
    <t>5-0</t>
  </si>
  <si>
    <t>Jan</t>
  </si>
  <si>
    <t>Dalecki</t>
  </si>
  <si>
    <t>Wojciech</t>
  </si>
  <si>
    <t>Fiołka</t>
  </si>
  <si>
    <t>Mikołaj</t>
  </si>
  <si>
    <t>Karapka</t>
  </si>
  <si>
    <t>Grzegorz</t>
  </si>
  <si>
    <t>Kodrzycki</t>
  </si>
  <si>
    <t>Adam</t>
  </si>
  <si>
    <t>Korta</t>
  </si>
  <si>
    <t>Rafał</t>
  </si>
  <si>
    <t>Krysa</t>
  </si>
  <si>
    <t>Leja</t>
  </si>
  <si>
    <t>Szymon</t>
  </si>
  <si>
    <t>Majewski</t>
  </si>
  <si>
    <t>Hanna</t>
  </si>
  <si>
    <t>Makowska</t>
  </si>
  <si>
    <t>Franciszek</t>
  </si>
  <si>
    <t>Pindel</t>
  </si>
  <si>
    <t>Dawid</t>
  </si>
  <si>
    <t>Skowronek</t>
  </si>
  <si>
    <t>Przemysław</t>
  </si>
  <si>
    <t>Szewczak</t>
  </si>
  <si>
    <t>Aliaksandr</t>
  </si>
  <si>
    <t>Tyszecki</t>
  </si>
  <si>
    <t>Patryk</t>
  </si>
  <si>
    <t>Zieliński</t>
  </si>
  <si>
    <t>Introduction into crypto world</t>
  </si>
  <si>
    <t>Homomorphic encryption</t>
  </si>
  <si>
    <t>Secret sharing</t>
  </si>
  <si>
    <t>Key management</t>
  </si>
  <si>
    <t>TPM, HSM, TEE, SGX</t>
  </si>
  <si>
    <t>Uspr</t>
  </si>
  <si>
    <t>Zaprezentowane</t>
  </si>
  <si>
    <t>Tak</t>
  </si>
  <si>
    <t>NIE</t>
  </si>
  <si>
    <t>Blockchain crypto foundations</t>
  </si>
  <si>
    <t>Cryptanalysis</t>
  </si>
  <si>
    <t>Anonymity, Blind signatures</t>
  </si>
  <si>
    <t>PKI, WoT</t>
  </si>
  <si>
    <t>Post-Quantum Cryptography</t>
  </si>
  <si>
    <t>Zero Knowledge Proofs</t>
  </si>
  <si>
    <t>Certificate Transparency</t>
  </si>
  <si>
    <t>Remote Integrity Check</t>
  </si>
  <si>
    <t>Attribute/(Fuzzy)Identity based encryption</t>
  </si>
  <si>
    <t>Searchable encryption</t>
  </si>
  <si>
    <t>Review and comparison of block ciphers modes</t>
  </si>
  <si>
    <t>Security problems in AI</t>
  </si>
  <si>
    <t>Azure Key Vault walktrough</t>
  </si>
  <si>
    <t>Stream ciphers overview</t>
  </si>
  <si>
    <t>Cryptography in e-voting systems</t>
  </si>
  <si>
    <t>Information theory introduction</t>
  </si>
  <si>
    <t>Randomness and PRNG/CSPRNG, tests for randomness</t>
  </si>
  <si>
    <t>PGP walkthrough</t>
  </si>
  <si>
    <t>Post-Quantum Cryptography deep dive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</si>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</sst>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16" fontId="0" fillId="0" borderId="0" xfId="0" applyNumberFormat="1"/>
    <xf numFmtId="16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Fill="1" applyBorder="1"/>
    <xf numFmtId="0" fontId="0" fillId="3" borderId="1" xfId="0" applyFill="1" applyBorder="1"/>
  </cellXfs>
  <cellStyles count="2">
    <cellStyle name="Bad" xfId="1" builtinId="27"/>
    <cellStyle name="Normal" xfId="0" builtinId="0"/>
  </cellStyles>
  <dxfs count="1">
    <dxf>
      <fill>
        <patternFill>
          <bgColor rgb="FFFFC1C1"/>
        </patternFill>
      </fill>
    </dxf>
  </dxfs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9939-5753-4CFF-A36E-3C3A4F4724B6}">
  <dimension ref="A1:V38"/>
  <sheetViews>
    <sheetView tabSelected="1" workbookViewId="0">
      <selection activeCell="N15" sqref="N15"/>
    </sheetView>
  </sheetViews>
  <sheetFormatPr defaultRowHeight="14.4" x14ac:dyDescent="0.3"/>
  <cols>
    <col min="1" max="1" width="14.33203125" customWidth="1"/>
    <col min="2" max="2" width="17.109375" customWidth="1"/>
    <col min="3" max="3" width="10.6640625" customWidth="1"/>
    <col min="18" max="18" width="12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3">
        <v>45719</v>
      </c>
      <c r="E1" s="3">
        <v>45726</v>
      </c>
      <c r="F1" s="3">
        <v>45733</v>
      </c>
      <c r="G1" s="3">
        <v>45740</v>
      </c>
      <c r="H1" s="3">
        <v>45747</v>
      </c>
      <c r="I1" s="3">
        <v>45754</v>
      </c>
      <c r="J1" s="3">
        <v>45761</v>
      </c>
      <c r="K1" s="3">
        <v>45775</v>
      </c>
      <c r="L1" s="3">
        <v>45789</v>
      </c>
      <c r="M1" s="3">
        <v>45796</v>
      </c>
      <c r="N1" s="3">
        <v>45803</v>
      </c>
      <c r="O1" s="3">
        <v>45810</v>
      </c>
      <c r="P1" s="3">
        <v>45817</v>
      </c>
      <c r="Q1" s="3">
        <v>45824</v>
      </c>
      <c r="R1" s="1" t="s">
        <v>3</v>
      </c>
    </row>
    <row r="2" spans="1:18" x14ac:dyDescent="0.3">
      <c r="A2" s="1" t="s">
        <v>45</v>
      </c>
      <c r="B2" s="1" t="s">
        <v>46</v>
      </c>
      <c r="C2" s="1">
        <v>321217</v>
      </c>
      <c r="D2" s="1">
        <v>1</v>
      </c>
      <c r="E2" s="1">
        <v>1</v>
      </c>
      <c r="F2" s="1"/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/>
      <c r="P2" s="1"/>
      <c r="Q2" s="1"/>
      <c r="R2" s="1">
        <f>COUNTIF(D2:Q2,"=0")</f>
        <v>1</v>
      </c>
    </row>
    <row r="3" spans="1:18" x14ac:dyDescent="0.3">
      <c r="A3" s="1" t="s">
        <v>47</v>
      </c>
      <c r="B3" s="1" t="s">
        <v>48</v>
      </c>
      <c r="C3" s="1">
        <v>330083</v>
      </c>
      <c r="D3" s="1">
        <v>1</v>
      </c>
      <c r="E3" s="1">
        <v>1</v>
      </c>
      <c r="F3" s="1"/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/>
      <c r="P3" s="1"/>
      <c r="Q3" s="1"/>
      <c r="R3" s="1">
        <f t="shared" ref="R3:R16" si="0">COUNTIF(D3:Q3,"=0")</f>
        <v>0</v>
      </c>
    </row>
    <row r="4" spans="1:18" x14ac:dyDescent="0.3">
      <c r="A4" s="1" t="s">
        <v>49</v>
      </c>
      <c r="B4" s="1" t="s">
        <v>50</v>
      </c>
      <c r="C4" s="1">
        <v>339286</v>
      </c>
      <c r="D4" s="1" t="s">
        <v>77</v>
      </c>
      <c r="E4" s="1">
        <v>1</v>
      </c>
      <c r="F4" s="1"/>
      <c r="G4" s="1">
        <v>1</v>
      </c>
      <c r="H4" s="1">
        <v>1</v>
      </c>
      <c r="I4" s="1">
        <v>1</v>
      </c>
      <c r="J4" s="1" t="s">
        <v>77</v>
      </c>
      <c r="K4" s="1">
        <v>1</v>
      </c>
      <c r="L4" s="1">
        <v>1</v>
      </c>
      <c r="M4" s="1">
        <v>1</v>
      </c>
      <c r="N4" s="1">
        <v>1</v>
      </c>
      <c r="O4" s="1"/>
      <c r="P4" s="1"/>
      <c r="Q4" s="1"/>
      <c r="R4" s="1">
        <f t="shared" si="0"/>
        <v>0</v>
      </c>
    </row>
    <row r="5" spans="1:18" x14ac:dyDescent="0.3">
      <c r="A5" s="1" t="s">
        <v>51</v>
      </c>
      <c r="B5" s="1" t="s">
        <v>52</v>
      </c>
      <c r="C5" s="1">
        <v>332834</v>
      </c>
      <c r="D5" s="1">
        <v>1</v>
      </c>
      <c r="E5" s="1">
        <v>1</v>
      </c>
      <c r="F5" s="1"/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/>
      <c r="P5" s="1"/>
      <c r="Q5" s="1"/>
      <c r="R5" s="1">
        <f t="shared" si="0"/>
        <v>0</v>
      </c>
    </row>
    <row r="6" spans="1:18" x14ac:dyDescent="0.3">
      <c r="A6" s="1" t="s">
        <v>53</v>
      </c>
      <c r="B6" s="1" t="s">
        <v>54</v>
      </c>
      <c r="C6" s="1">
        <v>332838</v>
      </c>
      <c r="D6" s="1">
        <v>0</v>
      </c>
      <c r="E6" s="1">
        <v>0</v>
      </c>
      <c r="F6" s="1"/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/>
      <c r="P6" s="1"/>
      <c r="Q6" s="1"/>
      <c r="R6" s="1">
        <f t="shared" si="0"/>
        <v>10</v>
      </c>
    </row>
    <row r="7" spans="1:18" x14ac:dyDescent="0.3">
      <c r="A7" s="1" t="s">
        <v>55</v>
      </c>
      <c r="B7" s="1" t="s">
        <v>56</v>
      </c>
      <c r="C7" s="1">
        <v>338007</v>
      </c>
      <c r="D7" s="1">
        <v>1</v>
      </c>
      <c r="E7" s="1">
        <v>1</v>
      </c>
      <c r="F7" s="1"/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/>
      <c r="P7" s="1"/>
      <c r="Q7" s="1"/>
      <c r="R7" s="1">
        <f t="shared" si="0"/>
        <v>0</v>
      </c>
    </row>
    <row r="8" spans="1:18" x14ac:dyDescent="0.3">
      <c r="A8" s="1" t="s">
        <v>55</v>
      </c>
      <c r="B8" s="1" t="s">
        <v>57</v>
      </c>
      <c r="C8" s="1">
        <v>340879</v>
      </c>
      <c r="D8" s="1">
        <v>1</v>
      </c>
      <c r="E8" s="1">
        <v>1</v>
      </c>
      <c r="F8" s="1"/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/>
      <c r="P8" s="1"/>
      <c r="Q8" s="1"/>
      <c r="R8" s="1">
        <f t="shared" si="0"/>
        <v>0</v>
      </c>
    </row>
    <row r="9" spans="1:18" x14ac:dyDescent="0.3">
      <c r="A9" s="1" t="s">
        <v>58</v>
      </c>
      <c r="B9" s="1" t="s">
        <v>59</v>
      </c>
      <c r="C9" s="1">
        <v>348936</v>
      </c>
      <c r="D9" s="1">
        <v>1</v>
      </c>
      <c r="E9" s="1">
        <v>1</v>
      </c>
      <c r="F9" s="1"/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/>
      <c r="P9" s="1"/>
      <c r="Q9" s="1"/>
      <c r="R9" s="1">
        <f t="shared" si="0"/>
        <v>1</v>
      </c>
    </row>
    <row r="10" spans="1:18" x14ac:dyDescent="0.3">
      <c r="A10" s="1" t="s">
        <v>60</v>
      </c>
      <c r="B10" s="1" t="s">
        <v>61</v>
      </c>
      <c r="C10" s="1">
        <v>340547</v>
      </c>
      <c r="D10" s="1">
        <v>1</v>
      </c>
      <c r="E10" s="1">
        <v>1</v>
      </c>
      <c r="F10" s="1"/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  <c r="O10" s="1"/>
      <c r="P10" s="1"/>
      <c r="Q10" s="1"/>
      <c r="R10" s="1">
        <f t="shared" si="0"/>
        <v>2</v>
      </c>
    </row>
    <row r="11" spans="1:18" x14ac:dyDescent="0.3">
      <c r="A11" s="1" t="s">
        <v>62</v>
      </c>
      <c r="B11" s="1" t="s">
        <v>63</v>
      </c>
      <c r="C11" s="1">
        <v>323506</v>
      </c>
      <c r="D11" s="1">
        <v>1</v>
      </c>
      <c r="E11" s="1">
        <v>1</v>
      </c>
      <c r="F11" s="1"/>
      <c r="G11" s="1">
        <v>1</v>
      </c>
      <c r="H11" s="1">
        <v>1</v>
      </c>
      <c r="I11" s="1">
        <v>1</v>
      </c>
      <c r="J11" s="1" t="s">
        <v>77</v>
      </c>
      <c r="K11" s="1">
        <v>1</v>
      </c>
      <c r="L11" s="1">
        <v>1</v>
      </c>
      <c r="M11" s="1">
        <v>1</v>
      </c>
      <c r="N11" s="1">
        <v>1</v>
      </c>
      <c r="O11" s="1"/>
      <c r="P11" s="1"/>
      <c r="Q11" s="1"/>
      <c r="R11" s="1">
        <f t="shared" si="0"/>
        <v>0</v>
      </c>
    </row>
    <row r="12" spans="1:18" x14ac:dyDescent="0.3">
      <c r="A12" s="1" t="s">
        <v>64</v>
      </c>
      <c r="B12" s="1" t="s">
        <v>65</v>
      </c>
      <c r="C12" s="1">
        <v>330235</v>
      </c>
      <c r="D12" s="1">
        <v>1</v>
      </c>
      <c r="E12" s="1">
        <v>1</v>
      </c>
      <c r="F12" s="1"/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/>
      <c r="P12" s="1"/>
      <c r="Q12" s="1"/>
      <c r="R12" s="1">
        <f t="shared" si="0"/>
        <v>1</v>
      </c>
    </row>
    <row r="13" spans="1:18" x14ac:dyDescent="0.3">
      <c r="A13" s="1" t="s">
        <v>66</v>
      </c>
      <c r="B13" s="1" t="s">
        <v>67</v>
      </c>
      <c r="C13" s="1">
        <v>254704</v>
      </c>
      <c r="D13" s="1">
        <v>1</v>
      </c>
      <c r="E13" s="1">
        <v>1</v>
      </c>
      <c r="F13" s="1"/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/>
      <c r="P13" s="1"/>
      <c r="Q13" s="1"/>
      <c r="R13" s="1">
        <f t="shared" si="0"/>
        <v>1</v>
      </c>
    </row>
    <row r="14" spans="1:18" x14ac:dyDescent="0.3">
      <c r="A14" s="1" t="s">
        <v>68</v>
      </c>
      <c r="B14" s="1" t="s">
        <v>69</v>
      </c>
      <c r="C14" s="1">
        <v>333940</v>
      </c>
      <c r="D14" s="1">
        <v>1</v>
      </c>
      <c r="E14" s="1">
        <v>1</v>
      </c>
      <c r="F14" s="1"/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/>
      <c r="P14" s="1"/>
      <c r="Q14" s="1"/>
      <c r="R14" s="1">
        <f t="shared" si="0"/>
        <v>7</v>
      </c>
    </row>
    <row r="15" spans="1:18" x14ac:dyDescent="0.3">
      <c r="A15" s="1" t="s">
        <v>70</v>
      </c>
      <c r="B15" s="1" t="s">
        <v>71</v>
      </c>
      <c r="C15" s="1">
        <v>330261</v>
      </c>
      <c r="D15" s="1">
        <v>1</v>
      </c>
      <c r="E15" s="1">
        <v>1</v>
      </c>
      <c r="F15" s="1"/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/>
      <c r="P15" s="1"/>
      <c r="Q15" s="1"/>
      <c r="R15" s="1">
        <f t="shared" si="0"/>
        <v>1</v>
      </c>
    </row>
    <row r="16" spans="1:18" hidden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f t="shared" si="0"/>
        <v>0</v>
      </c>
    </row>
    <row r="17" spans="4:22" x14ac:dyDescent="0.3">
      <c r="D17" s="4">
        <f t="shared" ref="D17:Q17" si="1">SUM(D2:D16)</f>
        <v>12</v>
      </c>
      <c r="E17" s="4">
        <f t="shared" si="1"/>
        <v>13</v>
      </c>
      <c r="F17" s="4">
        <f t="shared" si="1"/>
        <v>0</v>
      </c>
      <c r="G17" s="4">
        <f t="shared" si="1"/>
        <v>12</v>
      </c>
      <c r="H17" s="4">
        <f t="shared" si="1"/>
        <v>12</v>
      </c>
      <c r="I17" s="4">
        <f t="shared" si="1"/>
        <v>12</v>
      </c>
      <c r="J17" s="4">
        <f t="shared" si="1"/>
        <v>9</v>
      </c>
      <c r="K17" s="4">
        <f t="shared" si="1"/>
        <v>11</v>
      </c>
      <c r="L17" s="4">
        <f t="shared" si="1"/>
        <v>12</v>
      </c>
      <c r="M17" s="4">
        <f t="shared" si="1"/>
        <v>8</v>
      </c>
      <c r="N17" s="4">
        <f t="shared" si="1"/>
        <v>12</v>
      </c>
      <c r="O17" s="4">
        <f t="shared" si="1"/>
        <v>0</v>
      </c>
      <c r="P17" s="4">
        <f t="shared" si="1"/>
        <v>0</v>
      </c>
      <c r="Q17" s="4">
        <f t="shared" si="1"/>
        <v>0</v>
      </c>
    </row>
    <row r="24" spans="4:22" x14ac:dyDescent="0.3">
      <c r="V24" s="2"/>
    </row>
    <row r="25" spans="4:22" x14ac:dyDescent="0.3">
      <c r="V25" s="2"/>
    </row>
    <row r="26" spans="4:22" x14ac:dyDescent="0.3">
      <c r="V26" s="2"/>
    </row>
    <row r="27" spans="4:22" x14ac:dyDescent="0.3">
      <c r="V27" s="2"/>
    </row>
    <row r="28" spans="4:22" x14ac:dyDescent="0.3">
      <c r="V28" s="2"/>
    </row>
    <row r="29" spans="4:22" x14ac:dyDescent="0.3">
      <c r="V29" s="2"/>
    </row>
    <row r="30" spans="4:22" x14ac:dyDescent="0.3">
      <c r="V30" s="2"/>
    </row>
    <row r="31" spans="4:22" x14ac:dyDescent="0.3">
      <c r="V31" s="2"/>
    </row>
    <row r="32" spans="4:22" x14ac:dyDescent="0.3">
      <c r="V32" s="2"/>
    </row>
    <row r="33" spans="22:22" x14ac:dyDescent="0.3">
      <c r="V33" s="2"/>
    </row>
    <row r="34" spans="22:22" x14ac:dyDescent="0.3">
      <c r="V34" s="2"/>
    </row>
    <row r="35" spans="22:22" x14ac:dyDescent="0.3">
      <c r="V35" s="2"/>
    </row>
    <row r="36" spans="22:22" x14ac:dyDescent="0.3">
      <c r="V36" s="2"/>
    </row>
    <row r="37" spans="22:22" x14ac:dyDescent="0.3">
      <c r="V37" s="2"/>
    </row>
    <row r="38" spans="22:22" x14ac:dyDescent="0.3">
      <c r="V38" s="2"/>
    </row>
  </sheetData>
  <conditionalFormatting sqref="R2:R16">
    <cfRule type="cellIs" dxfId="0" priority="1" operator="greaterThanOrEqual">
      <formula>3</formula>
    </cfRule>
  </conditionalFormatting>
  <pageMargins left="0.7" right="0.7" top="0.75" bottom="0.75" header="0.3" footer="0.3"/>
  <pageSetup paperSize="9" orientation="portrait" verticalDpi="0" r:id="rId1"/>
  <ignoredErrors>
    <ignoredError sqref="D17:Q17 R2:R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3A1D-0854-4C24-9F53-4B548C2EF888}">
  <dimension ref="A1:T16"/>
  <sheetViews>
    <sheetView workbookViewId="0">
      <selection activeCell="A10" sqref="A10:XFD10"/>
    </sheetView>
  </sheetViews>
  <sheetFormatPr defaultRowHeight="14.4" x14ac:dyDescent="0.3"/>
  <cols>
    <col min="1" max="1" width="14.33203125" customWidth="1"/>
    <col min="2" max="2" width="17.109375" customWidth="1"/>
    <col min="3" max="3" width="10.6640625" customWidth="1"/>
    <col min="4" max="4" width="40.44140625" customWidth="1"/>
    <col min="7" max="13" width="10.6640625" customWidth="1"/>
  </cols>
  <sheetData>
    <row r="1" spans="1:20" ht="31.5" customHeight="1" x14ac:dyDescent="0.3">
      <c r="A1" s="1" t="s">
        <v>0</v>
      </c>
      <c r="B1" s="1" t="s">
        <v>1</v>
      </c>
      <c r="C1" s="1" t="s">
        <v>2</v>
      </c>
      <c r="D1" s="1" t="s">
        <v>5</v>
      </c>
      <c r="E1" s="7" t="s">
        <v>78</v>
      </c>
      <c r="F1" s="7" t="s">
        <v>38</v>
      </c>
      <c r="G1" s="5" t="s">
        <v>7</v>
      </c>
      <c r="H1" s="5" t="s">
        <v>9</v>
      </c>
      <c r="I1" s="5" t="s">
        <v>35</v>
      </c>
      <c r="J1" s="5" t="s">
        <v>34</v>
      </c>
      <c r="K1" s="5" t="s">
        <v>8</v>
      </c>
      <c r="L1" s="5" t="s">
        <v>36</v>
      </c>
      <c r="M1" s="5" t="s">
        <v>37</v>
      </c>
      <c r="N1" s="1" t="s">
        <v>6</v>
      </c>
      <c r="O1" s="5" t="s">
        <v>22</v>
      </c>
    </row>
    <row r="2" spans="1:20" x14ac:dyDescent="0.3">
      <c r="A2" s="1" t="s">
        <v>45</v>
      </c>
      <c r="B2" s="1" t="s">
        <v>46</v>
      </c>
      <c r="C2" s="1">
        <v>321217</v>
      </c>
      <c r="D2" s="1" t="s">
        <v>81</v>
      </c>
      <c r="E2" s="1" t="s">
        <v>79</v>
      </c>
      <c r="F2" s="1" t="s">
        <v>79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2</v>
      </c>
      <c r="M2" s="1">
        <v>3</v>
      </c>
      <c r="N2" s="1">
        <f t="shared" ref="N2:N16" si="0">SUM(G2:M2)</f>
        <v>10</v>
      </c>
      <c r="O2" s="1"/>
    </row>
    <row r="3" spans="1:20" x14ac:dyDescent="0.3">
      <c r="A3" s="1" t="s">
        <v>47</v>
      </c>
      <c r="B3" s="1" t="s">
        <v>48</v>
      </c>
      <c r="C3" s="1">
        <v>330083</v>
      </c>
      <c r="D3" s="1" t="s">
        <v>83</v>
      </c>
      <c r="E3" s="1" t="s">
        <v>79</v>
      </c>
      <c r="F3" s="1" t="s">
        <v>79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2</v>
      </c>
      <c r="M3" s="1">
        <v>3</v>
      </c>
      <c r="N3" s="1">
        <f t="shared" si="0"/>
        <v>10</v>
      </c>
      <c r="O3" s="1"/>
    </row>
    <row r="4" spans="1:20" x14ac:dyDescent="0.3">
      <c r="A4" s="1" t="s">
        <v>49</v>
      </c>
      <c r="B4" s="1" t="s">
        <v>50</v>
      </c>
      <c r="C4" s="1">
        <v>339286</v>
      </c>
      <c r="D4" s="1" t="s">
        <v>86</v>
      </c>
      <c r="E4" s="1" t="s">
        <v>79</v>
      </c>
      <c r="F4" s="1" t="s">
        <v>79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4</v>
      </c>
      <c r="N4" s="1">
        <f t="shared" si="0"/>
        <v>13</v>
      </c>
      <c r="O4" s="1"/>
      <c r="S4" s="1" t="s">
        <v>22</v>
      </c>
      <c r="T4" s="1" t="s">
        <v>23</v>
      </c>
    </row>
    <row r="5" spans="1:20" x14ac:dyDescent="0.3">
      <c r="A5" s="1" t="s">
        <v>51</v>
      </c>
      <c r="B5" s="1" t="s">
        <v>52</v>
      </c>
      <c r="C5" s="1">
        <v>332834</v>
      </c>
      <c r="D5" s="1" t="s">
        <v>74</v>
      </c>
      <c r="E5" s="1" t="s">
        <v>79</v>
      </c>
      <c r="F5" s="1" t="s">
        <v>79</v>
      </c>
      <c r="G5" s="1">
        <v>1</v>
      </c>
      <c r="H5" s="1">
        <v>1</v>
      </c>
      <c r="I5" s="1">
        <v>2</v>
      </c>
      <c r="J5" s="1">
        <v>1</v>
      </c>
      <c r="K5" s="1">
        <v>1</v>
      </c>
      <c r="L5" s="1">
        <v>2</v>
      </c>
      <c r="M5" s="1">
        <v>3</v>
      </c>
      <c r="N5" s="1">
        <f t="shared" si="0"/>
        <v>11</v>
      </c>
      <c r="O5" s="1"/>
      <c r="S5" s="6" t="s">
        <v>10</v>
      </c>
      <c r="T5" s="6" t="s">
        <v>39</v>
      </c>
    </row>
    <row r="6" spans="1:20" x14ac:dyDescent="0.3">
      <c r="A6" s="1" t="s">
        <v>53</v>
      </c>
      <c r="B6" s="1" t="s">
        <v>54</v>
      </c>
      <c r="C6" s="1">
        <v>332838</v>
      </c>
      <c r="D6" s="1" t="s">
        <v>88</v>
      </c>
      <c r="E6" s="9" t="s">
        <v>80</v>
      </c>
      <c r="F6" s="9" t="s">
        <v>80</v>
      </c>
      <c r="G6" s="1"/>
      <c r="H6" s="1"/>
      <c r="I6" s="1"/>
      <c r="J6" s="1"/>
      <c r="K6" s="1"/>
      <c r="L6" s="1"/>
      <c r="M6" s="1"/>
      <c r="N6" s="1">
        <f t="shared" si="0"/>
        <v>0</v>
      </c>
      <c r="O6" s="1"/>
      <c r="S6" s="6" t="s">
        <v>14</v>
      </c>
      <c r="T6" s="6" t="s">
        <v>40</v>
      </c>
    </row>
    <row r="7" spans="1:20" x14ac:dyDescent="0.3">
      <c r="A7" s="1" t="s">
        <v>55</v>
      </c>
      <c r="B7" s="1" t="s">
        <v>56</v>
      </c>
      <c r="C7" s="1">
        <v>338007</v>
      </c>
      <c r="D7" s="1" t="s">
        <v>85</v>
      </c>
      <c r="E7" s="1" t="s">
        <v>79</v>
      </c>
      <c r="F7" s="1" t="s">
        <v>79</v>
      </c>
      <c r="G7" s="1">
        <v>1</v>
      </c>
      <c r="H7" s="1">
        <v>1</v>
      </c>
      <c r="I7" s="1">
        <v>2</v>
      </c>
      <c r="J7" s="1">
        <v>1</v>
      </c>
      <c r="K7" s="1">
        <v>1</v>
      </c>
      <c r="L7" s="1">
        <v>2</v>
      </c>
      <c r="M7" s="1">
        <v>3</v>
      </c>
      <c r="N7" s="1">
        <f t="shared" si="0"/>
        <v>11</v>
      </c>
      <c r="O7" s="1"/>
      <c r="S7" s="6" t="s">
        <v>11</v>
      </c>
      <c r="T7" s="6" t="s">
        <v>41</v>
      </c>
    </row>
    <row r="8" spans="1:20" x14ac:dyDescent="0.3">
      <c r="A8" s="1" t="s">
        <v>55</v>
      </c>
      <c r="B8" s="1" t="s">
        <v>57</v>
      </c>
      <c r="C8" s="1">
        <v>340879</v>
      </c>
      <c r="D8" s="1" t="s">
        <v>76</v>
      </c>
      <c r="E8" s="1" t="s">
        <v>79</v>
      </c>
      <c r="F8" s="1" t="s">
        <v>79</v>
      </c>
      <c r="G8" s="1">
        <v>1</v>
      </c>
      <c r="H8" s="1">
        <v>1</v>
      </c>
      <c r="I8" s="1">
        <v>1</v>
      </c>
      <c r="J8" s="1">
        <v>2</v>
      </c>
      <c r="K8" s="1">
        <v>2</v>
      </c>
      <c r="L8" s="1">
        <v>2</v>
      </c>
      <c r="M8" s="1">
        <v>3</v>
      </c>
      <c r="N8" s="1">
        <f t="shared" si="0"/>
        <v>12</v>
      </c>
      <c r="O8" s="1"/>
      <c r="S8" s="6" t="s">
        <v>15</v>
      </c>
      <c r="T8" s="6" t="s">
        <v>42</v>
      </c>
    </row>
    <row r="9" spans="1:20" x14ac:dyDescent="0.3">
      <c r="A9" s="1" t="s">
        <v>58</v>
      </c>
      <c r="B9" s="1" t="s">
        <v>59</v>
      </c>
      <c r="C9" s="1">
        <v>348936</v>
      </c>
      <c r="D9" s="1" t="s">
        <v>82</v>
      </c>
      <c r="E9" s="1" t="s">
        <v>79</v>
      </c>
      <c r="F9" s="1" t="s">
        <v>79</v>
      </c>
      <c r="G9" s="1">
        <v>1</v>
      </c>
      <c r="H9" s="1">
        <v>1</v>
      </c>
      <c r="I9" s="1">
        <v>2</v>
      </c>
      <c r="J9" s="1">
        <v>2</v>
      </c>
      <c r="K9" s="1">
        <v>2</v>
      </c>
      <c r="L9" s="1">
        <v>2</v>
      </c>
      <c r="M9" s="1">
        <v>4</v>
      </c>
      <c r="N9" s="1">
        <f t="shared" si="0"/>
        <v>14</v>
      </c>
      <c r="O9" s="1"/>
      <c r="S9" s="6" t="s">
        <v>12</v>
      </c>
      <c r="T9" s="6" t="s">
        <v>43</v>
      </c>
    </row>
    <row r="10" spans="1:20" x14ac:dyDescent="0.3">
      <c r="A10" s="1" t="s">
        <v>60</v>
      </c>
      <c r="B10" s="1" t="s">
        <v>61</v>
      </c>
      <c r="C10" s="1">
        <v>340547</v>
      </c>
      <c r="D10" s="1" t="s">
        <v>84</v>
      </c>
      <c r="E10" s="1" t="s">
        <v>79</v>
      </c>
      <c r="F10" s="1" t="s">
        <v>79</v>
      </c>
      <c r="G10" s="1">
        <v>1</v>
      </c>
      <c r="H10" s="1">
        <v>1</v>
      </c>
      <c r="I10" s="1">
        <v>2</v>
      </c>
      <c r="J10" s="1">
        <v>2</v>
      </c>
      <c r="K10" s="1">
        <v>1</v>
      </c>
      <c r="L10" s="1">
        <v>2</v>
      </c>
      <c r="M10" s="1">
        <v>3</v>
      </c>
      <c r="N10" s="1">
        <f t="shared" si="0"/>
        <v>12</v>
      </c>
      <c r="O10" s="1"/>
      <c r="S10" s="6" t="s">
        <v>13</v>
      </c>
      <c r="T10" s="6" t="s">
        <v>44</v>
      </c>
    </row>
    <row r="11" spans="1:20" x14ac:dyDescent="0.3">
      <c r="A11" s="1" t="s">
        <v>62</v>
      </c>
      <c r="B11" s="1" t="s">
        <v>63</v>
      </c>
      <c r="C11" s="1">
        <v>323506</v>
      </c>
      <c r="D11" s="1" t="s">
        <v>72</v>
      </c>
      <c r="E11" s="1" t="s">
        <v>79</v>
      </c>
      <c r="F11" s="1" t="s">
        <v>79</v>
      </c>
      <c r="G11" s="1">
        <v>1</v>
      </c>
      <c r="H11" s="1">
        <v>1</v>
      </c>
      <c r="I11" s="1">
        <v>3</v>
      </c>
      <c r="J11" s="1">
        <v>2</v>
      </c>
      <c r="K11" s="1">
        <v>2</v>
      </c>
      <c r="L11" s="1">
        <v>2</v>
      </c>
      <c r="M11" s="1">
        <v>3</v>
      </c>
      <c r="N11" s="1">
        <f t="shared" si="0"/>
        <v>14</v>
      </c>
      <c r="O11" s="1"/>
    </row>
    <row r="12" spans="1:20" x14ac:dyDescent="0.3">
      <c r="A12" s="1" t="s">
        <v>64</v>
      </c>
      <c r="B12" s="1" t="s">
        <v>65</v>
      </c>
      <c r="C12" s="1">
        <v>330235</v>
      </c>
      <c r="D12" s="1" t="s">
        <v>75</v>
      </c>
      <c r="E12" s="1" t="s">
        <v>79</v>
      </c>
      <c r="F12" s="1" t="s">
        <v>79</v>
      </c>
      <c r="G12" s="1">
        <v>1</v>
      </c>
      <c r="H12" s="1">
        <v>1</v>
      </c>
      <c r="I12" s="1">
        <v>2</v>
      </c>
      <c r="J12" s="1">
        <v>1</v>
      </c>
      <c r="K12" s="1">
        <v>1</v>
      </c>
      <c r="L12" s="1">
        <v>2</v>
      </c>
      <c r="M12" s="1">
        <v>3</v>
      </c>
      <c r="N12" s="1">
        <f t="shared" si="0"/>
        <v>11</v>
      </c>
      <c r="O12" s="1"/>
    </row>
    <row r="13" spans="1:20" x14ac:dyDescent="0.3">
      <c r="A13" s="1" t="s">
        <v>66</v>
      </c>
      <c r="B13" s="1" t="s">
        <v>67</v>
      </c>
      <c r="C13" s="1">
        <v>254704</v>
      </c>
      <c r="D13" s="1" t="s">
        <v>89</v>
      </c>
      <c r="E13" s="1" t="s">
        <v>79</v>
      </c>
      <c r="F13" s="1" t="s">
        <v>79</v>
      </c>
      <c r="G13" s="1">
        <v>1</v>
      </c>
      <c r="H13" s="1">
        <v>1</v>
      </c>
      <c r="I13" s="1">
        <v>2</v>
      </c>
      <c r="J13" s="1">
        <v>1</v>
      </c>
      <c r="K13" s="1">
        <v>1</v>
      </c>
      <c r="L13" s="1">
        <v>2</v>
      </c>
      <c r="M13" s="1">
        <v>3</v>
      </c>
      <c r="N13" s="1">
        <f t="shared" si="0"/>
        <v>11</v>
      </c>
      <c r="O13" s="1"/>
    </row>
    <row r="14" spans="1:20" x14ac:dyDescent="0.3">
      <c r="A14" s="1" t="s">
        <v>68</v>
      </c>
      <c r="B14" s="1" t="s">
        <v>69</v>
      </c>
      <c r="C14" s="1">
        <v>333940</v>
      </c>
      <c r="D14" s="1" t="s">
        <v>87</v>
      </c>
      <c r="E14" s="9" t="s">
        <v>80</v>
      </c>
      <c r="F14" s="9" t="s">
        <v>80</v>
      </c>
      <c r="G14" s="1"/>
      <c r="H14" s="1"/>
      <c r="I14" s="1"/>
      <c r="J14" s="1"/>
      <c r="K14" s="1"/>
      <c r="L14" s="1"/>
      <c r="M14" s="1"/>
      <c r="N14" s="1">
        <f t="shared" si="0"/>
        <v>0</v>
      </c>
      <c r="O14" s="1"/>
    </row>
    <row r="15" spans="1:20" x14ac:dyDescent="0.3">
      <c r="A15" s="1" t="s">
        <v>70</v>
      </c>
      <c r="B15" s="1" t="s">
        <v>71</v>
      </c>
      <c r="C15" s="1">
        <v>330261</v>
      </c>
      <c r="D15" s="1" t="s">
        <v>73</v>
      </c>
      <c r="E15" s="1" t="s">
        <v>79</v>
      </c>
      <c r="F15" s="1" t="s">
        <v>79</v>
      </c>
      <c r="G15" s="1">
        <v>1</v>
      </c>
      <c r="H15" s="1">
        <v>1</v>
      </c>
      <c r="I15" s="1">
        <v>1</v>
      </c>
      <c r="J15" s="1">
        <v>2</v>
      </c>
      <c r="K15" s="1">
        <v>1</v>
      </c>
      <c r="L15" s="1">
        <v>2</v>
      </c>
      <c r="M15" s="1">
        <v>3</v>
      </c>
      <c r="N15" s="1">
        <f t="shared" si="0"/>
        <v>11</v>
      </c>
      <c r="O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f t="shared" si="0"/>
        <v>0</v>
      </c>
      <c r="O16" s="1"/>
    </row>
  </sheetData>
  <autoFilter ref="A1:O16" xr:uid="{B63C3A1D-0854-4C24-9F53-4B548C2EF888}"/>
  <dataValidations count="4">
    <dataValidation type="list" allowBlank="1" showInputMessage="1" showErrorMessage="1" sqref="G2:H16" xr:uid="{83708033-9449-4FC9-A8A1-EC0E142C9219}">
      <formula1>"1,0"</formula1>
    </dataValidation>
    <dataValidation type="list" allowBlank="1" showInputMessage="1" showErrorMessage="1" sqref="I2:I16" xr:uid="{01801210-209E-4A0C-97D3-811B386420D1}">
      <formula1>"3,2,1,0"</formula1>
    </dataValidation>
    <dataValidation type="list" allowBlank="1" showInputMessage="1" showErrorMessage="1" sqref="J2:L16" xr:uid="{65CF8FEF-F09B-4716-A95E-132B59DF2D05}">
      <formula1>"2,1,0"</formula1>
    </dataValidation>
    <dataValidation type="list" allowBlank="1" showInputMessage="1" showErrorMessage="1" sqref="M2:M16" xr:uid="{0ADDA02B-186B-4307-B6D4-1E220B7F14AE}">
      <formula1>"4,3,2,1,0"</formula1>
    </dataValidation>
  </dataValidations>
  <pageMargins left="0.7" right="0.7" top="0.75" bottom="0.75" header="0.3" footer="0.3"/>
  <ignoredErrors>
    <ignoredError sqref="S5:S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1C6E-111E-4FD3-A03B-ABBB49155E13}">
  <dimension ref="A1:T16"/>
  <sheetViews>
    <sheetView workbookViewId="0">
      <selection activeCell="I8" sqref="I8"/>
    </sheetView>
  </sheetViews>
  <sheetFormatPr defaultRowHeight="14.4" x14ac:dyDescent="0.3"/>
  <cols>
    <col min="1" max="1" width="14.33203125" customWidth="1"/>
    <col min="2" max="2" width="17.109375" customWidth="1"/>
    <col min="3" max="3" width="10.6640625" customWidth="1"/>
    <col min="4" max="4" width="40.44140625" customWidth="1"/>
    <col min="7" max="13" width="10.6640625" customWidth="1"/>
  </cols>
  <sheetData>
    <row r="1" spans="1:20" ht="31.5" customHeight="1" x14ac:dyDescent="0.3">
      <c r="A1" s="1" t="s">
        <v>0</v>
      </c>
      <c r="B1" s="1" t="s">
        <v>1</v>
      </c>
      <c r="C1" s="1" t="s">
        <v>2</v>
      </c>
      <c r="D1" s="1" t="s">
        <v>24</v>
      </c>
      <c r="E1" s="7" t="s">
        <v>78</v>
      </c>
      <c r="F1" s="7" t="s">
        <v>38</v>
      </c>
      <c r="G1" s="5" t="s">
        <v>7</v>
      </c>
      <c r="H1" s="5" t="s">
        <v>9</v>
      </c>
      <c r="I1" s="5" t="s">
        <v>35</v>
      </c>
      <c r="J1" s="5" t="s">
        <v>34</v>
      </c>
      <c r="K1" s="5" t="s">
        <v>8</v>
      </c>
      <c r="L1" s="5" t="s">
        <v>36</v>
      </c>
      <c r="M1" s="5" t="s">
        <v>37</v>
      </c>
      <c r="N1" s="1" t="s">
        <v>6</v>
      </c>
      <c r="O1" s="5" t="s">
        <v>22</v>
      </c>
    </row>
    <row r="2" spans="1:20" x14ac:dyDescent="0.3">
      <c r="A2" s="1" t="s">
        <v>45</v>
      </c>
      <c r="B2" s="1" t="s">
        <v>46</v>
      </c>
      <c r="C2" s="1">
        <v>321217</v>
      </c>
      <c r="D2" s="1" t="s">
        <v>97</v>
      </c>
      <c r="E2" s="1"/>
      <c r="F2" s="1"/>
      <c r="G2" s="1"/>
      <c r="H2" s="1"/>
      <c r="I2" s="1"/>
      <c r="J2" s="1"/>
      <c r="K2" s="1"/>
      <c r="L2" s="1"/>
      <c r="M2" s="1"/>
      <c r="N2" s="1">
        <f t="shared" ref="N2:N16" si="0">SUM(G2:M2)</f>
        <v>0</v>
      </c>
      <c r="O2" s="1"/>
    </row>
    <row r="3" spans="1:20" x14ac:dyDescent="0.3">
      <c r="A3" s="1" t="s">
        <v>47</v>
      </c>
      <c r="B3" s="1" t="s">
        <v>48</v>
      </c>
      <c r="C3" s="1">
        <v>330083</v>
      </c>
      <c r="D3" s="1" t="s">
        <v>92</v>
      </c>
      <c r="E3" s="1" t="s">
        <v>79</v>
      </c>
      <c r="F3" s="1" t="s">
        <v>79</v>
      </c>
      <c r="G3" s="1">
        <v>1</v>
      </c>
      <c r="H3" s="1">
        <v>1</v>
      </c>
      <c r="I3" s="1">
        <v>2</v>
      </c>
      <c r="J3" s="1">
        <v>2</v>
      </c>
      <c r="K3" s="1">
        <v>2</v>
      </c>
      <c r="L3" s="1">
        <v>2</v>
      </c>
      <c r="M3" s="1">
        <v>3</v>
      </c>
      <c r="N3" s="1">
        <f t="shared" si="0"/>
        <v>13</v>
      </c>
      <c r="O3" s="1"/>
    </row>
    <row r="4" spans="1:20" x14ac:dyDescent="0.3">
      <c r="A4" s="1" t="s">
        <v>49</v>
      </c>
      <c r="B4" s="1" t="s">
        <v>50</v>
      </c>
      <c r="C4" s="1">
        <v>339286</v>
      </c>
      <c r="D4" s="1"/>
      <c r="E4" s="1"/>
      <c r="F4" s="1"/>
      <c r="G4" s="1"/>
      <c r="H4" s="1"/>
      <c r="I4" s="1"/>
      <c r="J4" s="1"/>
      <c r="K4" s="1"/>
      <c r="L4" s="1"/>
      <c r="M4" s="1"/>
      <c r="N4" s="1">
        <f t="shared" si="0"/>
        <v>0</v>
      </c>
      <c r="O4" s="1"/>
      <c r="S4" s="1" t="s">
        <v>22</v>
      </c>
      <c r="T4" s="1" t="s">
        <v>23</v>
      </c>
    </row>
    <row r="5" spans="1:20" x14ac:dyDescent="0.3">
      <c r="A5" s="1" t="s">
        <v>51</v>
      </c>
      <c r="B5" s="1" t="s">
        <v>52</v>
      </c>
      <c r="C5" s="1">
        <v>332834</v>
      </c>
      <c r="D5" s="1" t="s">
        <v>93</v>
      </c>
      <c r="E5" s="1" t="s">
        <v>79</v>
      </c>
      <c r="F5" s="1" t="s">
        <v>79</v>
      </c>
      <c r="G5" s="1">
        <v>1</v>
      </c>
      <c r="H5" s="1">
        <v>1</v>
      </c>
      <c r="I5" s="1">
        <v>1</v>
      </c>
      <c r="J5" s="1">
        <v>2</v>
      </c>
      <c r="K5" s="1">
        <v>2</v>
      </c>
      <c r="L5" s="1">
        <v>2</v>
      </c>
      <c r="M5" s="1">
        <v>2</v>
      </c>
      <c r="N5" s="1">
        <f t="shared" si="0"/>
        <v>11</v>
      </c>
      <c r="O5" s="1"/>
      <c r="S5" s="6" t="s">
        <v>10</v>
      </c>
      <c r="T5" s="6" t="s">
        <v>39</v>
      </c>
    </row>
    <row r="6" spans="1:20" x14ac:dyDescent="0.3">
      <c r="A6" s="1" t="s">
        <v>53</v>
      </c>
      <c r="B6" s="1" t="s">
        <v>54</v>
      </c>
      <c r="C6" s="1">
        <v>332838</v>
      </c>
      <c r="D6" s="1"/>
      <c r="E6" s="1"/>
      <c r="F6" s="1"/>
      <c r="G6" s="1"/>
      <c r="H6" s="1"/>
      <c r="I6" s="1"/>
      <c r="J6" s="1"/>
      <c r="K6" s="1"/>
      <c r="L6" s="1"/>
      <c r="M6" s="1"/>
      <c r="N6" s="1">
        <f t="shared" si="0"/>
        <v>0</v>
      </c>
      <c r="O6" s="1"/>
      <c r="S6" s="6" t="s">
        <v>14</v>
      </c>
      <c r="T6" s="6" t="s">
        <v>40</v>
      </c>
    </row>
    <row r="7" spans="1:20" x14ac:dyDescent="0.3">
      <c r="A7" s="1" t="s">
        <v>55</v>
      </c>
      <c r="B7" s="1" t="s">
        <v>56</v>
      </c>
      <c r="C7" s="1">
        <v>338007</v>
      </c>
      <c r="D7" s="1" t="s">
        <v>99</v>
      </c>
      <c r="E7" s="1"/>
      <c r="F7" s="1"/>
      <c r="G7" s="1"/>
      <c r="H7" s="1"/>
      <c r="I7" s="1"/>
      <c r="J7" s="1"/>
      <c r="K7" s="1"/>
      <c r="L7" s="1"/>
      <c r="M7" s="1"/>
      <c r="N7" s="1">
        <f t="shared" si="0"/>
        <v>0</v>
      </c>
      <c r="O7" s="1"/>
      <c r="S7" s="6" t="s">
        <v>11</v>
      </c>
      <c r="T7" s="6" t="s">
        <v>41</v>
      </c>
    </row>
    <row r="8" spans="1:20" x14ac:dyDescent="0.3">
      <c r="A8" s="1" t="s">
        <v>55</v>
      </c>
      <c r="B8" s="1" t="s">
        <v>57</v>
      </c>
      <c r="C8" s="1">
        <v>340879</v>
      </c>
      <c r="D8" s="1" t="s">
        <v>94</v>
      </c>
      <c r="E8" s="1" t="s">
        <v>79</v>
      </c>
      <c r="F8" s="1" t="s">
        <v>79</v>
      </c>
      <c r="G8" s="1">
        <v>1</v>
      </c>
      <c r="H8" s="1">
        <v>1</v>
      </c>
      <c r="I8" s="1">
        <v>2</v>
      </c>
      <c r="J8" s="1">
        <v>2</v>
      </c>
      <c r="K8" s="1">
        <v>2</v>
      </c>
      <c r="L8" s="1">
        <v>2</v>
      </c>
      <c r="M8" s="1">
        <v>3</v>
      </c>
      <c r="N8" s="1">
        <f t="shared" si="0"/>
        <v>13</v>
      </c>
      <c r="O8" s="1"/>
      <c r="S8" s="6" t="s">
        <v>15</v>
      </c>
      <c r="T8" s="6" t="s">
        <v>42</v>
      </c>
    </row>
    <row r="9" spans="1:20" x14ac:dyDescent="0.3">
      <c r="A9" s="1" t="s">
        <v>58</v>
      </c>
      <c r="B9" s="1" t="s">
        <v>59</v>
      </c>
      <c r="C9" s="1">
        <v>348936</v>
      </c>
      <c r="D9" s="1" t="s">
        <v>98</v>
      </c>
      <c r="E9" s="1"/>
      <c r="F9" s="1"/>
      <c r="G9" s="1"/>
      <c r="H9" s="1"/>
      <c r="I9" s="1"/>
      <c r="J9" s="1"/>
      <c r="K9" s="1"/>
      <c r="L9" s="1"/>
      <c r="M9" s="1"/>
      <c r="N9" s="1">
        <f t="shared" si="0"/>
        <v>0</v>
      </c>
      <c r="O9" s="1"/>
      <c r="S9" s="6" t="s">
        <v>12</v>
      </c>
      <c r="T9" s="6" t="s">
        <v>43</v>
      </c>
    </row>
    <row r="10" spans="1:20" x14ac:dyDescent="0.3">
      <c r="A10" s="1" t="s">
        <v>60</v>
      </c>
      <c r="B10" s="1" t="s">
        <v>61</v>
      </c>
      <c r="C10" s="1">
        <v>340547</v>
      </c>
      <c r="D10" s="1" t="s">
        <v>95</v>
      </c>
      <c r="E10" s="1" t="s">
        <v>79</v>
      </c>
      <c r="F10" s="1" t="s">
        <v>79</v>
      </c>
      <c r="G10" s="1">
        <v>1</v>
      </c>
      <c r="H10" s="1">
        <v>1</v>
      </c>
      <c r="I10" s="1">
        <v>2</v>
      </c>
      <c r="J10" s="1">
        <v>2</v>
      </c>
      <c r="K10" s="1">
        <v>2</v>
      </c>
      <c r="L10" s="1">
        <v>2</v>
      </c>
      <c r="M10" s="1">
        <v>3</v>
      </c>
      <c r="N10" s="1">
        <f t="shared" si="0"/>
        <v>13</v>
      </c>
      <c r="O10" s="1"/>
      <c r="S10" s="6" t="s">
        <v>13</v>
      </c>
      <c r="T10" s="6" t="s">
        <v>44</v>
      </c>
    </row>
    <row r="11" spans="1:20" x14ac:dyDescent="0.3">
      <c r="A11" s="1" t="s">
        <v>62</v>
      </c>
      <c r="B11" s="1" t="s">
        <v>63</v>
      </c>
      <c r="C11" s="1">
        <v>323506</v>
      </c>
      <c r="D11" s="1" t="s">
        <v>100</v>
      </c>
      <c r="E11" s="1"/>
      <c r="F11" s="1"/>
      <c r="G11" s="1"/>
      <c r="H11" s="1"/>
      <c r="I11" s="1"/>
      <c r="J11" s="1"/>
      <c r="K11" s="1"/>
      <c r="L11" s="1"/>
      <c r="M11" s="1"/>
      <c r="N11" s="1">
        <f t="shared" si="0"/>
        <v>0</v>
      </c>
      <c r="O11" s="1"/>
    </row>
    <row r="12" spans="1:20" x14ac:dyDescent="0.3">
      <c r="A12" s="1" t="s">
        <v>64</v>
      </c>
      <c r="B12" s="1" t="s">
        <v>65</v>
      </c>
      <c r="C12" s="1">
        <v>330235</v>
      </c>
      <c r="D12" s="1" t="s">
        <v>91</v>
      </c>
      <c r="E12" s="1" t="s">
        <v>79</v>
      </c>
      <c r="F12" s="1" t="s">
        <v>79</v>
      </c>
      <c r="G12" s="1">
        <v>1</v>
      </c>
      <c r="H12" s="1">
        <v>1</v>
      </c>
      <c r="I12" s="1">
        <v>2</v>
      </c>
      <c r="J12" s="1">
        <v>2</v>
      </c>
      <c r="K12" s="1">
        <v>2</v>
      </c>
      <c r="L12" s="1">
        <v>2</v>
      </c>
      <c r="M12" s="1">
        <v>3</v>
      </c>
      <c r="N12" s="1">
        <f t="shared" si="0"/>
        <v>13</v>
      </c>
      <c r="O12" s="1"/>
    </row>
    <row r="13" spans="1:20" x14ac:dyDescent="0.3">
      <c r="A13" s="1" t="s">
        <v>66</v>
      </c>
      <c r="B13" s="1" t="s">
        <v>67</v>
      </c>
      <c r="C13" s="1">
        <v>254704</v>
      </c>
      <c r="D13" s="1" t="s">
        <v>90</v>
      </c>
      <c r="E13" s="1" t="s">
        <v>79</v>
      </c>
      <c r="F13" s="1" t="s">
        <v>79</v>
      </c>
      <c r="G13" s="1">
        <v>1</v>
      </c>
      <c r="H13" s="1">
        <v>0</v>
      </c>
      <c r="I13" s="1">
        <v>2</v>
      </c>
      <c r="J13" s="1">
        <v>2</v>
      </c>
      <c r="K13" s="1">
        <v>2</v>
      </c>
      <c r="L13" s="1">
        <v>2</v>
      </c>
      <c r="M13" s="1">
        <v>3</v>
      </c>
      <c r="N13" s="1">
        <f t="shared" si="0"/>
        <v>12</v>
      </c>
      <c r="O13" s="1"/>
    </row>
    <row r="14" spans="1:20" x14ac:dyDescent="0.3">
      <c r="A14" s="1" t="s">
        <v>68</v>
      </c>
      <c r="B14" s="1" t="s">
        <v>69</v>
      </c>
      <c r="C14" s="1">
        <v>333940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f t="shared" si="0"/>
        <v>0</v>
      </c>
      <c r="O14" s="1"/>
    </row>
    <row r="15" spans="1:20" x14ac:dyDescent="0.3">
      <c r="A15" s="1" t="s">
        <v>70</v>
      </c>
      <c r="B15" s="1" t="s">
        <v>71</v>
      </c>
      <c r="C15" s="1">
        <v>330261</v>
      </c>
      <c r="D15" s="1" t="s">
        <v>96</v>
      </c>
      <c r="E15" s="1"/>
      <c r="F15" s="1"/>
      <c r="G15" s="1"/>
      <c r="H15" s="1"/>
      <c r="I15" s="1"/>
      <c r="J15" s="1"/>
      <c r="K15" s="1"/>
      <c r="L15" s="1"/>
      <c r="M15" s="1"/>
      <c r="N15" s="1">
        <f t="shared" si="0"/>
        <v>0</v>
      </c>
      <c r="O15" s="1"/>
    </row>
    <row r="16" spans="1:20" hidden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f t="shared" si="0"/>
        <v>0</v>
      </c>
      <c r="O16" s="1"/>
    </row>
  </sheetData>
  <dataValidations count="4">
    <dataValidation type="list" allowBlank="1" showInputMessage="1" showErrorMessage="1" sqref="M2:M16" xr:uid="{594C5266-CDAC-48EF-A7D0-270687F1A315}">
      <formula1>"4,3,2,1,0"</formula1>
    </dataValidation>
    <dataValidation type="list" allowBlank="1" showInputMessage="1" showErrorMessage="1" sqref="J2:L16" xr:uid="{1220A740-8F77-417B-A08F-EC17313E99D2}">
      <formula1>"2,1,0"</formula1>
    </dataValidation>
    <dataValidation type="list" allowBlank="1" showInputMessage="1" showErrorMessage="1" sqref="I2:I16" xr:uid="{8A031F96-338E-4FBE-8D1D-138252C750C2}">
      <formula1>"3,2,1,0"</formula1>
    </dataValidation>
    <dataValidation type="list" allowBlank="1" showInputMessage="1" showErrorMessage="1" sqref="G2:H16" xr:uid="{59FFE05C-363B-4439-B0F5-3ACB190A4AD8}">
      <formula1>"1,0"</formula1>
    </dataValidation>
  </dataValidations>
  <pageMargins left="0.7" right="0.7" top="0.75" bottom="0.75" header="0.3" footer="0.3"/>
  <ignoredErrors>
    <ignoredError sqref="S5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11EE-3A64-48DD-A38B-CC0DEBC5CC16}">
  <dimension ref="A2:U17"/>
  <sheetViews>
    <sheetView workbookViewId="0">
      <selection activeCell="T5" sqref="T5:T10"/>
    </sheetView>
  </sheetViews>
  <sheetFormatPr defaultRowHeight="14.4" x14ac:dyDescent="0.3"/>
  <cols>
    <col min="1" max="1" width="10.44140625" bestFit="1" customWidth="1"/>
    <col min="2" max="2" width="12.88671875" bestFit="1" customWidth="1"/>
    <col min="3" max="3" width="10.5546875" bestFit="1" customWidth="1"/>
    <col min="4" max="4" width="9.5546875" bestFit="1" customWidth="1"/>
    <col min="5" max="5" width="9.44140625" bestFit="1" customWidth="1"/>
    <col min="6" max="6" width="9.5546875" bestFit="1" customWidth="1"/>
    <col min="7" max="7" width="9.44140625" bestFit="1" customWidth="1"/>
    <col min="8" max="8" width="10.44140625" bestFit="1" customWidth="1"/>
    <col min="9" max="9" width="10.33203125" bestFit="1" customWidth="1"/>
    <col min="10" max="10" width="15.44140625" bestFit="1" customWidth="1"/>
    <col min="11" max="11" width="16" bestFit="1" customWidth="1"/>
    <col min="12" max="12" width="13.33203125" bestFit="1" customWidth="1"/>
  </cols>
  <sheetData>
    <row r="2" spans="1:21" x14ac:dyDescent="0.3">
      <c r="A2" s="1" t="s">
        <v>0</v>
      </c>
      <c r="B2" s="1" t="s">
        <v>1</v>
      </c>
      <c r="C2" s="1" t="s">
        <v>2</v>
      </c>
      <c r="D2" s="1" t="s">
        <v>26</v>
      </c>
      <c r="E2" s="1" t="s">
        <v>25</v>
      </c>
      <c r="F2" s="1" t="s">
        <v>28</v>
      </c>
      <c r="G2" s="1" t="s">
        <v>27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22</v>
      </c>
      <c r="N2" s="1" t="s">
        <v>4</v>
      </c>
    </row>
    <row r="3" spans="1:21" x14ac:dyDescent="0.3">
      <c r="A3" s="1" t="s">
        <v>45</v>
      </c>
      <c r="B3" s="1" t="s">
        <v>46</v>
      </c>
      <c r="C3" s="1">
        <v>321217</v>
      </c>
      <c r="D3" s="1"/>
      <c r="E3" s="1"/>
      <c r="F3" s="1"/>
      <c r="G3" s="1"/>
      <c r="H3" s="1">
        <f>ROUND((D3+F3)/2,0)</f>
        <v>0</v>
      </c>
      <c r="I3" s="1">
        <f>ROUND(E3+G3,0)/2</f>
        <v>0</v>
      </c>
      <c r="J3" s="1"/>
      <c r="K3" s="1">
        <f>MAX(I3,J3)</f>
        <v>0</v>
      </c>
      <c r="L3" s="1"/>
      <c r="M3" s="4"/>
      <c r="N3" s="1"/>
    </row>
    <row r="4" spans="1:21" x14ac:dyDescent="0.3">
      <c r="A4" s="1" t="s">
        <v>47</v>
      </c>
      <c r="B4" s="1" t="s">
        <v>48</v>
      </c>
      <c r="C4" s="1">
        <v>330083</v>
      </c>
      <c r="D4" s="1"/>
      <c r="E4" s="1"/>
      <c r="F4" s="1"/>
      <c r="G4" s="1"/>
      <c r="H4" s="1">
        <f t="shared" ref="H4:H17" si="0">ROUND((D4+F4)/2,0)</f>
        <v>0</v>
      </c>
      <c r="I4" s="1">
        <f t="shared" ref="I4:I17" si="1">ROUND(E4+G4,0)/2</f>
        <v>0</v>
      </c>
      <c r="J4" s="1"/>
      <c r="K4" s="1">
        <f t="shared" ref="K4:K17" si="2">MAX(I4,J4)</f>
        <v>0</v>
      </c>
      <c r="L4" s="1"/>
      <c r="M4" s="4"/>
      <c r="N4" s="1"/>
      <c r="T4" s="1" t="s">
        <v>22</v>
      </c>
      <c r="U4" s="1" t="s">
        <v>23</v>
      </c>
    </row>
    <row r="5" spans="1:21" x14ac:dyDescent="0.3">
      <c r="A5" s="1" t="s">
        <v>49</v>
      </c>
      <c r="B5" s="1" t="s">
        <v>50</v>
      </c>
      <c r="C5" s="1">
        <v>339286</v>
      </c>
      <c r="D5" s="1"/>
      <c r="E5" s="1"/>
      <c r="F5" s="1"/>
      <c r="G5" s="1"/>
      <c r="H5" s="1">
        <f t="shared" si="0"/>
        <v>0</v>
      </c>
      <c r="I5" s="1">
        <f t="shared" si="1"/>
        <v>0</v>
      </c>
      <c r="J5" s="1"/>
      <c r="K5" s="1">
        <f t="shared" si="2"/>
        <v>0</v>
      </c>
      <c r="L5" s="8"/>
      <c r="M5" s="4"/>
      <c r="N5" s="1"/>
      <c r="T5" s="6" t="s">
        <v>10</v>
      </c>
      <c r="U5" s="6" t="s">
        <v>16</v>
      </c>
    </row>
    <row r="6" spans="1:21" x14ac:dyDescent="0.3">
      <c r="A6" s="1" t="s">
        <v>51</v>
      </c>
      <c r="B6" s="1" t="s">
        <v>52</v>
      </c>
      <c r="C6" s="1">
        <v>332834</v>
      </c>
      <c r="D6" s="1"/>
      <c r="E6" s="1"/>
      <c r="F6" s="1"/>
      <c r="G6" s="1"/>
      <c r="H6" s="1">
        <f t="shared" si="0"/>
        <v>0</v>
      </c>
      <c r="I6" s="1">
        <f t="shared" si="1"/>
        <v>0</v>
      </c>
      <c r="J6" s="1"/>
      <c r="K6" s="1">
        <f t="shared" si="2"/>
        <v>0</v>
      </c>
      <c r="L6" s="1"/>
      <c r="M6" s="4"/>
      <c r="N6" s="1"/>
      <c r="T6" s="6" t="s">
        <v>14</v>
      </c>
      <c r="U6" s="6" t="s">
        <v>17</v>
      </c>
    </row>
    <row r="7" spans="1:21" x14ac:dyDescent="0.3">
      <c r="A7" s="1" t="s">
        <v>53</v>
      </c>
      <c r="B7" s="1" t="s">
        <v>54</v>
      </c>
      <c r="C7" s="1">
        <v>332838</v>
      </c>
      <c r="D7" s="1"/>
      <c r="E7" s="1"/>
      <c r="F7" s="1"/>
      <c r="G7" s="1"/>
      <c r="H7" s="1">
        <f t="shared" si="0"/>
        <v>0</v>
      </c>
      <c r="I7" s="1">
        <f t="shared" si="1"/>
        <v>0</v>
      </c>
      <c r="J7" s="1"/>
      <c r="K7" s="1">
        <f t="shared" si="2"/>
        <v>0</v>
      </c>
      <c r="L7" s="1"/>
      <c r="M7" s="4"/>
      <c r="N7" s="1"/>
      <c r="T7" s="6" t="s">
        <v>11</v>
      </c>
      <c r="U7" s="6" t="s">
        <v>18</v>
      </c>
    </row>
    <row r="8" spans="1:21" x14ac:dyDescent="0.3">
      <c r="A8" s="1" t="s">
        <v>55</v>
      </c>
      <c r="B8" s="1" t="s">
        <v>56</v>
      </c>
      <c r="C8" s="1">
        <v>338007</v>
      </c>
      <c r="D8" s="1"/>
      <c r="E8" s="1"/>
      <c r="F8" s="1"/>
      <c r="G8" s="1"/>
      <c r="H8" s="1">
        <f t="shared" si="0"/>
        <v>0</v>
      </c>
      <c r="I8" s="1">
        <f t="shared" si="1"/>
        <v>0</v>
      </c>
      <c r="J8" s="1"/>
      <c r="K8" s="1">
        <f t="shared" si="2"/>
        <v>0</v>
      </c>
      <c r="L8" s="1"/>
      <c r="M8" s="4"/>
      <c r="N8" s="1"/>
      <c r="T8" s="6" t="s">
        <v>15</v>
      </c>
      <c r="U8" s="6" t="s">
        <v>20</v>
      </c>
    </row>
    <row r="9" spans="1:21" x14ac:dyDescent="0.3">
      <c r="A9" s="1" t="s">
        <v>55</v>
      </c>
      <c r="B9" s="1" t="s">
        <v>57</v>
      </c>
      <c r="C9" s="1">
        <v>340879</v>
      </c>
      <c r="D9" s="1"/>
      <c r="E9" s="1"/>
      <c r="F9" s="1"/>
      <c r="G9" s="1"/>
      <c r="H9" s="1">
        <f t="shared" si="0"/>
        <v>0</v>
      </c>
      <c r="I9" s="1">
        <f t="shared" si="1"/>
        <v>0</v>
      </c>
      <c r="J9" s="1"/>
      <c r="K9" s="1">
        <f t="shared" si="2"/>
        <v>0</v>
      </c>
      <c r="L9" s="1"/>
      <c r="M9" s="4"/>
      <c r="N9" s="1"/>
      <c r="T9" s="6" t="s">
        <v>12</v>
      </c>
      <c r="U9" s="6" t="s">
        <v>21</v>
      </c>
    </row>
    <row r="10" spans="1:21" x14ac:dyDescent="0.3">
      <c r="A10" s="1" t="s">
        <v>58</v>
      </c>
      <c r="B10" s="1" t="s">
        <v>59</v>
      </c>
      <c r="C10" s="1">
        <v>348936</v>
      </c>
      <c r="D10" s="1"/>
      <c r="E10" s="1"/>
      <c r="F10" s="1"/>
      <c r="G10" s="1"/>
      <c r="H10" s="1">
        <f t="shared" si="0"/>
        <v>0</v>
      </c>
      <c r="I10" s="1">
        <f t="shared" si="1"/>
        <v>0</v>
      </c>
      <c r="J10" s="1"/>
      <c r="K10" s="1">
        <f t="shared" si="2"/>
        <v>0</v>
      </c>
      <c r="L10" s="8"/>
      <c r="M10" s="4"/>
      <c r="N10" s="1"/>
      <c r="T10" s="6" t="s">
        <v>13</v>
      </c>
      <c r="U10" s="6" t="s">
        <v>19</v>
      </c>
    </row>
    <row r="11" spans="1:21" x14ac:dyDescent="0.3">
      <c r="A11" s="1" t="s">
        <v>60</v>
      </c>
      <c r="B11" s="1" t="s">
        <v>61</v>
      </c>
      <c r="C11" s="1">
        <v>340547</v>
      </c>
      <c r="D11" s="1"/>
      <c r="E11" s="1"/>
      <c r="F11" s="1"/>
      <c r="G11" s="1"/>
      <c r="H11" s="1">
        <f t="shared" si="0"/>
        <v>0</v>
      </c>
      <c r="I11" s="1">
        <f t="shared" si="1"/>
        <v>0</v>
      </c>
      <c r="J11" s="1"/>
      <c r="K11" s="1">
        <f t="shared" si="2"/>
        <v>0</v>
      </c>
      <c r="L11" s="1"/>
      <c r="M11" s="4"/>
      <c r="N11" s="1"/>
    </row>
    <row r="12" spans="1:21" x14ac:dyDescent="0.3">
      <c r="A12" s="1" t="s">
        <v>62</v>
      </c>
      <c r="B12" s="1" t="s">
        <v>63</v>
      </c>
      <c r="C12" s="1">
        <v>323506</v>
      </c>
      <c r="D12" s="1"/>
      <c r="E12" s="1"/>
      <c r="F12" s="1"/>
      <c r="G12" s="1"/>
      <c r="H12" s="1">
        <f t="shared" si="0"/>
        <v>0</v>
      </c>
      <c r="I12" s="1">
        <f t="shared" si="1"/>
        <v>0</v>
      </c>
      <c r="J12" s="1"/>
      <c r="K12" s="1">
        <f t="shared" si="2"/>
        <v>0</v>
      </c>
      <c r="L12" s="8"/>
      <c r="M12" s="4"/>
      <c r="N12" s="1"/>
    </row>
    <row r="13" spans="1:21" x14ac:dyDescent="0.3">
      <c r="A13" s="1" t="s">
        <v>64</v>
      </c>
      <c r="B13" s="1" t="s">
        <v>65</v>
      </c>
      <c r="C13" s="1">
        <v>330235</v>
      </c>
      <c r="D13" s="1"/>
      <c r="E13" s="1"/>
      <c r="F13" s="1"/>
      <c r="G13" s="1"/>
      <c r="H13" s="1">
        <f t="shared" si="0"/>
        <v>0</v>
      </c>
      <c r="I13" s="1">
        <f t="shared" si="1"/>
        <v>0</v>
      </c>
      <c r="J13" s="1"/>
      <c r="K13" s="1">
        <f t="shared" si="2"/>
        <v>0</v>
      </c>
      <c r="L13" s="1"/>
      <c r="M13" s="4"/>
      <c r="N13" s="1"/>
    </row>
    <row r="14" spans="1:21" x14ac:dyDescent="0.3">
      <c r="A14" s="1" t="s">
        <v>66</v>
      </c>
      <c r="B14" s="1" t="s">
        <v>67</v>
      </c>
      <c r="C14" s="1">
        <v>254704</v>
      </c>
      <c r="D14" s="1"/>
      <c r="E14" s="1"/>
      <c r="F14" s="1"/>
      <c r="G14" s="1"/>
      <c r="H14" s="1">
        <f t="shared" si="0"/>
        <v>0</v>
      </c>
      <c r="I14" s="1">
        <f t="shared" si="1"/>
        <v>0</v>
      </c>
      <c r="J14" s="1"/>
      <c r="K14" s="1">
        <f t="shared" si="2"/>
        <v>0</v>
      </c>
      <c r="L14" s="1"/>
      <c r="M14" s="4"/>
      <c r="N14" s="1"/>
    </row>
    <row r="15" spans="1:21" x14ac:dyDescent="0.3">
      <c r="A15" s="1" t="s">
        <v>68</v>
      </c>
      <c r="B15" s="1" t="s">
        <v>69</v>
      </c>
      <c r="C15" s="1">
        <v>333940</v>
      </c>
      <c r="D15" s="1"/>
      <c r="E15" s="1"/>
      <c r="F15" s="1"/>
      <c r="G15" s="1"/>
      <c r="H15" s="1">
        <f t="shared" si="0"/>
        <v>0</v>
      </c>
      <c r="I15" s="1">
        <f t="shared" si="1"/>
        <v>0</v>
      </c>
      <c r="J15" s="1"/>
      <c r="K15" s="1">
        <f t="shared" si="2"/>
        <v>0</v>
      </c>
      <c r="L15" s="1"/>
      <c r="M15" s="4"/>
      <c r="N15" s="1"/>
    </row>
    <row r="16" spans="1:21" x14ac:dyDescent="0.3">
      <c r="A16" s="1" t="s">
        <v>70</v>
      </c>
      <c r="B16" s="1" t="s">
        <v>71</v>
      </c>
      <c r="C16" s="1">
        <v>330261</v>
      </c>
      <c r="D16" s="1"/>
      <c r="E16" s="1"/>
      <c r="F16" s="1"/>
      <c r="G16" s="1"/>
      <c r="H16" s="1">
        <f t="shared" si="0"/>
        <v>0</v>
      </c>
      <c r="I16" s="1">
        <f t="shared" si="1"/>
        <v>0</v>
      </c>
      <c r="J16" s="1"/>
      <c r="K16" s="1">
        <f t="shared" si="2"/>
        <v>0</v>
      </c>
      <c r="L16" s="1"/>
      <c r="M16" s="4"/>
      <c r="N16" s="1"/>
    </row>
    <row r="17" spans="1:14" hidden="1" x14ac:dyDescent="0.3">
      <c r="A17" s="1"/>
      <c r="B17" s="1"/>
      <c r="C17" s="1"/>
      <c r="D17" s="1"/>
      <c r="E17" s="1"/>
      <c r="F17" s="1"/>
      <c r="G17" s="1"/>
      <c r="H17" s="1">
        <f t="shared" si="0"/>
        <v>0</v>
      </c>
      <c r="I17" s="1">
        <f t="shared" si="1"/>
        <v>0</v>
      </c>
      <c r="J17" s="1"/>
      <c r="K17" s="1">
        <f t="shared" si="2"/>
        <v>0</v>
      </c>
      <c r="L17" s="1"/>
      <c r="M17" s="4"/>
      <c r="N17" s="1"/>
    </row>
  </sheetData>
  <pageMargins left="0.7" right="0.7" top="0.75" bottom="0.75" header="0.3" footer="0.3"/>
  <ignoredErrors>
    <ignoredError sqref="T5:T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Obecności</vt:lpstr>
      <vt:lpstr>Punkty P1</vt:lpstr>
      <vt:lpstr>Punkty P2</vt:lpstr>
      <vt:lpstr>Podsumowanie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Rajba</dc:creator>
  <cp:lastModifiedBy>Pawel Rajba</cp:lastModifiedBy>
  <dcterms:created xsi:type="dcterms:W3CDTF">2024-03-17T17:19:04Z</dcterms:created>
  <dcterms:modified xsi:type="dcterms:W3CDTF">2025-06-02T10:18:56Z</dcterms:modified>
</cp:coreProperties>
</file>