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swa\Downloads\"/>
    </mc:Choice>
  </mc:AlternateContent>
  <xr:revisionPtr revIDLastSave="0" documentId="13_ncr:1_{A7CE6B5F-A3BC-4236-BE3A-647445DC5C1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mmary sheet " sheetId="4" r:id="rId1"/>
    <sheet name="UserDetails.csv" sheetId="1" r:id="rId2"/>
    <sheet name="CookingSessions.csv" sheetId="2" r:id="rId3"/>
    <sheet name="OrderDetails.csv" sheetId="3" r:id="rId4"/>
  </sheets>
  <definedNames>
    <definedName name="_xlnm._FilterDatabase" localSheetId="2" hidden="1">'CookingSessions.csv'!$A$1:$H$17</definedName>
    <definedName name="_xlnm._FilterDatabase" localSheetId="3" hidden="1">OrderDetails.csv!$A$1:$L$17</definedName>
    <definedName name="_xlnm._FilterDatabase" localSheetId="1" hidden="1">UserDetails.csv!$A$1:$I$11</definedName>
  </definedNames>
  <calcPr calcId="191029"/>
  <pivotCaches>
    <pivotCache cacheId="15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B8" i="4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B7" i="4" s="1"/>
  <c r="V15" i="3"/>
</calcChain>
</file>

<file path=xl/sharedStrings.xml><?xml version="1.0" encoding="utf-8"?>
<sst xmlns="http://schemas.openxmlformats.org/spreadsheetml/2006/main" count="305" uniqueCount="120">
  <si>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</si>
  <si>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</si>
  <si>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</si>
  <si>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</si>
  <si>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</si>
  <si>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</si>
  <si>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</si>
  <si>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</si>
  <si>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</si>
  <si>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</si>
  <si>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</si>
  <si>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</si>
  <si>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</si>
  <si>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</si>
  <si>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</si>
  <si>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</si>
  <si>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</si>
  <si>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</si>
  <si>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</si>
  <si>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</si>
  <si>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</si>
  <si>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</si>
  <si>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</si>
  <si>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</si>
  <si>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</si>
  <si>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</si>
  <si>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</si>
  <si>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</si>
  <si>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</si>
  <si>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</si>
  <si>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</si>
  <si>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</si>
  <si>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</si>
  <si>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</si>
  <si>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</si>
  <si>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</si>
  <si>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</si>
  <si>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</si>
  <si>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</si>
  <si>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</si>
  <si>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</si>
  <si>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</si>
  <si>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</si>
  <si>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</si>
  <si>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</si>
  <si>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</si>
  <si>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</si>
  <si>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</si>
  <si>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</si>
  <si>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</si>
  <si>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</si>
  <si>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</si>
  <si>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</si>
  <si>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</si>
  <si>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</si>
  <si>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</si>
  <si>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</si>
  <si>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</si>
  <si>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</si>
  <si>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</si>
  <si>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</si>
  <si>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</si>
  <si>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</si>
  <si>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</si>
  <si>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</si>
  <si>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</si>
  <si>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</si>
  <si>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</si>
  <si>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</si>
  <si>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</si>
  <si>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</si>
  <si>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</si>
  <si>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</si>
  <si>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</si>
  <si>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</si>
  <si>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</si>
  <si>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</si>
  <si>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</si>
  <si>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</si>
  <si>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</si>
  <si>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</si>
  <si>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</si>
  <si>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</si>
  <si>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</si>
  <si>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</si>
  <si>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</si>
  <si>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</si>
  <si>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</si>
  <si>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</si>
  <si>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</si>
  <si>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</si>
  <si>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</si>
  <si>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</si>
  <si>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</si>
  <si>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</si>
  <si>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Rating</t>
  </si>
  <si>
    <t>Completed</t>
  </si>
  <si>
    <t>Night</t>
  </si>
  <si>
    <t>Canceled</t>
  </si>
  <si>
    <t>Morning</t>
  </si>
  <si>
    <t xml:space="preserve">duration </t>
  </si>
  <si>
    <t xml:space="preserve">session rating </t>
  </si>
  <si>
    <t>Row Labels</t>
  </si>
  <si>
    <t>Grand Total</t>
  </si>
  <si>
    <t>Sum of Order ID</t>
  </si>
  <si>
    <t>Time of Morning</t>
  </si>
  <si>
    <t>Count of User ID</t>
  </si>
  <si>
    <t>Count of Session ID</t>
  </si>
  <si>
    <t xml:space="preserve">Metrics </t>
  </si>
  <si>
    <t xml:space="preserve">Average age of the users </t>
  </si>
  <si>
    <t>session per user</t>
  </si>
  <si>
    <t xml:space="preserve">session per user </t>
  </si>
  <si>
    <t xml:space="preserve">Average duration of session </t>
  </si>
  <si>
    <t xml:space="preserve">Average session Rating </t>
  </si>
  <si>
    <t xml:space="preserve">Dish and Meal Preference </t>
  </si>
  <si>
    <t xml:space="preserve">Data Insights </t>
  </si>
  <si>
    <t xml:space="preserve">The average session duration is also around 30 minutes, suggesting that people look for dishes that can be prepared quickly—tasty food in less time. </t>
  </si>
  <si>
    <t xml:space="preserve">The average age of the users is 31 years, which indicates that mainly working professionals with busy schedules prefer the service. </t>
  </si>
  <si>
    <t>The average rating stands at approximately 4.5, which indicates that users are highly satisfied with the service.</t>
  </si>
  <si>
    <t>From the bar chart, we can observe that Grilled Chicken and Spaghetti are the most preferred dishes among users, accounting for approximately 50% of the total dishes. Additionally, 50% of the users prefer using Upliance for preparing dinner, indicating that they seek assistance in the kitchen after a long, tiring day. This also suggests a preference for healthy meals that can be prepared quickly, allowing users to spend less time cooking and engage in other relaxing activities.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</si>
</sst>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"/>
    <numFmt numFmtId="165" formatCode="yyyy\-mm\-dd\ hh:mm"/>
    <numFmt numFmtId="168" formatCode="0.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Arial"/>
      <family val="2"/>
      <scheme val="minor"/>
    </font>
    <font>
      <b/>
      <i/>
      <sz val="10"/>
      <color rgb="FF000000"/>
      <name val="Cambria Math"/>
      <family val="1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3" fillId="3" borderId="0" xfId="0" applyFont="1" applyFill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1" fontId="4" fillId="0" borderId="4" xfId="0" applyNumberFormat="1" applyFont="1" applyBorder="1"/>
    <xf numFmtId="0" fontId="4" fillId="0" borderId="1" xfId="0" applyFont="1" applyBorder="1"/>
    <xf numFmtId="168" fontId="4" fillId="0" borderId="1" xfId="0" applyNumberFormat="1" applyFont="1" applyBorder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201302B-B5FF-4212-9299-F346774E6A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Intern Assignment - Excel.xlsx]OrderDetails.csv!PivotTable5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Dish Preference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OrderDetails.csv!$S$27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OrderDetails.csv!$R$28:$R$34</c:f>
              <c:strCache>
                <c:ptCount val="6"/>
                <c:pt idx="0">
                  <c:v>Grilled Chicken</c:v>
                </c:pt>
                <c:pt idx="1">
                  <c:v>Spaghetti</c:v>
                </c:pt>
                <c:pt idx="2">
                  <c:v>Caesar Salad</c:v>
                </c:pt>
                <c:pt idx="3">
                  <c:v>Veggie Burger</c:v>
                </c:pt>
                <c:pt idx="4">
                  <c:v>Pancakes</c:v>
                </c:pt>
                <c:pt idx="5">
                  <c:v>Oatmeal</c:v>
                </c:pt>
              </c:strCache>
            </c:strRef>
          </c:cat>
          <c:val>
            <c:numRef>
              <c:f>OrderDetails.csv!$S$28:$S$34</c:f>
              <c:numCache>
                <c:formatCode>0.00%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0.1875</c:v>
                </c:pt>
                <c:pt idx="3">
                  <c:v>0.125</c:v>
                </c:pt>
                <c:pt idx="4">
                  <c:v>0.125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E-41D3-8D38-A802149D5A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6483535"/>
        <c:axId val="476485935"/>
      </c:barChart>
      <c:catAx>
        <c:axId val="47648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85935"/>
        <c:crosses val="autoZero"/>
        <c:auto val="1"/>
        <c:lblAlgn val="ctr"/>
        <c:lblOffset val="100"/>
        <c:noMultiLvlLbl val="0"/>
      </c:catAx>
      <c:valAx>
        <c:axId val="476485935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47648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 Analyst Intern Assignment - Excel.xlsx]OrderDetails.csv!PivotTable4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Meal type </a:t>
            </a:r>
          </a:p>
          <a:p>
            <a:pPr>
              <a:defRPr/>
            </a:pPr>
            <a:r>
              <a:rPr lang="en-US" b="1"/>
              <a:t>Distribution</a:t>
            </a:r>
          </a:p>
        </c:rich>
      </c:tx>
      <c:layout>
        <c:manualLayout>
          <c:xMode val="edge"/>
          <c:yMode val="edge"/>
          <c:x val="0.38787610619469032"/>
          <c:y val="5.5110059095373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OrderDetails.csv!$P$27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5-4544-B5EC-301DCF9C2DD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5-4544-B5EC-301DCF9C2DD0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5-4544-B5EC-301DCF9C2DD0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OrderDetails.csv!$O$28:$O$31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OrderDetails.csv!$P$28:$P$31</c:f>
              <c:numCache>
                <c:formatCode>0.00%</c:formatCode>
                <c:ptCount val="3"/>
                <c:pt idx="0">
                  <c:v>0.1875</c:v>
                </c:pt>
                <c:pt idx="1">
                  <c:v>0.5</c:v>
                </c:pt>
                <c:pt idx="2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E5-4544-B5EC-301DCF9C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 Analyst Intern Assignment - Excel.xlsx]OrderDetails.csv!PivotTable1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Order</a:t>
            </a:r>
            <a:r>
              <a:rPr lang="en-US" b="1" i="1" baseline="0"/>
              <a:t> Status %</a:t>
            </a:r>
          </a:p>
        </c:rich>
      </c:tx>
      <c:layout>
        <c:manualLayout>
          <c:xMode val="edge"/>
          <c:yMode val="edge"/>
          <c:x val="0.39090018015631561"/>
          <c:y val="0.1043307086614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OrderDetails.csv!$P$3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ED-40D3-AAE7-4E3E1407B8F8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ED-40D3-AAE7-4E3E1407B8F8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OrderDetails.csv!$O$4:$O$6</c:f>
              <c:strCache>
                <c:ptCount val="2"/>
                <c:pt idx="0">
                  <c:v>Canceled</c:v>
                </c:pt>
                <c:pt idx="1">
                  <c:v>Completed</c:v>
                </c:pt>
              </c:strCache>
            </c:strRef>
          </c:cat>
          <c:val>
            <c:numRef>
              <c:f>OrderDetails.csv!$P$4:$P$6</c:f>
              <c:numCache>
                <c:formatCode>0.00%</c:formatCode>
                <c:ptCount val="2"/>
                <c:pt idx="0">
                  <c:v>0.12462816063460586</c:v>
                </c:pt>
                <c:pt idx="1">
                  <c:v>0.8753718393653942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D-40D3-AAE7-4E3E1407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Intern Assignment - Excel.xlsx]OrderDetails.csv!PivotTable5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OrderDetails.csv!$S$27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OrderDetails.csv!$R$28:$R$34</c:f>
              <c:strCache>
                <c:ptCount val="6"/>
                <c:pt idx="0">
                  <c:v>Grilled Chicken</c:v>
                </c:pt>
                <c:pt idx="1">
                  <c:v>Spaghetti</c:v>
                </c:pt>
                <c:pt idx="2">
                  <c:v>Caesar Salad</c:v>
                </c:pt>
                <c:pt idx="3">
                  <c:v>Veggie Burger</c:v>
                </c:pt>
                <c:pt idx="4">
                  <c:v>Pancakes</c:v>
                </c:pt>
                <c:pt idx="5">
                  <c:v>Oatmeal</c:v>
                </c:pt>
              </c:strCache>
            </c:strRef>
          </c:cat>
          <c:val>
            <c:numRef>
              <c:f>OrderDetails.csv!$S$28:$S$34</c:f>
              <c:numCache>
                <c:formatCode>0.00%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0.1875</c:v>
                </c:pt>
                <c:pt idx="3">
                  <c:v>0.125</c:v>
                </c:pt>
                <c:pt idx="4">
                  <c:v>0.125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A6-A490-59A82654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483535"/>
        <c:axId val="476485935"/>
      </c:barChart>
      <c:catAx>
        <c:axId val="47648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85935"/>
        <c:crosses val="autoZero"/>
        <c:auto val="1"/>
        <c:lblAlgn val="ctr"/>
        <c:lblOffset val="100"/>
        <c:noMultiLvlLbl val="0"/>
      </c:catAx>
      <c:valAx>
        <c:axId val="47648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 Analyst Intern Assignment - Excel.xlsx]OrderDetails.csv!PivotTable4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OrderDetails.csv!$P$27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OrderDetails.csv!$O$28:$O$31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OrderDetails.csv!$P$28:$P$31</c:f>
              <c:numCache>
                <c:formatCode>0.00%</c:formatCode>
                <c:ptCount val="3"/>
                <c:pt idx="0">
                  <c:v>0.1875</c:v>
                </c:pt>
                <c:pt idx="1">
                  <c:v>0.5</c:v>
                </c:pt>
                <c:pt idx="2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A-4B2B-972C-D3CE0990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 Analyst Intern Assignment - Excel.xlsx]OrderDetails.csv!PivotTable4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OrderDetails.csv!$P$27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OrderDetails.csv!$O$28:$O$31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OrderDetails.csv!$P$28:$P$31</c:f>
              <c:numCache>
                <c:formatCode>0.00%</c:formatCode>
                <c:ptCount val="3"/>
                <c:pt idx="0">
                  <c:v>0.1875</c:v>
                </c:pt>
                <c:pt idx="1">
                  <c:v>0.5</c:v>
                </c:pt>
                <c:pt idx="2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E-471E-ADED-E78829D7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 Analyst Intern Assignment - Excel.xlsx]OrderDetails.csv!PivotTable1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Status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OrderDetails.csv!$P$3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OrderDetails.csv!$O$4:$O$6</c:f>
              <c:strCache>
                <c:ptCount val="2"/>
                <c:pt idx="0">
                  <c:v>Canceled</c:v>
                </c:pt>
                <c:pt idx="1">
                  <c:v>Completed</c:v>
                </c:pt>
              </c:strCache>
            </c:strRef>
          </c:cat>
          <c:val>
            <c:numRef>
              <c:f>OrderDetails.csv!$P$4:$P$6</c:f>
              <c:numCache>
                <c:formatCode>0.00%</c:formatCode>
                <c:ptCount val="2"/>
                <c:pt idx="0">
                  <c:v>0.12462816063460586</c:v>
                </c:pt>
                <c:pt idx="1">
                  <c:v>0.8753718393653942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D-431F-92CB-AD627C5D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1790700</xdr:colOff>
      <xdr:row>17</xdr:row>
      <xdr:rowOff>76200</xdr:rowOff>
    </xdr:from>
    <xdr:to>
      <xdr:col>8</xdr:col>
      <xdr:colOff>91440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BA499-1C0E-457A-B160-942A67103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251460</xdr:colOff>
      <xdr:row>17</xdr:row>
      <xdr:rowOff>99060</xdr:rowOff>
    </xdr:from>
    <xdr:to>
      <xdr:col>18</xdr:col>
      <xdr:colOff>289560</xdr:colOff>
      <xdr:row>32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61674-3F85-4F38-B135-3B7E5C796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430697</xdr:colOff>
      <xdr:row>35</xdr:row>
      <xdr:rowOff>143566</xdr:rowOff>
    </xdr:from>
    <xdr:to>
      <xdr:col>14</xdr:col>
      <xdr:colOff>276088</xdr:colOff>
      <xdr:row>49</xdr:row>
      <xdr:rowOff>110435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9ED297-D73C-4F07-A780-0496610EF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106680</xdr:colOff>
      <xdr:row>4</xdr:row>
      <xdr:rowOff>72390</xdr:rowOff>
    </xdr:from>
    <xdr:to>
      <xdr:col>32</xdr:col>
      <xdr:colOff>731520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FFDE7-7247-73FC-938F-439C94A8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571500</xdr:colOff>
      <xdr:row>19</xdr:row>
      <xdr:rowOff>148590</xdr:rowOff>
    </xdr:from>
    <xdr:to>
      <xdr:col>31</xdr:col>
      <xdr:colOff>800100</xdr:colOff>
      <xdr:row>33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C5B2A-1324-115F-7804-D4879B7A8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434340</xdr:colOff>
      <xdr:row>20</xdr:row>
      <xdr:rowOff>102870</xdr:rowOff>
    </xdr:from>
    <xdr:to>
      <xdr:col>23</xdr:col>
      <xdr:colOff>807720</xdr:colOff>
      <xdr:row>34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F21E6E-F504-EB6F-4EDC-A53EABA1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731520</xdr:colOff>
      <xdr:row>36</xdr:row>
      <xdr:rowOff>64770</xdr:rowOff>
    </xdr:from>
    <xdr:to>
      <xdr:col>24</xdr:col>
      <xdr:colOff>236220</xdr:colOff>
      <xdr:row>51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244B54-2FCD-73AD-F38C-E8078A10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wanthi soni" refreshedDate="45649.855767939815" createdVersion="8" refreshedVersion="8" minRefreshableVersion="3" recordCount="16" xr:uid="{103645C8-3BC2-4229-B4FA-8F5FC78EEDD6}">
  <cacheSource type="worksheet">
    <worksheetSource ref="A1:L17" sheet="OrderDetails.csv"/>
  </cacheSource>
  <cacheFields count="12">
    <cacheField name="Order ID" numFmtId="0">
      <sharedItems containsSemiMixedTypes="0" containsString="0" containsNumber="1" containsInteger="1" minValue="1001" maxValue="1016"/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Date" numFmtId="164">
      <sharedItems containsSemiMixedTypes="0" containsNonDate="0" containsDate="1" containsString="0" minDate="2024-12-01T00:00:00" maxDate="2024-12-09T00:00:00"/>
    </cacheField>
    <cacheField name="Meal Type" numFmtId="0">
      <sharedItems/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 count="2">
        <s v="Completed"/>
        <s v="Canceled"/>
      </sharedItems>
    </cacheField>
    <cacheField name="Amount (USD)" numFmtId="0">
      <sharedItems containsSemiMixedTypes="0" containsString="0" containsNumber="1" minValue="7" maxValue="15"/>
    </cacheField>
    <cacheField name="Time of Day" numFmtId="0">
      <sharedItems count="3">
        <s v="Night"/>
        <s v="Day"/>
        <s v="Morning"/>
      </sharedItems>
    </cacheField>
    <cacheField name="Rating" numFmtId="0">
      <sharedItems containsMixedTypes="1" containsNumber="1" containsInteger="1" minValue="4" maxValue="5"/>
    </cacheField>
    <cacheField name="Session ID" numFmtId="0">
      <sharedItems count="16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</sharedItems>
    </cacheField>
    <cacheField name="duration " numFmtId="0">
      <sharedItems containsSemiMixedTypes="0" containsString="0" containsNumber="1" containsInteger="1" minValue="10" maxValue="40"/>
    </cacheField>
    <cacheField name="session rating " numFmtId="0">
      <sharedItems containsSemiMixedTypes="0" containsString="0" containsNumber="1" minValue="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wanthi soni" refreshedDate="45649.864321064815" createdVersion="8" refreshedVersion="8" minRefreshableVersion="3" recordCount="16" xr:uid="{42C3BCB8-8F31-4CAE-8298-47637A29834B}">
  <cacheSource type="worksheet">
    <worksheetSource ref="B1:L17" sheet="OrderDetails.csv"/>
  </cacheSource>
  <cacheFields count="11">
    <cacheField name="User ID" numFmtId="0">
      <sharedItems/>
    </cacheField>
    <cacheField name="Order Date" numFmtId="164">
      <sharedItems containsSemiMixedTypes="0" containsNonDate="0" containsDate="1" containsString="0" minDate="2024-12-01T00:00:00" maxDate="2024-12-09T00:00:00"/>
    </cacheField>
    <cacheField name="Meal Type" numFmtId="0">
      <sharedItems count="3">
        <s v="Dinner"/>
        <s v="Lunch"/>
        <s v="Breakfast"/>
      </sharedItems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  <cacheField name="Time of Morning" numFmtId="0">
      <sharedItems count="2">
        <s v="Night"/>
        <s v="Morning"/>
      </sharedItems>
    </cacheField>
    <cacheField name="Rating" numFmtId="0">
      <sharedItems containsMixedTypes="1" containsNumber="1" containsInteger="1" minValue="4" maxValue="5"/>
    </cacheField>
    <cacheField name="Session ID" numFmtId="0">
      <sharedItems/>
    </cacheField>
    <cacheField name="duration " numFmtId="0">
      <sharedItems containsSemiMixedTypes="0" containsString="0" containsNumber="1" containsInteger="1" minValue="10" maxValue="40" count="4">
        <n v="30"/>
        <n v="20"/>
        <n v="40"/>
        <n v="10"/>
      </sharedItems>
    </cacheField>
    <cacheField name="session rating " numFmtId="0">
      <sharedItems containsSemiMixedTypes="0" containsString="0" containsNumber="1" minValue="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001"/>
    <x v="0"/>
    <d v="2024-12-01T00:00:00"/>
    <s v="Dinner"/>
    <x v="0"/>
    <x v="0"/>
    <n v="15"/>
    <x v="0"/>
    <n v="5"/>
    <x v="0"/>
    <n v="30"/>
    <n v="4.5"/>
  </r>
  <r>
    <n v="1002"/>
    <x v="1"/>
    <d v="2024-12-01T00:00:00"/>
    <s v="Lunch"/>
    <x v="1"/>
    <x v="0"/>
    <n v="10"/>
    <x v="1"/>
    <n v="4"/>
    <x v="1"/>
    <n v="20"/>
    <n v="4"/>
  </r>
  <r>
    <n v="1003"/>
    <x v="2"/>
    <d v="2024-12-02T00:00:00"/>
    <s v="Dinner"/>
    <x v="2"/>
    <x v="1"/>
    <n v="12.5"/>
    <x v="0"/>
    <s v="N/A"/>
    <x v="2"/>
    <n v="40"/>
    <n v="4.8"/>
  </r>
  <r>
    <n v="1004"/>
    <x v="0"/>
    <d v="2024-12-02T00:00:00"/>
    <s v="Breakfast"/>
    <x v="3"/>
    <x v="0"/>
    <n v="8"/>
    <x v="2"/>
    <n v="4"/>
    <x v="3"/>
    <n v="30"/>
    <n v="4.2"/>
  </r>
  <r>
    <n v="1005"/>
    <x v="3"/>
    <d v="2024-12-03T00:00:00"/>
    <s v="Lunch"/>
    <x v="1"/>
    <x v="0"/>
    <n v="9"/>
    <x v="1"/>
    <n v="4"/>
    <x v="4"/>
    <n v="20"/>
    <n v="4.7"/>
  </r>
  <r>
    <n v="1006"/>
    <x v="1"/>
    <d v="2024-12-03T00:00:00"/>
    <s v="Dinner"/>
    <x v="0"/>
    <x v="0"/>
    <n v="14"/>
    <x v="0"/>
    <n v="4"/>
    <x v="5"/>
    <n v="30"/>
    <n v="4.3"/>
  </r>
  <r>
    <n v="1007"/>
    <x v="4"/>
    <d v="2024-12-04T00:00:00"/>
    <s v="Dinner"/>
    <x v="2"/>
    <x v="0"/>
    <n v="13.5"/>
    <x v="0"/>
    <n v="4"/>
    <x v="6"/>
    <n v="40"/>
    <n v="4.5999999999999996"/>
  </r>
  <r>
    <n v="1008"/>
    <x v="2"/>
    <d v="2024-12-04T00:00:00"/>
    <s v="Lunch"/>
    <x v="4"/>
    <x v="1"/>
    <n v="11"/>
    <x v="1"/>
    <s v="N/A"/>
    <x v="7"/>
    <n v="20"/>
    <n v="4.4000000000000004"/>
  </r>
  <r>
    <n v="1009"/>
    <x v="0"/>
    <d v="2024-12-05T00:00:00"/>
    <s v="Dinner"/>
    <x v="2"/>
    <x v="0"/>
    <n v="12"/>
    <x v="0"/>
    <n v="5"/>
    <x v="8"/>
    <n v="40"/>
    <n v="4.9000000000000004"/>
  </r>
  <r>
    <n v="1010"/>
    <x v="1"/>
    <d v="2024-12-05T00:00:00"/>
    <s v="Breakfast"/>
    <x v="5"/>
    <x v="0"/>
    <n v="7"/>
    <x v="2"/>
    <n v="4"/>
    <x v="9"/>
    <n v="10"/>
    <n v="4.0999999999999996"/>
  </r>
  <r>
    <n v="1011"/>
    <x v="2"/>
    <d v="2024-12-06T00:00:00"/>
    <s v="Breakfast"/>
    <x v="3"/>
    <x v="0"/>
    <n v="8.5"/>
    <x v="2"/>
    <n v="4"/>
    <x v="10"/>
    <n v="30"/>
    <n v="4.5999999999999996"/>
  </r>
  <r>
    <n v="1012"/>
    <x v="3"/>
    <d v="2024-12-06T00:00:00"/>
    <s v="Dinner"/>
    <x v="0"/>
    <x v="0"/>
    <n v="12.5"/>
    <x v="0"/>
    <n v="4"/>
    <x v="11"/>
    <n v="30"/>
    <n v="4.7"/>
  </r>
  <r>
    <n v="1013"/>
    <x v="4"/>
    <d v="2024-12-07T00:00:00"/>
    <s v="Lunch"/>
    <x v="1"/>
    <x v="0"/>
    <n v="9"/>
    <x v="1"/>
    <n v="4"/>
    <x v="12"/>
    <n v="20"/>
    <n v="4.4000000000000004"/>
  </r>
  <r>
    <n v="1014"/>
    <x v="5"/>
    <d v="2024-12-07T00:00:00"/>
    <s v="Dinner"/>
    <x v="2"/>
    <x v="0"/>
    <n v="13"/>
    <x v="0"/>
    <n v="5"/>
    <x v="13"/>
    <n v="40"/>
    <n v="4.8"/>
  </r>
  <r>
    <n v="1015"/>
    <x v="6"/>
    <d v="2024-12-08T00:00:00"/>
    <s v="Dinner"/>
    <x v="0"/>
    <x v="0"/>
    <n v="14"/>
    <x v="0"/>
    <n v="5"/>
    <x v="14"/>
    <n v="30"/>
    <n v="5"/>
  </r>
  <r>
    <n v="1016"/>
    <x v="7"/>
    <d v="2024-12-08T00:00:00"/>
    <s v="Lunch"/>
    <x v="4"/>
    <x v="0"/>
    <n v="11"/>
    <x v="1"/>
    <n v="4"/>
    <x v="15"/>
    <n v="20"/>
    <n v="4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U001"/>
    <d v="2024-12-01T00:00:00"/>
    <x v="0"/>
    <x v="0"/>
    <s v="Completed"/>
    <n v="15"/>
    <x v="0"/>
    <n v="5"/>
    <s v="S001"/>
    <x v="0"/>
    <n v="4.5"/>
  </r>
  <r>
    <s v="U002"/>
    <d v="2024-12-01T00:00:00"/>
    <x v="1"/>
    <x v="1"/>
    <s v="Completed"/>
    <n v="10"/>
    <x v="1"/>
    <n v="4"/>
    <s v="S002"/>
    <x v="1"/>
    <n v="4"/>
  </r>
  <r>
    <s v="U003"/>
    <d v="2024-12-02T00:00:00"/>
    <x v="0"/>
    <x v="2"/>
    <s v="Canceled"/>
    <n v="12.5"/>
    <x v="0"/>
    <s v="N/A"/>
    <s v="S003"/>
    <x v="2"/>
    <n v="4.8"/>
  </r>
  <r>
    <s v="U001"/>
    <d v="2024-12-02T00:00:00"/>
    <x v="2"/>
    <x v="3"/>
    <s v="Completed"/>
    <n v="8"/>
    <x v="1"/>
    <n v="4"/>
    <s v="S004"/>
    <x v="0"/>
    <n v="4.2"/>
  </r>
  <r>
    <s v="U004"/>
    <d v="2024-12-03T00:00:00"/>
    <x v="1"/>
    <x v="1"/>
    <s v="Completed"/>
    <n v="9"/>
    <x v="1"/>
    <n v="4"/>
    <s v="S005"/>
    <x v="1"/>
    <n v="4.7"/>
  </r>
  <r>
    <s v="U002"/>
    <d v="2024-12-03T00:00:00"/>
    <x v="0"/>
    <x v="0"/>
    <s v="Completed"/>
    <n v="14"/>
    <x v="0"/>
    <n v="4"/>
    <s v="S006"/>
    <x v="0"/>
    <n v="4.3"/>
  </r>
  <r>
    <s v="U005"/>
    <d v="2024-12-04T00:00:00"/>
    <x v="0"/>
    <x v="2"/>
    <s v="Completed"/>
    <n v="13.5"/>
    <x v="0"/>
    <n v="4"/>
    <s v="S007"/>
    <x v="2"/>
    <n v="4.5999999999999996"/>
  </r>
  <r>
    <s v="U003"/>
    <d v="2024-12-04T00:00:00"/>
    <x v="1"/>
    <x v="4"/>
    <s v="Canceled"/>
    <n v="11"/>
    <x v="1"/>
    <s v="N/A"/>
    <s v="S008"/>
    <x v="1"/>
    <n v="4.4000000000000004"/>
  </r>
  <r>
    <s v="U001"/>
    <d v="2024-12-05T00:00:00"/>
    <x v="0"/>
    <x v="2"/>
    <s v="Completed"/>
    <n v="12"/>
    <x v="0"/>
    <n v="5"/>
    <s v="S009"/>
    <x v="2"/>
    <n v="4.9000000000000004"/>
  </r>
  <r>
    <s v="U002"/>
    <d v="2024-12-05T00:00:00"/>
    <x v="2"/>
    <x v="5"/>
    <s v="Completed"/>
    <n v="7"/>
    <x v="1"/>
    <n v="4"/>
    <s v="S010"/>
    <x v="3"/>
    <n v="4.0999999999999996"/>
  </r>
  <r>
    <s v="U003"/>
    <d v="2024-12-06T00:00:00"/>
    <x v="2"/>
    <x v="3"/>
    <s v="Completed"/>
    <n v="8.5"/>
    <x v="1"/>
    <n v="4"/>
    <s v="S011"/>
    <x v="0"/>
    <n v="4.5999999999999996"/>
  </r>
  <r>
    <s v="U004"/>
    <d v="2024-12-06T00:00:00"/>
    <x v="0"/>
    <x v="0"/>
    <s v="Completed"/>
    <n v="12.5"/>
    <x v="0"/>
    <n v="4"/>
    <s v="S012"/>
    <x v="0"/>
    <n v="4.7"/>
  </r>
  <r>
    <s v="U005"/>
    <d v="2024-12-07T00:00:00"/>
    <x v="1"/>
    <x v="1"/>
    <s v="Completed"/>
    <n v="9"/>
    <x v="1"/>
    <n v="4"/>
    <s v="S013"/>
    <x v="1"/>
    <n v="4.4000000000000004"/>
  </r>
  <r>
    <s v="U006"/>
    <d v="2024-12-07T00:00:00"/>
    <x v="0"/>
    <x v="2"/>
    <s v="Completed"/>
    <n v="13"/>
    <x v="0"/>
    <n v="5"/>
    <s v="S014"/>
    <x v="2"/>
    <n v="4.8"/>
  </r>
  <r>
    <s v="U007"/>
    <d v="2024-12-08T00:00:00"/>
    <x v="0"/>
    <x v="0"/>
    <s v="Completed"/>
    <n v="14"/>
    <x v="0"/>
    <n v="5"/>
    <s v="S015"/>
    <x v="0"/>
    <n v="5"/>
  </r>
  <r>
    <s v="U008"/>
    <d v="2024-12-08T00:00:00"/>
    <x v="1"/>
    <x v="4"/>
    <s v="Completed"/>
    <n v="11"/>
    <x v="1"/>
    <n v="4"/>
    <s v="S016"/>
    <x v="1"/>
    <n v="4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F11B6-99B0-4A1A-9902-2BD4D6FE70DB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4:V13" firstHeaderRow="1" firstDataRow="1" firstDataCol="1"/>
  <pivotFields count="12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ession ID" fld="9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11020-0991-4D5C-9DF0-958E204C4F8B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R27:S34" firstHeaderRow="1" firstDataRow="1" firstDataCol="1"/>
  <pivotFields count="11">
    <pivotField dataField="1" showAll="0"/>
    <pivotField numFmtId="164" showAll="0"/>
    <pivotField showAll="0"/>
    <pivotField axis="axisRow" showAll="0" sortType="descending">
      <items count="7">
        <item x="4"/>
        <item x="0"/>
        <item x="3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7">
    <i>
      <x v="4"/>
    </i>
    <i>
      <x v="1"/>
    </i>
    <i>
      <x v="5"/>
    </i>
    <i>
      <x/>
    </i>
    <i>
      <x v="2"/>
    </i>
    <i>
      <x v="3"/>
    </i>
    <i t="grand">
      <x/>
    </i>
  </rowItems>
  <colItems count="1">
    <i/>
  </colItems>
  <dataFields count="1">
    <dataField name="Count of User ID" fld="0" subtotal="count" showDataAs="percentOfCol" baseField="3" baseItem="3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6C7DD-0797-4711-B160-AB913CADE129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O27:P31" firstHeaderRow="1" firstDataRow="1" firstDataCol="1"/>
  <pivotFields count="11">
    <pivotField dataField="1" showAll="0"/>
    <pivotField numFmtId="164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 ID" fld="0" subtotal="count" showDataAs="percentOfCol" baseField="6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423BC-8CC7-452A-B208-6FDC03DA33AA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1:P22" firstHeaderRow="1" firstDataRow="1" firstDataCol="1"/>
  <pivotFields count="12">
    <pivotField dataField="1" showAll="0"/>
    <pivotField showAll="0"/>
    <pivotField numFmtId="164" showAll="0"/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11">
    <i>
      <x/>
    </i>
    <i r="1">
      <x v="1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Order ID" fld="0" showDataAs="percentOfCo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F6820-5265-4F8E-9772-819399F32DD5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O3:P6" firstHeaderRow="1" firstDataRow="1" firstDataCol="1"/>
  <pivotFields count="12">
    <pivotField dataField="1" showAll="0"/>
    <pivotField showAll="0"/>
    <pivotField numFmtId="164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Order ID" fld="0" showDataAs="percentOfCol" baseField="5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6A82-1E3E-4A43-A244-89C0B1AC0E12}">
  <dimension ref="A1:T15"/>
  <sheetViews>
    <sheetView showGridLines="0" topLeftCell="D1" zoomScale="102" zoomScaleNormal="89" workbookViewId="0">
      <selection activeCell="F8" sqref="F8"/>
    </sheetView>
  </sheetViews>
  <sheetFormatPr defaultRowHeight="13.2" x14ac:dyDescent="0.25"/>
  <cols>
    <col min="1" max="1" width="28.44140625" customWidth="1"/>
    <col min="2" max="2" width="36.88671875" customWidth="1"/>
    <col min="6" max="6" width="8.88671875" customWidth="1"/>
  </cols>
  <sheetData>
    <row r="1" spans="1:20" x14ac:dyDescent="0.25">
      <c r="G1" s="20" t="s">
        <v>115</v>
      </c>
      <c r="H1" s="17"/>
      <c r="I1" s="17"/>
      <c r="J1" s="17"/>
      <c r="K1" s="17"/>
      <c r="L1" s="17"/>
      <c r="M1" s="17"/>
    </row>
    <row r="2" spans="1:20" x14ac:dyDescent="0.25">
      <c r="G2" s="17"/>
      <c r="H2" s="17"/>
      <c r="I2" s="17"/>
      <c r="J2" s="17"/>
      <c r="K2" s="17"/>
      <c r="L2" s="17"/>
      <c r="M2" s="17"/>
    </row>
    <row r="3" spans="1:20" x14ac:dyDescent="0.25">
      <c r="G3" s="17"/>
      <c r="H3" s="17"/>
      <c r="I3" s="17"/>
      <c r="J3" s="17"/>
      <c r="K3" s="17"/>
      <c r="L3" s="17"/>
      <c r="M3" s="17"/>
    </row>
    <row r="4" spans="1:20" ht="17.399999999999999" x14ac:dyDescent="0.3">
      <c r="A4" s="11" t="s">
        <v>108</v>
      </c>
      <c r="B4" s="12"/>
      <c r="C4" s="10"/>
      <c r="D4" s="10"/>
      <c r="E4" s="10"/>
    </row>
    <row r="5" spans="1:20" ht="79.2" x14ac:dyDescent="3.95">
      <c r="A5" s="15" t="s">
        <v>109</v>
      </c>
      <c r="B5" s="13">
        <f>AVERAGE(UserDetails.csv!C2:C11)</f>
        <v>31.8</v>
      </c>
      <c r="F5" s="21" t="s">
        <v>117</v>
      </c>
    </row>
    <row r="6" spans="1:20" ht="79.2" x14ac:dyDescent="3.95">
      <c r="A6" s="15" t="s">
        <v>111</v>
      </c>
      <c r="B6" s="13">
        <f>OrderDetails.csv!V15</f>
        <v>2</v>
      </c>
      <c r="F6" s="21" t="s">
        <v>116</v>
      </c>
    </row>
    <row r="7" spans="1:20" ht="79.2" x14ac:dyDescent="3.95">
      <c r="A7" s="15" t="s">
        <v>112</v>
      </c>
      <c r="B7" s="14">
        <f>AVERAGE(OrderDetails.csv!K2:K17)</f>
        <v>28.125</v>
      </c>
      <c r="F7" s="21" t="s">
        <v>118</v>
      </c>
    </row>
    <row r="8" spans="1:20" ht="79.2" x14ac:dyDescent="3.95">
      <c r="A8" s="15" t="s">
        <v>113</v>
      </c>
      <c r="B8" s="16">
        <f>AVERAGE(OrderDetails.csv!L2:L17)</f>
        <v>4.5187499999999998</v>
      </c>
      <c r="F8" s="21" t="s">
        <v>119</v>
      </c>
    </row>
    <row r="11" spans="1:20" x14ac:dyDescent="0.25">
      <c r="A11" s="18" t="s">
        <v>114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</sheetData>
  <mergeCells count="3">
    <mergeCell ref="A4:B4"/>
    <mergeCell ref="A11:T15"/>
    <mergeCell ref="G1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workbookViewId="0">
      <selection activeCell="E17" sqref="E17"/>
    </sheetView>
  </sheetViews>
  <sheetFormatPr defaultColWidth="12.6640625" defaultRowHeight="15.75" customHeight="1" x14ac:dyDescent="0.25"/>
  <cols>
    <col min="5" max="5" width="23.332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autoFilter ref="A1:I1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>
      <selection activeCell="I1" sqref="I1:I1048576"/>
    </sheetView>
  </sheetViews>
  <sheetFormatPr defaultColWidth="12.6640625" defaultRowHeight="15.75" customHeight="1" x14ac:dyDescent="0.25"/>
  <cols>
    <col min="5" max="6" width="15.5546875" bestFit="1" customWidth="1"/>
    <col min="7" max="7" width="14.6640625" bestFit="1" customWidth="1"/>
  </cols>
  <sheetData>
    <row r="1" spans="1:8" x14ac:dyDescent="0.2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8" x14ac:dyDescent="0.25">
      <c r="A2" s="2" t="s">
        <v>71</v>
      </c>
      <c r="B2" s="2" t="s">
        <v>15</v>
      </c>
      <c r="C2" s="2" t="s">
        <v>72</v>
      </c>
      <c r="D2" s="2" t="s">
        <v>20</v>
      </c>
      <c r="E2" s="4">
        <v>45627.5</v>
      </c>
      <c r="F2" s="4">
        <v>45627.513888888891</v>
      </c>
      <c r="G2" s="2">
        <v>20</v>
      </c>
      <c r="H2" s="2">
        <v>4</v>
      </c>
    </row>
    <row r="3" spans="1:8" x14ac:dyDescent="0.25">
      <c r="A3" s="2" t="s">
        <v>69</v>
      </c>
      <c r="B3" s="2" t="s">
        <v>9</v>
      </c>
      <c r="C3" s="2" t="s">
        <v>70</v>
      </c>
      <c r="D3" s="2" t="s">
        <v>14</v>
      </c>
      <c r="E3" s="4">
        <v>45627.791666666664</v>
      </c>
      <c r="F3" s="4">
        <v>45627.8125</v>
      </c>
      <c r="G3" s="2">
        <v>30</v>
      </c>
      <c r="H3" s="2">
        <v>4.5</v>
      </c>
    </row>
    <row r="4" spans="1:8" x14ac:dyDescent="0.25">
      <c r="A4" s="2" t="s">
        <v>75</v>
      </c>
      <c r="B4" s="2" t="s">
        <v>9</v>
      </c>
      <c r="C4" s="2" t="s">
        <v>76</v>
      </c>
      <c r="D4" s="2" t="s">
        <v>26</v>
      </c>
      <c r="E4" s="4">
        <v>45628.3125</v>
      </c>
      <c r="F4" s="4">
        <v>45628.333333333336</v>
      </c>
      <c r="G4" s="2">
        <v>30</v>
      </c>
      <c r="H4" s="2">
        <v>4.2</v>
      </c>
    </row>
    <row r="5" spans="1:8" x14ac:dyDescent="0.25">
      <c r="A5" s="2" t="s">
        <v>73</v>
      </c>
      <c r="B5" s="2" t="s">
        <v>21</v>
      </c>
      <c r="C5" s="2" t="s">
        <v>74</v>
      </c>
      <c r="D5" s="2" t="s">
        <v>14</v>
      </c>
      <c r="E5" s="4">
        <v>45628.8125</v>
      </c>
      <c r="F5" s="4">
        <v>45628.840277777781</v>
      </c>
      <c r="G5" s="2">
        <v>40</v>
      </c>
      <c r="H5" s="2">
        <v>4.8</v>
      </c>
    </row>
    <row r="6" spans="1:8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</row>
    <row r="7" spans="1:8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</row>
    <row r="8" spans="1:8" x14ac:dyDescent="0.25">
      <c r="A8" s="2" t="s">
        <v>80</v>
      </c>
      <c r="B8" s="2" t="s">
        <v>21</v>
      </c>
      <c r="C8" s="2" t="s">
        <v>81</v>
      </c>
      <c r="D8" s="2" t="s">
        <v>20</v>
      </c>
      <c r="E8" s="4">
        <v>45630.5625</v>
      </c>
      <c r="F8" s="4">
        <v>45630.576388888891</v>
      </c>
      <c r="G8" s="2">
        <v>20</v>
      </c>
      <c r="H8" s="2">
        <v>4.4000000000000004</v>
      </c>
    </row>
    <row r="9" spans="1:8" x14ac:dyDescent="0.25">
      <c r="A9" s="2" t="s">
        <v>79</v>
      </c>
      <c r="B9" s="2" t="s">
        <v>32</v>
      </c>
      <c r="C9" s="2" t="s">
        <v>74</v>
      </c>
      <c r="D9" s="2" t="s">
        <v>14</v>
      </c>
      <c r="E9" s="4">
        <v>45630.75</v>
      </c>
      <c r="F9" s="4">
        <v>45630.78125</v>
      </c>
      <c r="G9" s="2">
        <v>45</v>
      </c>
      <c r="H9" s="2">
        <v>4.5999999999999996</v>
      </c>
    </row>
    <row r="10" spans="1:8" x14ac:dyDescent="0.25">
      <c r="A10" s="2" t="s">
        <v>83</v>
      </c>
      <c r="B10" s="2" t="s">
        <v>15</v>
      </c>
      <c r="C10" s="2" t="s">
        <v>84</v>
      </c>
      <c r="D10" s="2" t="s">
        <v>26</v>
      </c>
      <c r="E10" s="4">
        <v>45631.291666666664</v>
      </c>
      <c r="F10" s="4">
        <v>45631.298611111109</v>
      </c>
      <c r="G10" s="2">
        <v>10</v>
      </c>
      <c r="H10" s="2">
        <v>4.0999999999999996</v>
      </c>
    </row>
    <row r="11" spans="1:8" x14ac:dyDescent="0.25">
      <c r="A11" s="2" t="s">
        <v>82</v>
      </c>
      <c r="B11" s="2" t="s">
        <v>9</v>
      </c>
      <c r="C11" s="2" t="s">
        <v>74</v>
      </c>
      <c r="D11" s="2" t="s">
        <v>14</v>
      </c>
      <c r="E11" s="4">
        <v>45631.791666666664</v>
      </c>
      <c r="F11" s="4">
        <v>45631.819444444445</v>
      </c>
      <c r="G11" s="2">
        <v>40</v>
      </c>
      <c r="H11" s="2">
        <v>4.9000000000000004</v>
      </c>
    </row>
    <row r="12" spans="1:8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</row>
    <row r="13" spans="1:8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</row>
    <row r="14" spans="1:8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</row>
    <row r="15" spans="1:8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8" x14ac:dyDescent="0.25">
      <c r="A16" s="2" t="s">
        <v>90</v>
      </c>
      <c r="B16" s="2" t="s">
        <v>47</v>
      </c>
      <c r="C16" s="2" t="s">
        <v>81</v>
      </c>
      <c r="D16" s="2" t="s">
        <v>20</v>
      </c>
      <c r="E16" s="4">
        <v>45634.5625</v>
      </c>
      <c r="F16" s="4">
        <v>45634.576388888891</v>
      </c>
      <c r="G16" s="2">
        <v>20</v>
      </c>
      <c r="H16" s="2">
        <v>4.3</v>
      </c>
    </row>
    <row r="17" spans="1:8" x14ac:dyDescent="0.25">
      <c r="A17" s="2" t="s">
        <v>89</v>
      </c>
      <c r="B17" s="2" t="s">
        <v>42</v>
      </c>
      <c r="C17" s="2" t="s">
        <v>70</v>
      </c>
      <c r="D17" s="2" t="s">
        <v>14</v>
      </c>
      <c r="E17" s="4">
        <v>45634.8125</v>
      </c>
      <c r="F17" s="4">
        <v>45634.840277777781</v>
      </c>
      <c r="G17" s="2">
        <v>40</v>
      </c>
      <c r="H17" s="2">
        <v>5</v>
      </c>
    </row>
  </sheetData>
  <autoFilter ref="A1:H17" xr:uid="{00000000-0001-0000-0100-000000000000}">
    <sortState xmlns:xlrd2="http://schemas.microsoft.com/office/spreadsheetml/2017/richdata2" ref="A2:H17">
      <sortCondition ref="E1:E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34"/>
  <sheetViews>
    <sheetView tabSelected="1" workbookViewId="0">
      <selection activeCell="I5" sqref="I5"/>
    </sheetView>
  </sheetViews>
  <sheetFormatPr defaultColWidth="12.6640625" defaultRowHeight="15.75" customHeight="1" x14ac:dyDescent="0.25"/>
  <cols>
    <col min="3" max="3" width="24.77734375" customWidth="1"/>
    <col min="15" max="15" width="17.88671875" bestFit="1" customWidth="1"/>
    <col min="16" max="16" width="23.77734375" customWidth="1"/>
    <col min="17" max="17" width="17.77734375" bestFit="1" customWidth="1"/>
    <col min="18" max="18" width="13.44140625" bestFit="1" customWidth="1"/>
    <col min="19" max="19" width="15.6640625" bestFit="1" customWidth="1"/>
    <col min="21" max="21" width="13.33203125" bestFit="1" customWidth="1"/>
    <col min="22" max="22" width="18.5546875" bestFit="1" customWidth="1"/>
    <col min="23" max="23" width="16.6640625" bestFit="1" customWidth="1"/>
  </cols>
  <sheetData>
    <row r="1" spans="1:22" x14ac:dyDescent="0.25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105</v>
      </c>
      <c r="I1" s="1" t="s">
        <v>95</v>
      </c>
      <c r="J1" s="1" t="s">
        <v>62</v>
      </c>
      <c r="K1" s="1" t="s">
        <v>100</v>
      </c>
      <c r="L1" s="1" t="s">
        <v>101</v>
      </c>
    </row>
    <row r="2" spans="1:22" x14ac:dyDescent="0.2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96</v>
      </c>
      <c r="G2" s="2">
        <v>15</v>
      </c>
      <c r="H2" s="2" t="s">
        <v>97</v>
      </c>
      <c r="I2" s="2">
        <v>5</v>
      </c>
      <c r="J2" s="2" t="s">
        <v>69</v>
      </c>
      <c r="K2">
        <f>_xlfn.XLOOKUP(E2,'CookingSessions.csv'!$C$2:$C$17,'CookingSessions.csv'!$G$2:$G$17)</f>
        <v>30</v>
      </c>
      <c r="L2">
        <f>_xlfn.XLOOKUP(J2,'CookingSessions.csv'!$A$2:$A$17,'CookingSessions.csv'!$H$2:$H$17)</f>
        <v>4.5</v>
      </c>
    </row>
    <row r="3" spans="1:22" x14ac:dyDescent="0.2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96</v>
      </c>
      <c r="G3" s="2">
        <v>10</v>
      </c>
      <c r="H3" s="2" t="s">
        <v>99</v>
      </c>
      <c r="I3" s="2">
        <v>4</v>
      </c>
      <c r="J3" s="2" t="s">
        <v>71</v>
      </c>
      <c r="K3">
        <f>_xlfn.XLOOKUP(E3,'CookingSessions.csv'!$C$2:$C$17,'CookingSessions.csv'!$G$2:$G$17)</f>
        <v>20</v>
      </c>
      <c r="L3">
        <f>_xlfn.XLOOKUP(J3,'CookingSessions.csv'!$A$2:$A$17,'CookingSessions.csv'!$H$2:$H$17)</f>
        <v>4</v>
      </c>
      <c r="O3" s="5" t="s">
        <v>102</v>
      </c>
      <c r="P3" t="s">
        <v>104</v>
      </c>
    </row>
    <row r="4" spans="1:22" x14ac:dyDescent="0.2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98</v>
      </c>
      <c r="G4" s="2">
        <v>12.5</v>
      </c>
      <c r="H4" s="2" t="s">
        <v>97</v>
      </c>
      <c r="I4" s="2">
        <v>0</v>
      </c>
      <c r="J4" s="2" t="s">
        <v>73</v>
      </c>
      <c r="K4">
        <f>_xlfn.XLOOKUP(E4,'CookingSessions.csv'!$C$2:$C$17,'CookingSessions.csv'!$G$2:$G$17)</f>
        <v>40</v>
      </c>
      <c r="L4">
        <f>_xlfn.XLOOKUP(J4,'CookingSessions.csv'!$A$2:$A$17,'CookingSessions.csv'!$H$2:$H$17)</f>
        <v>4.8</v>
      </c>
      <c r="O4" s="6" t="s">
        <v>98</v>
      </c>
      <c r="P4" s="8">
        <v>0.12462816063460586</v>
      </c>
      <c r="U4" s="5" t="s">
        <v>102</v>
      </c>
      <c r="V4" t="s">
        <v>107</v>
      </c>
    </row>
    <row r="5" spans="1:22" x14ac:dyDescent="0.2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96</v>
      </c>
      <c r="G5" s="2">
        <v>8</v>
      </c>
      <c r="H5" s="2" t="s">
        <v>99</v>
      </c>
      <c r="I5" s="2">
        <v>4</v>
      </c>
      <c r="J5" s="2" t="s">
        <v>75</v>
      </c>
      <c r="K5">
        <f>_xlfn.XLOOKUP(E5,'CookingSessions.csv'!$C$2:$C$17,'CookingSessions.csv'!$G$2:$G$17)</f>
        <v>30</v>
      </c>
      <c r="L5">
        <f>_xlfn.XLOOKUP(J5,'CookingSessions.csv'!$A$2:$A$17,'CookingSessions.csv'!$H$2:$H$17)</f>
        <v>4.2</v>
      </c>
      <c r="O5" s="6" t="s">
        <v>96</v>
      </c>
      <c r="P5" s="8">
        <v>0.8753718393653942</v>
      </c>
      <c r="U5" s="6" t="s">
        <v>9</v>
      </c>
      <c r="V5" s="7">
        <v>3</v>
      </c>
    </row>
    <row r="6" spans="1:22" x14ac:dyDescent="0.2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96</v>
      </c>
      <c r="G6" s="2">
        <v>9</v>
      </c>
      <c r="H6" s="2" t="s">
        <v>99</v>
      </c>
      <c r="I6" s="2">
        <v>4</v>
      </c>
      <c r="J6" s="2" t="s">
        <v>77</v>
      </c>
      <c r="K6">
        <f>_xlfn.XLOOKUP(E6,'CookingSessions.csv'!$C$2:$C$17,'CookingSessions.csv'!$G$2:$G$17)</f>
        <v>20</v>
      </c>
      <c r="L6">
        <f>_xlfn.XLOOKUP(J6,'CookingSessions.csv'!$A$2:$A$17,'CookingSessions.csv'!$H$2:$H$17)</f>
        <v>4.7</v>
      </c>
      <c r="O6" s="6" t="s">
        <v>103</v>
      </c>
      <c r="P6" s="8">
        <v>1</v>
      </c>
      <c r="U6" s="6" t="s">
        <v>15</v>
      </c>
      <c r="V6" s="7">
        <v>3</v>
      </c>
    </row>
    <row r="7" spans="1:22" x14ac:dyDescent="0.2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96</v>
      </c>
      <c r="G7" s="2">
        <v>14</v>
      </c>
      <c r="H7" s="2" t="s">
        <v>97</v>
      </c>
      <c r="I7" s="2">
        <v>4</v>
      </c>
      <c r="J7" s="2" t="s">
        <v>78</v>
      </c>
      <c r="K7">
        <f>_xlfn.XLOOKUP(E7,'CookingSessions.csv'!$C$2:$C$17,'CookingSessions.csv'!$G$2:$G$17)</f>
        <v>30</v>
      </c>
      <c r="L7">
        <f>_xlfn.XLOOKUP(J7,'CookingSessions.csv'!$A$2:$A$17,'CookingSessions.csv'!$H$2:$H$17)</f>
        <v>4.3</v>
      </c>
      <c r="U7" s="6" t="s">
        <v>21</v>
      </c>
      <c r="V7" s="7">
        <v>3</v>
      </c>
    </row>
    <row r="8" spans="1:22" x14ac:dyDescent="0.2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96</v>
      </c>
      <c r="G8" s="2">
        <v>13.5</v>
      </c>
      <c r="H8" s="2" t="s">
        <v>97</v>
      </c>
      <c r="I8" s="2">
        <v>4</v>
      </c>
      <c r="J8" s="2" t="s">
        <v>79</v>
      </c>
      <c r="K8">
        <f>_xlfn.XLOOKUP(E8,'CookingSessions.csv'!$C$2:$C$17,'CookingSessions.csv'!$G$2:$G$17)</f>
        <v>40</v>
      </c>
      <c r="L8">
        <f>_xlfn.XLOOKUP(J8,'CookingSessions.csv'!$A$2:$A$17,'CookingSessions.csv'!$H$2:$H$17)</f>
        <v>4.5999999999999996</v>
      </c>
      <c r="U8" s="6" t="s">
        <v>27</v>
      </c>
      <c r="V8" s="7">
        <v>2</v>
      </c>
    </row>
    <row r="9" spans="1:22" x14ac:dyDescent="0.2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98</v>
      </c>
      <c r="G9" s="2">
        <v>11</v>
      </c>
      <c r="H9" s="2" t="s">
        <v>99</v>
      </c>
      <c r="I9" s="2">
        <v>0</v>
      </c>
      <c r="J9" s="2" t="s">
        <v>80</v>
      </c>
      <c r="K9">
        <f>_xlfn.XLOOKUP(E9,'CookingSessions.csv'!$C$2:$C$17,'CookingSessions.csv'!$G$2:$G$17)</f>
        <v>20</v>
      </c>
      <c r="L9">
        <f>_xlfn.XLOOKUP(J9,'CookingSessions.csv'!$A$2:$A$17,'CookingSessions.csv'!$H$2:$H$17)</f>
        <v>4.4000000000000004</v>
      </c>
      <c r="U9" s="6" t="s">
        <v>32</v>
      </c>
      <c r="V9" s="7">
        <v>2</v>
      </c>
    </row>
    <row r="10" spans="1:22" x14ac:dyDescent="0.2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96</v>
      </c>
      <c r="G10" s="2">
        <v>12</v>
      </c>
      <c r="H10" s="2" t="s">
        <v>97</v>
      </c>
      <c r="I10" s="2">
        <v>5</v>
      </c>
      <c r="J10" s="2" t="s">
        <v>82</v>
      </c>
      <c r="K10">
        <f>_xlfn.XLOOKUP(E10,'CookingSessions.csv'!$C$2:$C$17,'CookingSessions.csv'!$G$2:$G$17)</f>
        <v>40</v>
      </c>
      <c r="L10">
        <f>_xlfn.XLOOKUP(J10,'CookingSessions.csv'!$A$2:$A$17,'CookingSessions.csv'!$H$2:$H$17)</f>
        <v>4.9000000000000004</v>
      </c>
      <c r="U10" s="6" t="s">
        <v>37</v>
      </c>
      <c r="V10" s="7">
        <v>1</v>
      </c>
    </row>
    <row r="11" spans="1:22" x14ac:dyDescent="0.2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96</v>
      </c>
      <c r="G11" s="2">
        <v>7</v>
      </c>
      <c r="H11" s="2" t="s">
        <v>99</v>
      </c>
      <c r="I11" s="2">
        <v>4</v>
      </c>
      <c r="J11" s="2" t="s">
        <v>83</v>
      </c>
      <c r="K11">
        <f>_xlfn.XLOOKUP(E11,'CookingSessions.csv'!$C$2:$C$17,'CookingSessions.csv'!$G$2:$G$17)</f>
        <v>10</v>
      </c>
      <c r="L11">
        <f>_xlfn.XLOOKUP(J11,'CookingSessions.csv'!$A$2:$A$17,'CookingSessions.csv'!$H$2:$H$17)</f>
        <v>4.0999999999999996</v>
      </c>
      <c r="O11" s="5" t="s">
        <v>102</v>
      </c>
      <c r="P11" t="s">
        <v>104</v>
      </c>
      <c r="U11" s="6" t="s">
        <v>42</v>
      </c>
      <c r="V11" s="7">
        <v>1</v>
      </c>
    </row>
    <row r="12" spans="1:22" x14ac:dyDescent="0.2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96</v>
      </c>
      <c r="G12" s="2">
        <v>8.5</v>
      </c>
      <c r="H12" s="2" t="s">
        <v>99</v>
      </c>
      <c r="I12" s="2">
        <v>4</v>
      </c>
      <c r="J12" s="2" t="s">
        <v>85</v>
      </c>
      <c r="K12">
        <f>_xlfn.XLOOKUP(E12,'CookingSessions.csv'!$C$2:$C$17,'CookingSessions.csv'!$G$2:$G$17)</f>
        <v>30</v>
      </c>
      <c r="L12">
        <f>_xlfn.XLOOKUP(J12,'CookingSessions.csv'!$A$2:$A$17,'CookingSessions.csv'!$H$2:$H$17)</f>
        <v>4.5999999999999996</v>
      </c>
      <c r="O12" s="6" t="s">
        <v>98</v>
      </c>
      <c r="P12" s="8">
        <v>0.12462816063460586</v>
      </c>
      <c r="U12" s="6" t="s">
        <v>47</v>
      </c>
      <c r="V12" s="7">
        <v>1</v>
      </c>
    </row>
    <row r="13" spans="1:22" x14ac:dyDescent="0.2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96</v>
      </c>
      <c r="G13" s="2">
        <v>12.5</v>
      </c>
      <c r="H13" s="2" t="s">
        <v>97</v>
      </c>
      <c r="I13" s="2">
        <v>4</v>
      </c>
      <c r="J13" s="2" t="s">
        <v>86</v>
      </c>
      <c r="K13">
        <f>_xlfn.XLOOKUP(E13,'CookingSessions.csv'!$C$2:$C$17,'CookingSessions.csv'!$G$2:$G$17)</f>
        <v>30</v>
      </c>
      <c r="L13">
        <f>_xlfn.XLOOKUP(J13,'CookingSessions.csv'!$A$2:$A$17,'CookingSessions.csv'!$H$2:$H$17)</f>
        <v>4.7</v>
      </c>
      <c r="O13" s="9" t="s">
        <v>74</v>
      </c>
      <c r="P13" s="8">
        <v>6.2159147248388696E-2</v>
      </c>
      <c r="U13" s="6" t="s">
        <v>103</v>
      </c>
      <c r="V13" s="7">
        <v>16</v>
      </c>
    </row>
    <row r="14" spans="1:22" x14ac:dyDescent="0.2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96</v>
      </c>
      <c r="G14" s="2">
        <v>9</v>
      </c>
      <c r="H14" s="2" t="s">
        <v>99</v>
      </c>
      <c r="I14" s="2">
        <v>4</v>
      </c>
      <c r="J14" s="2" t="s">
        <v>87</v>
      </c>
      <c r="K14">
        <f>_xlfn.XLOOKUP(E14,'CookingSessions.csv'!$C$2:$C$17,'CookingSessions.csv'!$G$2:$G$17)</f>
        <v>20</v>
      </c>
      <c r="L14">
        <f>_xlfn.XLOOKUP(J14,'CookingSessions.csv'!$A$2:$A$17,'CookingSessions.csv'!$H$2:$H$17)</f>
        <v>4.4000000000000004</v>
      </c>
      <c r="O14" s="9" t="s">
        <v>81</v>
      </c>
      <c r="P14" s="8">
        <v>6.2469013386217152E-2</v>
      </c>
    </row>
    <row r="15" spans="1:22" x14ac:dyDescent="0.2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96</v>
      </c>
      <c r="G15" s="2">
        <v>13</v>
      </c>
      <c r="H15" s="2" t="s">
        <v>97</v>
      </c>
      <c r="I15" s="2">
        <v>5</v>
      </c>
      <c r="J15" s="2" t="s">
        <v>88</v>
      </c>
      <c r="K15">
        <f>_xlfn.XLOOKUP(E15,'CookingSessions.csv'!$C$2:$C$17,'CookingSessions.csv'!$G$2:$G$17)</f>
        <v>40</v>
      </c>
      <c r="L15">
        <f>_xlfn.XLOOKUP(J15,'CookingSessions.csv'!$A$2:$A$17,'CookingSessions.csv'!$H$2:$H$17)</f>
        <v>4.8</v>
      </c>
      <c r="O15" s="6" t="s">
        <v>96</v>
      </c>
      <c r="P15" s="8">
        <v>0.8753718393653942</v>
      </c>
      <c r="U15" s="6" t="s">
        <v>110</v>
      </c>
      <c r="V15">
        <f>GETPIVOTDATA("Session ID",$U$4)/COUNTA(U5:U12)</f>
        <v>2</v>
      </c>
    </row>
    <row r="16" spans="1:22" x14ac:dyDescent="0.2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96</v>
      </c>
      <c r="G16" s="2">
        <v>14</v>
      </c>
      <c r="H16" s="2" t="s">
        <v>97</v>
      </c>
      <c r="I16" s="2">
        <v>5</v>
      </c>
      <c r="J16" s="2" t="s">
        <v>89</v>
      </c>
      <c r="K16">
        <f>_xlfn.XLOOKUP(E16,'CookingSessions.csv'!$C$2:$C$17,'CookingSessions.csv'!$G$2:$G$17)</f>
        <v>30</v>
      </c>
      <c r="L16">
        <f>_xlfn.XLOOKUP(J16,'CookingSessions.csv'!$A$2:$A$17,'CookingSessions.csv'!$H$2:$H$17)</f>
        <v>5</v>
      </c>
      <c r="O16" s="9" t="s">
        <v>72</v>
      </c>
      <c r="P16" s="8">
        <v>0.1871591472483887</v>
      </c>
    </row>
    <row r="17" spans="1:19" x14ac:dyDescent="0.2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96</v>
      </c>
      <c r="G17" s="2">
        <v>11</v>
      </c>
      <c r="H17" s="2" t="s">
        <v>99</v>
      </c>
      <c r="I17" s="2">
        <v>4</v>
      </c>
      <c r="J17" s="2" t="s">
        <v>90</v>
      </c>
      <c r="K17">
        <f>_xlfn.XLOOKUP(E17,'CookingSessions.csv'!$C$2:$C$17,'CookingSessions.csv'!$G$2:$G$17)</f>
        <v>20</v>
      </c>
      <c r="L17">
        <f>_xlfn.XLOOKUP(J17,'CookingSessions.csv'!$A$2:$A$17,'CookingSessions.csv'!$H$2:$H$17)</f>
        <v>4.3</v>
      </c>
      <c r="O17" s="9" t="s">
        <v>74</v>
      </c>
      <c r="P17" s="8">
        <v>0.18777887952404562</v>
      </c>
    </row>
    <row r="18" spans="1:19" ht="15.75" customHeight="1" x14ac:dyDescent="0.25">
      <c r="O18" s="9" t="s">
        <v>84</v>
      </c>
      <c r="P18" s="8">
        <v>6.2592959841348536E-2</v>
      </c>
    </row>
    <row r="19" spans="1:19" ht="15.75" customHeight="1" x14ac:dyDescent="0.25">
      <c r="O19" s="9" t="s">
        <v>76</v>
      </c>
      <c r="P19" s="8">
        <v>0.12487605354486862</v>
      </c>
    </row>
    <row r="20" spans="1:19" ht="15.75" customHeight="1" x14ac:dyDescent="0.25">
      <c r="O20" s="9" t="s">
        <v>70</v>
      </c>
      <c r="P20" s="8">
        <v>0.25</v>
      </c>
    </row>
    <row r="21" spans="1:19" ht="15.75" customHeight="1" x14ac:dyDescent="0.25">
      <c r="O21" s="9" t="s">
        <v>81</v>
      </c>
      <c r="P21" s="8">
        <v>6.296479920674268E-2</v>
      </c>
    </row>
    <row r="22" spans="1:19" ht="15.75" customHeight="1" x14ac:dyDescent="0.25">
      <c r="O22" s="6" t="s">
        <v>103</v>
      </c>
      <c r="P22" s="8">
        <v>1</v>
      </c>
    </row>
    <row r="27" spans="1:19" ht="15.75" customHeight="1" x14ac:dyDescent="0.25">
      <c r="O27" s="5" t="s">
        <v>102</v>
      </c>
      <c r="P27" t="s">
        <v>106</v>
      </c>
      <c r="R27" s="5" t="s">
        <v>102</v>
      </c>
      <c r="S27" t="s">
        <v>106</v>
      </c>
    </row>
    <row r="28" spans="1:19" ht="15.75" customHeight="1" x14ac:dyDescent="0.25">
      <c r="O28" s="6" t="s">
        <v>26</v>
      </c>
      <c r="P28" s="8">
        <v>0.1875</v>
      </c>
      <c r="R28" s="6" t="s">
        <v>74</v>
      </c>
      <c r="S28" s="8">
        <v>0.25</v>
      </c>
    </row>
    <row r="29" spans="1:19" ht="15.75" customHeight="1" x14ac:dyDescent="0.25">
      <c r="O29" s="6" t="s">
        <v>14</v>
      </c>
      <c r="P29" s="8">
        <v>0.5</v>
      </c>
      <c r="R29" s="6" t="s">
        <v>70</v>
      </c>
      <c r="S29" s="8">
        <v>0.25</v>
      </c>
    </row>
    <row r="30" spans="1:19" ht="15.75" customHeight="1" x14ac:dyDescent="0.25">
      <c r="O30" s="6" t="s">
        <v>20</v>
      </c>
      <c r="P30" s="8">
        <v>0.3125</v>
      </c>
      <c r="R30" s="6" t="s">
        <v>72</v>
      </c>
      <c r="S30" s="8">
        <v>0.1875</v>
      </c>
    </row>
    <row r="31" spans="1:19" ht="15.75" customHeight="1" x14ac:dyDescent="0.25">
      <c r="O31" s="6" t="s">
        <v>103</v>
      </c>
      <c r="P31" s="8">
        <v>1</v>
      </c>
      <c r="R31" s="6" t="s">
        <v>81</v>
      </c>
      <c r="S31" s="8">
        <v>0.125</v>
      </c>
    </row>
    <row r="32" spans="1:19" ht="15.75" customHeight="1" x14ac:dyDescent="0.25">
      <c r="R32" s="6" t="s">
        <v>76</v>
      </c>
      <c r="S32" s="8">
        <v>0.125</v>
      </c>
    </row>
    <row r="33" spans="18:19" ht="15.75" customHeight="1" x14ac:dyDescent="0.25">
      <c r="R33" s="6" t="s">
        <v>84</v>
      </c>
      <c r="S33" s="8">
        <v>6.25E-2</v>
      </c>
    </row>
    <row r="34" spans="18:19" ht="15.75" customHeight="1" x14ac:dyDescent="0.25">
      <c r="R34" s="6" t="s">
        <v>103</v>
      </c>
      <c r="S34" s="8">
        <v>1</v>
      </c>
    </row>
  </sheetData>
  <autoFilter ref="A1:L17" xr:uid="{00000000-0001-0000-0200-000000000000}"/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sheet </vt:lpstr>
      <vt:lpstr>UserDetails.csv</vt:lpstr>
      <vt:lpstr>CookingSessions.csv</vt:lpstr>
      <vt:lpstr>OrderDetails.csv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jaswanthi soni</cp:lastModifiedBy>
  <dcterms:modified xsi:type="dcterms:W3CDTF">2024-12-24T05:49:09Z</dcterms:modified>
</cp:coreProperties>
</file>