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115" windowHeight="7755" activeTab="1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B22" i="2" l="1"/>
  <c r="B24" i="2" s="1"/>
  <c r="B25" i="2" l="1"/>
  <c r="B23" i="2"/>
  <c r="B7" i="2"/>
  <c r="B14" i="2"/>
  <c r="B17" i="2" l="1"/>
  <c r="B16" i="2"/>
  <c r="B15" i="2"/>
  <c r="B17" i="1"/>
  <c r="B18" i="1"/>
  <c r="B16" i="1"/>
  <c r="B10" i="1"/>
  <c r="B11" i="1"/>
  <c r="B9" i="1"/>
  <c r="B9" i="2"/>
  <c r="B10" i="2"/>
  <c r="B8" i="2"/>
</calcChain>
</file>

<file path=xl/sharedStrings.xml><?xml version="1.0" encoding="utf-8"?>
<sst xmlns="http://schemas.openxmlformats.org/spreadsheetml/2006/main" count="81" uniqueCount="40">
  <si>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</si>
  <si>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</si>
  <si>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</si>
  <si>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</si>
  <si>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</si>
  <si>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</si>
  <si>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</si>
  <si>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</si>
  <si>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</si>
  <si>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</si>
  <si>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connect_time</t>
  </si>
  <si>
    <t>download_speed</t>
  </si>
  <si>
    <t>upload_speed</t>
  </si>
  <si>
    <t>Giorno</t>
  </si>
  <si>
    <t>Notte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</si>
  <si>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</si>
  <si>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</si>
  <si>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</si>
  <si>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</si>
  <si>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</si>
  <si>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</si>
  <si>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</si>
  <si>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</si>
  <si>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</si>
  <si>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</si>
  <si>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</si>
  <si>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</si>
  <si>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</si>
  <si>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</si>
  <si>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</si>
  <si>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Numero item</t>
  </si>
  <si>
    <t>Medie</t>
  </si>
  <si>
    <t>Confronto Giorno Notte</t>
  </si>
  <si>
    <t>Bittorrent</t>
  </si>
  <si>
    <t>Senza Cluster Outliers</t>
  </si>
  <si>
    <t>Numero Item</t>
  </si>
  <si>
    <t>tutti di Garr con sede Alpignano e Roma</t>
  </si>
  <si>
    <t>tutti quasi fastweb con dowload alto e up basso</t>
  </si>
  <si>
    <t>Notte K=8</t>
  </si>
  <si>
    <t>Notte K=6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</si>
</sst>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ont="1" applyFill="1" applyBorder="1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/>
    <xf numFmtId="164" fontId="0" fillId="2" borderId="1" xfId="0" applyNumberFormat="1" applyFont="1" applyFill="1" applyBorder="1" applyAlignment="1">
      <alignment vertical="center" wrapText="1"/>
    </xf>
    <xf numFmtId="164" fontId="0" fillId="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" xfId="0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165" fontId="0" fillId="0" borderId="0" xfId="0" applyNumberFormat="1" applyFill="1" applyBorder="1" applyAlignment="1">
      <alignment vertical="center" wrapText="1"/>
    </xf>
    <xf numFmtId="0" fontId="0" fillId="0" borderId="3" xfId="0" applyBorder="1"/>
    <xf numFmtId="0" fontId="0" fillId="0" borderId="1" xfId="0" applyFill="1" applyBorder="1"/>
    <xf numFmtId="165" fontId="0" fillId="0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4" borderId="1" xfId="0" applyFill="1" applyBorder="1"/>
    <xf numFmtId="164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 wrapText="1"/>
    </xf>
    <xf numFmtId="0" fontId="0" fillId="5" borderId="1" xfId="0" applyFill="1" applyBorder="1"/>
    <xf numFmtId="164" fontId="0" fillId="5" borderId="1" xfId="0" applyNumberFormat="1" applyFill="1" applyBorder="1" applyAlignment="1">
      <alignment vertical="center" wrapText="1"/>
    </xf>
    <xf numFmtId="0" fontId="0" fillId="5" borderId="3" xfId="0" applyFill="1" applyBorder="1"/>
    <xf numFmtId="165" fontId="0" fillId="5" borderId="1" xfId="0" applyNumberFormat="1" applyFill="1" applyBorder="1" applyAlignment="1">
      <alignment vertical="center" wrapText="1"/>
    </xf>
    <xf numFmtId="0" fontId="0" fillId="6" borderId="3" xfId="0" applyFill="1" applyBorder="1"/>
    <xf numFmtId="0" fontId="0" fillId="6" borderId="1" xfId="0" applyFill="1" applyBorder="1"/>
    <xf numFmtId="165" fontId="0" fillId="6" borderId="1" xfId="0" applyNumberFormat="1" applyFill="1" applyBorder="1" applyAlignment="1">
      <alignment vertical="center" wrapText="1"/>
    </xf>
    <xf numFmtId="0" fontId="0" fillId="7" borderId="3" xfId="0" applyFill="1" applyBorder="1"/>
    <xf numFmtId="0" fontId="0" fillId="7" borderId="1" xfId="0" applyFill="1" applyBorder="1"/>
    <xf numFmtId="165" fontId="0" fillId="7" borderId="1" xfId="0" applyNumberFormat="1" applyFill="1" applyBorder="1" applyAlignment="1">
      <alignment vertical="center" wrapText="1"/>
    </xf>
    <xf numFmtId="164" fontId="0" fillId="7" borderId="1" xfId="0" applyNumberFormat="1" applyFill="1" applyBorder="1" applyAlignment="1">
      <alignment vertical="center" wrapText="1"/>
    </xf>
    <xf numFmtId="164" fontId="0" fillId="6" borderId="1" xfId="0" applyNumberForma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164" fontId="0" fillId="0" borderId="2" xfId="0" applyNumberForma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568037</xdr:colOff>
      <xdr:row>7</xdr:row>
      <xdr:rowOff>65233</xdr:rowOff>
    </xdr:from>
    <xdr:to>
      <xdr:col>38</xdr:col>
      <xdr:colOff>357187</xdr:colOff>
      <xdr:row>28</xdr:row>
      <xdr:rowOff>111305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3787" y="1398733"/>
          <a:ext cx="5861338" cy="4046572"/>
        </a:xfrm>
        <a:prstGeom prst="rect">
          <a:avLst/>
        </a:prstGeom>
      </xdr:spPr>
    </xdr:pic>
    <xdr:clientData/>
  </xdr:twoCellAnchor>
  <xdr:twoCellAnchor editAs="oneCell">
    <xdr:from>
      <xdr:col>16</xdr:col>
      <xdr:colOff>60558</xdr:colOff>
      <xdr:row>4</xdr:row>
      <xdr:rowOff>66386</xdr:rowOff>
    </xdr:from>
    <xdr:to>
      <xdr:col>27</xdr:col>
      <xdr:colOff>307287</xdr:colOff>
      <xdr:row>32</xdr:row>
      <xdr:rowOff>136071</xdr:rowOff>
    </xdr:to>
    <xdr:pic>
      <xdr:nvPicPr>
        <xdr:cNvPr id="6" name="Immagin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201" y="828386"/>
          <a:ext cx="6982265" cy="540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2" sqref="B22"/>
    </sheetView>
  </sheetViews>
  <sheetFormatPr defaultRowHeight="15" x14ac:dyDescent="0.25"/>
  <cols>
    <col min="1" max="2" width="18.140625" customWidth="1"/>
    <col min="3" max="17" width="10.7109375" customWidth="1"/>
  </cols>
  <sheetData>
    <row r="1" spans="1:17" x14ac:dyDescent="0.25">
      <c r="A1" t="s">
        <v>32</v>
      </c>
    </row>
    <row r="2" spans="1:17" x14ac:dyDescent="0.25">
      <c r="A2" t="s">
        <v>33</v>
      </c>
    </row>
    <row r="6" spans="1:17" ht="15" customHeight="1" x14ac:dyDescent="0.25">
      <c r="A6" s="2" t="s">
        <v>13</v>
      </c>
    </row>
    <row r="7" spans="1:17" ht="15" customHeight="1" x14ac:dyDescent="0.25">
      <c r="A7" s="2"/>
      <c r="B7" s="2" t="s">
        <v>31</v>
      </c>
      <c r="C7" s="2" t="s">
        <v>0</v>
      </c>
      <c r="D7" s="3" t="s">
        <v>1</v>
      </c>
      <c r="E7" s="2" t="s">
        <v>2</v>
      </c>
      <c r="F7" s="2" t="s">
        <v>3</v>
      </c>
      <c r="G7" s="2" t="s">
        <v>4</v>
      </c>
      <c r="H7" s="4" t="s">
        <v>5</v>
      </c>
      <c r="I7" s="2" t="s">
        <v>6</v>
      </c>
      <c r="J7" s="2" t="s">
        <v>7</v>
      </c>
      <c r="K7" s="3" t="s">
        <v>8</v>
      </c>
      <c r="L7" s="2" t="s">
        <v>9</v>
      </c>
    </row>
    <row r="8" spans="1:17" ht="15" customHeight="1" x14ac:dyDescent="0.25">
      <c r="A8" s="5" t="s">
        <v>30</v>
      </c>
      <c r="B8" s="2">
        <v>18859</v>
      </c>
      <c r="C8" s="2">
        <v>2793</v>
      </c>
      <c r="D8" s="3">
        <v>17</v>
      </c>
      <c r="E8" s="2">
        <v>217</v>
      </c>
      <c r="F8" s="2">
        <v>869</v>
      </c>
      <c r="G8" s="2">
        <v>379</v>
      </c>
      <c r="H8" s="4">
        <v>60</v>
      </c>
      <c r="I8" s="2">
        <v>13355</v>
      </c>
      <c r="J8" s="2">
        <v>807</v>
      </c>
      <c r="K8" s="3">
        <v>131</v>
      </c>
      <c r="L8" s="2">
        <v>231</v>
      </c>
    </row>
    <row r="9" spans="1:17" ht="15" customHeight="1" x14ac:dyDescent="0.25">
      <c r="A9" s="2" t="s">
        <v>10</v>
      </c>
      <c r="B9" s="2">
        <f>SUMPRODUCT($C$8:$L$8,C9:L9)/$B$8</f>
        <v>1.9259027520016955E-2</v>
      </c>
      <c r="C9" s="2">
        <v>-0.1744</v>
      </c>
      <c r="D9" s="3">
        <v>23.875900000000001</v>
      </c>
      <c r="E9" s="2">
        <v>2.5718000000000001</v>
      </c>
      <c r="F9" s="2">
        <v>0.73609999999999998</v>
      </c>
      <c r="G9" s="2">
        <v>-0.18440000000000001</v>
      </c>
      <c r="H9" s="4">
        <v>-0.21579999999999999</v>
      </c>
      <c r="I9" s="2">
        <v>-0.11210000000000001</v>
      </c>
      <c r="J9" s="2">
        <v>-0.2235</v>
      </c>
      <c r="K9" s="3">
        <v>7.923</v>
      </c>
      <c r="L9" s="2">
        <v>-0.13400000000000001</v>
      </c>
    </row>
    <row r="10" spans="1:17" ht="15" customHeight="1" x14ac:dyDescent="0.25">
      <c r="A10" s="2" t="s">
        <v>11</v>
      </c>
      <c r="B10" s="2">
        <f t="shared" ref="B10:B11" si="0">SUMPRODUCT($C$8:$L$8,C10:L10)/$B$8</f>
        <v>-1.5121586510419404E-2</v>
      </c>
      <c r="C10" s="2">
        <v>1.12E-2</v>
      </c>
      <c r="D10" s="3">
        <v>-0.45140000000000002</v>
      </c>
      <c r="E10" s="2">
        <v>-0.40629999999999999</v>
      </c>
      <c r="F10" s="2">
        <v>-0.4037</v>
      </c>
      <c r="G10" s="2">
        <v>1.2276</v>
      </c>
      <c r="H10" s="4">
        <v>15.260199999999999</v>
      </c>
      <c r="I10" s="2">
        <v>-0.30809999999999998</v>
      </c>
      <c r="J10" s="2">
        <v>2.8525999999999998</v>
      </c>
      <c r="K10" s="3">
        <v>-0.43009999999999998</v>
      </c>
      <c r="L10" s="2">
        <v>2.6766000000000001</v>
      </c>
    </row>
    <row r="11" spans="1:17" ht="15" customHeight="1" x14ac:dyDescent="0.25">
      <c r="A11" s="2" t="s">
        <v>12</v>
      </c>
      <c r="B11" s="2">
        <f t="shared" si="0"/>
        <v>-1.2896627604857115E-2</v>
      </c>
      <c r="C11" s="2">
        <v>-6.9500000000000006E-2</v>
      </c>
      <c r="D11" s="3">
        <v>-0.32829999999999998</v>
      </c>
      <c r="E11" s="2">
        <v>-0.2727</v>
      </c>
      <c r="F11" s="2">
        <v>-0.31590000000000001</v>
      </c>
      <c r="G11" s="2">
        <v>2.1252</v>
      </c>
      <c r="H11" s="4">
        <v>9.9520999999999997</v>
      </c>
      <c r="I11" s="2">
        <v>-0.3034</v>
      </c>
      <c r="J11" s="2">
        <v>3.6785999999999999</v>
      </c>
      <c r="K11" s="3">
        <v>-0.316</v>
      </c>
      <c r="L11" s="2">
        <v>5.3100000000000001E-2</v>
      </c>
    </row>
    <row r="12" spans="1:17" ht="15" customHeight="1" x14ac:dyDescent="0.25"/>
    <row r="13" spans="1:17" ht="15" customHeight="1" x14ac:dyDescent="0.25">
      <c r="A13" s="2" t="s">
        <v>14</v>
      </c>
    </row>
    <row r="14" spans="1:17" ht="15" customHeight="1" x14ac:dyDescent="0.25">
      <c r="A14" s="5"/>
      <c r="B14" s="5" t="s">
        <v>31</v>
      </c>
      <c r="C14" s="7" t="s">
        <v>15</v>
      </c>
      <c r="D14" s="5" t="s">
        <v>16</v>
      </c>
      <c r="E14" s="5" t="s">
        <v>17</v>
      </c>
      <c r="F14" s="5" t="s">
        <v>18</v>
      </c>
      <c r="G14" s="5" t="s">
        <v>19</v>
      </c>
      <c r="H14" s="5" t="s">
        <v>20</v>
      </c>
      <c r="I14" s="5" t="s">
        <v>21</v>
      </c>
      <c r="J14" s="7" t="s">
        <v>22</v>
      </c>
      <c r="K14" s="5" t="s">
        <v>23</v>
      </c>
      <c r="L14" s="7" t="s">
        <v>24</v>
      </c>
      <c r="M14" s="5" t="s">
        <v>25</v>
      </c>
      <c r="N14" s="5" t="s">
        <v>26</v>
      </c>
      <c r="O14" s="5" t="s">
        <v>27</v>
      </c>
      <c r="P14" s="5" t="s">
        <v>28</v>
      </c>
      <c r="Q14" s="5" t="s">
        <v>29</v>
      </c>
    </row>
    <row r="15" spans="1:17" ht="15" customHeight="1" x14ac:dyDescent="0.25">
      <c r="A15" s="5" t="s">
        <v>30</v>
      </c>
      <c r="B15" s="5">
        <v>11818</v>
      </c>
      <c r="C15" s="7">
        <v>68</v>
      </c>
      <c r="D15" s="5">
        <v>98</v>
      </c>
      <c r="E15" s="5">
        <v>115</v>
      </c>
      <c r="F15" s="5">
        <v>693</v>
      </c>
      <c r="G15" s="5">
        <v>1492</v>
      </c>
      <c r="H15" s="5">
        <v>597</v>
      </c>
      <c r="I15" s="5">
        <v>4831</v>
      </c>
      <c r="J15" s="7">
        <v>116</v>
      </c>
      <c r="K15" s="5">
        <v>721</v>
      </c>
      <c r="L15" s="7">
        <v>10</v>
      </c>
      <c r="M15" s="5">
        <v>245</v>
      </c>
      <c r="N15" s="5">
        <v>115</v>
      </c>
      <c r="O15" s="5">
        <v>2350</v>
      </c>
      <c r="P15" s="5">
        <v>231</v>
      </c>
      <c r="Q15" s="5">
        <v>136</v>
      </c>
    </row>
    <row r="16" spans="1:17" ht="15" customHeight="1" x14ac:dyDescent="0.25">
      <c r="A16" s="6" t="s">
        <v>10</v>
      </c>
      <c r="B16" s="2">
        <f>SUMPRODUCT($C$15:$Q$15,C16:Q16)/$B$15</f>
        <v>3.3057718874066715E-2</v>
      </c>
      <c r="C16" s="8">
        <v>8.2873649443096102</v>
      </c>
      <c r="D16" s="9">
        <v>-4.5115311969576501E-2</v>
      </c>
      <c r="E16" s="9">
        <v>-0.201144476120758</v>
      </c>
      <c r="F16" s="9">
        <v>-0.19194139325116299</v>
      </c>
      <c r="G16" s="9">
        <v>-0.147261206810618</v>
      </c>
      <c r="H16" s="9">
        <v>-0.226685733537828</v>
      </c>
      <c r="I16" s="9">
        <v>-0.139711110148488</v>
      </c>
      <c r="J16" s="8">
        <v>2.98392802204385</v>
      </c>
      <c r="K16" s="9">
        <v>0.47107496609469401</v>
      </c>
      <c r="L16" s="8">
        <v>22.038768327897699</v>
      </c>
      <c r="M16" s="9">
        <v>1.2730509229224201</v>
      </c>
      <c r="N16" s="9">
        <v>-0.215917938698301</v>
      </c>
      <c r="O16" s="9">
        <v>-5.0959486119970802E-2</v>
      </c>
      <c r="P16" s="9">
        <v>-0.14446972176442299</v>
      </c>
      <c r="Q16" s="9">
        <v>-0.164815562830984</v>
      </c>
    </row>
    <row r="17" spans="1:17" ht="15" customHeight="1" x14ac:dyDescent="0.25">
      <c r="A17" s="6" t="s">
        <v>11</v>
      </c>
      <c r="B17" s="2">
        <f t="shared" ref="B17:B18" si="1">SUMPRODUCT($C$15:$Q$15,C17:Q17)/$B$15</f>
        <v>3.2494222747927173E-3</v>
      </c>
      <c r="C17" s="8">
        <v>-0.42906169513850001</v>
      </c>
      <c r="D17" s="9">
        <v>1.13253648724927</v>
      </c>
      <c r="E17" s="9">
        <v>-0.220634800707145</v>
      </c>
      <c r="F17" s="9">
        <v>-0.14322218079162899</v>
      </c>
      <c r="G17" s="9">
        <v>-3.2584276095335298E-2</v>
      </c>
      <c r="H17" s="9">
        <v>3.0399601714548998</v>
      </c>
      <c r="I17" s="9">
        <v>-0.28881071225216398</v>
      </c>
      <c r="J17" s="8">
        <v>-0.43439685044501802</v>
      </c>
      <c r="K17" s="9">
        <v>-0.393868583964054</v>
      </c>
      <c r="L17" s="8">
        <v>-0.45278033385227801</v>
      </c>
      <c r="M17" s="9">
        <v>-0.41758416416442401</v>
      </c>
      <c r="N17" s="9">
        <v>2.7831114269453101</v>
      </c>
      <c r="O17" s="9">
        <v>-0.419730847686414</v>
      </c>
      <c r="P17" s="9">
        <v>2.9538641087492601</v>
      </c>
      <c r="Q17" s="9">
        <v>0.99552654330937096</v>
      </c>
    </row>
    <row r="18" spans="1:17" ht="15" customHeight="1" x14ac:dyDescent="0.25">
      <c r="A18" s="6" t="s">
        <v>12</v>
      </c>
      <c r="B18" s="2">
        <f t="shared" si="1"/>
        <v>-5.6411589094778189E-3</v>
      </c>
      <c r="C18" s="8">
        <v>-0.32663021702043699</v>
      </c>
      <c r="D18" s="9">
        <v>2.09251027442818E-2</v>
      </c>
      <c r="E18" s="9">
        <v>1.0637961379282499</v>
      </c>
      <c r="F18" s="9">
        <v>5.4254402908264901E-2</v>
      </c>
      <c r="G18" s="9">
        <v>-0.297656419141342</v>
      </c>
      <c r="H18" s="9">
        <v>3.78844366432739</v>
      </c>
      <c r="I18" s="9">
        <v>-0.30372035716753998</v>
      </c>
      <c r="J18" s="8">
        <v>-0.30151788018327003</v>
      </c>
      <c r="K18" s="9">
        <v>-0.31866207044446598</v>
      </c>
      <c r="L18" s="8">
        <v>-0.32866612538816098</v>
      </c>
      <c r="M18" s="9">
        <v>-0.31957634763215598</v>
      </c>
      <c r="N18" s="9">
        <v>2.1681463619035601</v>
      </c>
      <c r="O18" s="9">
        <v>-0.31418698983730903</v>
      </c>
      <c r="P18" s="9">
        <v>5.8682501180297997E-2</v>
      </c>
      <c r="Q18" s="9">
        <v>1.9484919624446899</v>
      </c>
    </row>
    <row r="20" spans="1:17" x14ac:dyDescent="0.25">
      <c r="B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Normal="100" workbookViewId="0">
      <selection activeCell="K8" sqref="K8"/>
    </sheetView>
  </sheetViews>
  <sheetFormatPr defaultRowHeight="15" x14ac:dyDescent="0.25"/>
  <cols>
    <col min="1" max="1" width="27.85546875" bestFit="1" customWidth="1"/>
    <col min="2" max="2" width="12.28515625" bestFit="1" customWidth="1"/>
    <col min="3" max="3" width="15.28515625" bestFit="1" customWidth="1"/>
    <col min="4" max="4" width="14.85546875" bestFit="1" customWidth="1"/>
    <col min="5" max="5" width="13.5703125" bestFit="1" customWidth="1"/>
    <col min="6" max="6" width="14.85546875" bestFit="1" customWidth="1"/>
    <col min="7" max="7" width="12.85546875" bestFit="1" customWidth="1"/>
    <col min="8" max="8" width="14.85546875" bestFit="1" customWidth="1"/>
    <col min="9" max="9" width="12.42578125" bestFit="1" customWidth="1"/>
    <col min="10" max="10" width="14.28515625" bestFit="1" customWidth="1"/>
    <col min="11" max="11" width="16.28515625" customWidth="1"/>
    <col min="12" max="12" width="19.140625" customWidth="1"/>
    <col min="14" max="14" width="22" bestFit="1" customWidth="1"/>
  </cols>
  <sheetData>
    <row r="1" spans="1:14" x14ac:dyDescent="0.25">
      <c r="A1" t="s">
        <v>32</v>
      </c>
    </row>
    <row r="2" spans="1:14" x14ac:dyDescent="0.25">
      <c r="A2" t="s">
        <v>33</v>
      </c>
    </row>
    <row r="3" spans="1:14" x14ac:dyDescent="0.25">
      <c r="A3" t="s">
        <v>34</v>
      </c>
    </row>
    <row r="5" spans="1:14" ht="15" customHeight="1" x14ac:dyDescent="0.25">
      <c r="A5" s="2" t="s">
        <v>13</v>
      </c>
      <c r="B5" s="38"/>
      <c r="C5" s="38"/>
      <c r="D5" s="38"/>
      <c r="E5" s="38"/>
      <c r="F5" s="38"/>
      <c r="G5" s="38"/>
      <c r="H5" s="38"/>
      <c r="I5" s="38"/>
      <c r="J5" s="38"/>
    </row>
    <row r="6" spans="1:14" ht="15" customHeight="1" x14ac:dyDescent="0.25">
      <c r="A6" s="2"/>
      <c r="B6" s="2"/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  <c r="I6" s="2" t="s">
        <v>21</v>
      </c>
      <c r="J6" s="2" t="s">
        <v>22</v>
      </c>
    </row>
    <row r="7" spans="1:14" ht="15" customHeight="1" x14ac:dyDescent="0.25">
      <c r="A7" s="2" t="s">
        <v>35</v>
      </c>
      <c r="B7" s="2">
        <f>SUM(C7:J7)</f>
        <v>18646</v>
      </c>
      <c r="C7" s="2">
        <v>213</v>
      </c>
      <c r="D7" s="2">
        <v>3304</v>
      </c>
      <c r="E7" s="2">
        <v>784</v>
      </c>
      <c r="F7" s="2">
        <v>1059</v>
      </c>
      <c r="G7" s="2">
        <v>231</v>
      </c>
      <c r="H7" s="2">
        <v>11824</v>
      </c>
      <c r="I7" s="2">
        <v>856</v>
      </c>
      <c r="J7" s="2">
        <v>375</v>
      </c>
    </row>
    <row r="8" spans="1:14" x14ac:dyDescent="0.25">
      <c r="A8" s="10" t="s">
        <v>10</v>
      </c>
      <c r="B8" s="11">
        <f>SUMPRODUCT($C$7:$J$7,C8:J8)/$B$7</f>
        <v>-5.7224343139224254E-2</v>
      </c>
      <c r="C8" s="11">
        <v>2.5890322839755</v>
      </c>
      <c r="D8" s="11">
        <v>-0.15247729759973999</v>
      </c>
      <c r="E8" s="11">
        <v>-0.22376334135396</v>
      </c>
      <c r="F8" s="11">
        <v>-0.19022395853193</v>
      </c>
      <c r="G8" s="11">
        <v>-0.134025798874224</v>
      </c>
      <c r="H8" s="11">
        <v>-0.107921817902059</v>
      </c>
      <c r="I8" s="11">
        <v>0.74946425520436699</v>
      </c>
      <c r="J8" s="11">
        <v>-0.192853929934518</v>
      </c>
    </row>
    <row r="9" spans="1:14" ht="15" customHeight="1" x14ac:dyDescent="0.25">
      <c r="A9" s="10" t="s">
        <v>11</v>
      </c>
      <c r="B9" s="11">
        <f>SUMPRODUCT($C$7:$J$7,C9:J9)/$B$7</f>
        <v>-6.2953689744401409E-2</v>
      </c>
      <c r="C9" s="11">
        <v>-0.40688195116254999</v>
      </c>
      <c r="D9" s="11">
        <v>-4.62731092854037E-2</v>
      </c>
      <c r="E9" s="11">
        <v>2.83759934515676</v>
      </c>
      <c r="F9" s="11">
        <v>7.2848208286891598E-3</v>
      </c>
      <c r="G9" s="11">
        <v>2.6765901342751199</v>
      </c>
      <c r="H9" s="11">
        <v>-0.33351528082592102</v>
      </c>
      <c r="I9" s="11">
        <v>-0.40168502886646901</v>
      </c>
      <c r="J9" s="11">
        <v>1.3396265120529101</v>
      </c>
    </row>
    <row r="10" spans="1:14" ht="15" customHeight="1" x14ac:dyDescent="0.25">
      <c r="A10" s="10" t="s">
        <v>12</v>
      </c>
      <c r="B10" s="11">
        <f>SUMPRODUCT($C$7:$J$7,C10:J10)/$B$7</f>
        <v>-4.3805525870281914E-2</v>
      </c>
      <c r="C10" s="11">
        <v>-0.27354923241767398</v>
      </c>
      <c r="D10" s="11">
        <v>-0.29048824914617499</v>
      </c>
      <c r="E10" s="11">
        <v>3.6939462988239802</v>
      </c>
      <c r="F10" s="11">
        <v>0.29591908193675498</v>
      </c>
      <c r="G10" s="11">
        <v>5.31272164552083E-2</v>
      </c>
      <c r="H10" s="11">
        <v>-0.30227316559477002</v>
      </c>
      <c r="I10" s="11">
        <v>-0.31540822203818902</v>
      </c>
      <c r="J10" s="11">
        <v>2.1962775501699299</v>
      </c>
    </row>
    <row r="11" spans="1:14" ht="15" customHeight="1" x14ac:dyDescent="0.25"/>
    <row r="12" spans="1:14" x14ac:dyDescent="0.25">
      <c r="A12" s="2" t="s">
        <v>39</v>
      </c>
      <c r="G12" t="s">
        <v>37</v>
      </c>
    </row>
    <row r="13" spans="1:14" x14ac:dyDescent="0.25">
      <c r="A13" s="2"/>
      <c r="B13" s="2"/>
      <c r="C13" s="27" t="s">
        <v>15</v>
      </c>
      <c r="D13" s="32" t="s">
        <v>16</v>
      </c>
      <c r="E13" s="29" t="s">
        <v>17</v>
      </c>
      <c r="F13" s="17" t="s">
        <v>18</v>
      </c>
      <c r="G13" s="17" t="s">
        <v>19</v>
      </c>
      <c r="H13" s="22" t="s">
        <v>20</v>
      </c>
      <c r="I13" s="14"/>
      <c r="J13" s="14"/>
    </row>
    <row r="14" spans="1:14" x14ac:dyDescent="0.25">
      <c r="A14" s="2" t="s">
        <v>35</v>
      </c>
      <c r="B14" s="13">
        <f>SUM(C14:H14)</f>
        <v>11624</v>
      </c>
      <c r="C14" s="25">
        <v>242</v>
      </c>
      <c r="D14" s="33">
        <v>256</v>
      </c>
      <c r="E14" s="30">
        <v>733</v>
      </c>
      <c r="F14" s="18">
        <v>737</v>
      </c>
      <c r="G14" s="18">
        <v>9054</v>
      </c>
      <c r="H14" s="22">
        <v>602</v>
      </c>
      <c r="I14" s="14"/>
      <c r="J14" s="14"/>
      <c r="K14" s="14"/>
      <c r="L14" s="14"/>
      <c r="M14" s="14"/>
      <c r="N14" s="14"/>
    </row>
    <row r="15" spans="1:14" x14ac:dyDescent="0.25">
      <c r="A15" s="10" t="s">
        <v>10</v>
      </c>
      <c r="B15" s="39">
        <f>SUMPRODUCT($C$14:$H$14,C15:H15)/$B$14</f>
        <v>-6.3611462399829413E-2</v>
      </c>
      <c r="C15" s="28">
        <v>-0.187</v>
      </c>
      <c r="D15" s="34">
        <v>-0.12</v>
      </c>
      <c r="E15" s="31">
        <v>0.80432958346907102</v>
      </c>
      <c r="F15" s="19">
        <v>-0.188368651940064</v>
      </c>
      <c r="G15" s="19">
        <v>-0.10798700477713399</v>
      </c>
      <c r="H15" s="24">
        <v>-0.22670628884791999</v>
      </c>
      <c r="I15" s="16"/>
      <c r="J15" s="16"/>
      <c r="K15" s="14"/>
      <c r="L15" s="14"/>
      <c r="M15" s="14"/>
      <c r="N15" s="14"/>
    </row>
    <row r="16" spans="1:14" x14ac:dyDescent="0.25">
      <c r="A16" s="10" t="s">
        <v>11</v>
      </c>
      <c r="B16" s="39">
        <f>SUMPRODUCT($C$14:$H$14,C16:H16)/$B$14</f>
        <v>1.0548185110954848E-2</v>
      </c>
      <c r="C16" s="28">
        <v>1.7749999999999999</v>
      </c>
      <c r="D16" s="34">
        <v>2.84108296761283</v>
      </c>
      <c r="E16" s="31">
        <v>-0.39890039030005497</v>
      </c>
      <c r="F16" s="19">
        <v>3.3424558590450701E-3</v>
      </c>
      <c r="G16" s="19">
        <v>-0.28468482065765399</v>
      </c>
      <c r="H16" s="24">
        <v>3.0452023693971402</v>
      </c>
      <c r="I16" s="16"/>
      <c r="J16" s="16"/>
      <c r="K16" s="16"/>
      <c r="L16" s="16"/>
      <c r="M16" s="16"/>
      <c r="N16" s="15"/>
    </row>
    <row r="17" spans="1:14" ht="15" customHeight="1" x14ac:dyDescent="0.25">
      <c r="A17" s="10" t="s">
        <v>12</v>
      </c>
      <c r="B17" s="39">
        <f t="shared" ref="B17" si="0">SUMPRODUCT($C$14:$H$14,C17:H17)/$B$14</f>
        <v>-5.197732045193451E-4</v>
      </c>
      <c r="C17" s="28">
        <v>2.0590000000000002</v>
      </c>
      <c r="D17" s="34">
        <v>5.8999999999999997E-2</v>
      </c>
      <c r="E17" s="31">
        <v>-0.31934043459758299</v>
      </c>
      <c r="F17" s="19">
        <v>0.22641908564187399</v>
      </c>
      <c r="G17" s="19">
        <v>-0.30098866686307202</v>
      </c>
      <c r="H17" s="24">
        <v>3.77563657556626</v>
      </c>
      <c r="I17" s="16"/>
      <c r="J17" s="16"/>
      <c r="K17" s="16"/>
      <c r="L17" s="16"/>
      <c r="M17" s="16"/>
      <c r="N17" s="16"/>
    </row>
    <row r="18" spans="1:14" ht="15" customHeight="1" x14ac:dyDescent="0.25">
      <c r="A18" s="37"/>
      <c r="C18" t="s">
        <v>36</v>
      </c>
      <c r="K18" s="16"/>
      <c r="L18" s="16"/>
      <c r="M18" s="16"/>
      <c r="N18" s="16"/>
    </row>
    <row r="19" spans="1:14" ht="15" customHeight="1" x14ac:dyDescent="0.25">
      <c r="N19" s="16"/>
    </row>
    <row r="20" spans="1:14" x14ac:dyDescent="0.25">
      <c r="A20" s="2" t="s">
        <v>38</v>
      </c>
    </row>
    <row r="21" spans="1:14" x14ac:dyDescent="0.25">
      <c r="B21" s="2"/>
      <c r="C21" s="22" t="s">
        <v>15</v>
      </c>
      <c r="D21" s="2" t="s">
        <v>16</v>
      </c>
      <c r="E21" s="2" t="s">
        <v>17</v>
      </c>
      <c r="F21" s="33" t="s">
        <v>18</v>
      </c>
      <c r="G21" s="25" t="s">
        <v>19</v>
      </c>
      <c r="H21" s="2" t="s">
        <v>20</v>
      </c>
      <c r="I21" s="2" t="s">
        <v>21</v>
      </c>
      <c r="J21" s="30" t="s">
        <v>22</v>
      </c>
    </row>
    <row r="22" spans="1:14" ht="15" customHeight="1" x14ac:dyDescent="0.25">
      <c r="A22" s="2" t="s">
        <v>30</v>
      </c>
      <c r="B22" s="13">
        <f>SUM(C22:J22)</f>
        <v>11624</v>
      </c>
      <c r="C22" s="22">
        <v>602</v>
      </c>
      <c r="D22" s="2">
        <v>262</v>
      </c>
      <c r="E22" s="2">
        <v>7186</v>
      </c>
      <c r="F22" s="33">
        <v>257</v>
      </c>
      <c r="G22" s="25">
        <v>242</v>
      </c>
      <c r="H22" s="2">
        <v>1591</v>
      </c>
      <c r="I22" s="2">
        <v>680</v>
      </c>
      <c r="J22" s="30">
        <v>804</v>
      </c>
    </row>
    <row r="23" spans="1:14" ht="15" customHeight="1" x14ac:dyDescent="0.25">
      <c r="A23" s="10" t="s">
        <v>10</v>
      </c>
      <c r="B23" s="39">
        <f>SUMPRODUCT($C$22:$J$22,C23:J23)/$B$22</f>
        <v>-6.3608742979645541E-2</v>
      </c>
      <c r="C23" s="23">
        <v>-0.22670628884791999</v>
      </c>
      <c r="D23" s="11">
        <v>1.24584020433487</v>
      </c>
      <c r="E23" s="11">
        <v>-0.11534551084754199</v>
      </c>
      <c r="F23" s="35">
        <v>-0.12056624285833099</v>
      </c>
      <c r="G23" s="26">
        <v>-0.18671921019767501</v>
      </c>
      <c r="H23" s="11">
        <v>-0.146638778434654</v>
      </c>
      <c r="I23" s="11">
        <v>-0.19609379989755399</v>
      </c>
      <c r="J23" s="36">
        <v>0.42583273458712501</v>
      </c>
    </row>
    <row r="24" spans="1:14" ht="15" customHeight="1" x14ac:dyDescent="0.25">
      <c r="A24" s="10" t="s">
        <v>11</v>
      </c>
      <c r="B24" s="39">
        <f>SUMPRODUCT($C$22:$J$22,C24:J24)/$B$22</f>
        <v>1.0538171516093195E-2</v>
      </c>
      <c r="C24" s="23">
        <v>3.0452023693971402</v>
      </c>
      <c r="D24" s="11">
        <v>-0.417229448302401</v>
      </c>
      <c r="E24" s="11">
        <v>-0.32947668092758903</v>
      </c>
      <c r="F24" s="35">
        <v>2.83549375211568</v>
      </c>
      <c r="G24" s="26">
        <v>1.7745190164186699</v>
      </c>
      <c r="H24" s="11">
        <v>1.39182255189112E-2</v>
      </c>
      <c r="I24" s="11">
        <v>-0.13971586593732699</v>
      </c>
      <c r="J24" s="36">
        <v>-0.39685967699425401</v>
      </c>
    </row>
    <row r="25" spans="1:14" ht="15" customHeight="1" x14ac:dyDescent="0.25">
      <c r="A25" s="10" t="s">
        <v>12</v>
      </c>
      <c r="B25" s="39">
        <f t="shared" ref="B25" si="1">SUMPRODUCT($C$22:$J$22,C25:J25)/$B$22</f>
        <v>-5.3283085681938495E-4</v>
      </c>
      <c r="C25" s="23">
        <v>3.77563657556626</v>
      </c>
      <c r="D25" s="11">
        <v>-0.31956625731816501</v>
      </c>
      <c r="E25" s="11">
        <v>-0.30366519466258601</v>
      </c>
      <c r="F25" s="35">
        <v>5.8633057114784101E-2</v>
      </c>
      <c r="G25" s="26">
        <v>2.0588848733742</v>
      </c>
      <c r="H25" s="11">
        <v>-0.27864063610974599</v>
      </c>
      <c r="I25" s="11">
        <v>0.25453577993848803</v>
      </c>
      <c r="J25" s="36">
        <v>-0.31884118090855301</v>
      </c>
    </row>
    <row r="26" spans="1:14" ht="15" customHeight="1" x14ac:dyDescent="0.25"/>
    <row r="27" spans="1:14" ht="15" customHeight="1" x14ac:dyDescent="0.25"/>
    <row r="30" spans="1:14" x14ac:dyDescent="0.25">
      <c r="A30" s="1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11"/>
  <sheetViews>
    <sheetView workbookViewId="0">
      <selection activeCell="A8" sqref="A8:I11"/>
    </sheetView>
  </sheetViews>
  <sheetFormatPr defaultRowHeight="15" x14ac:dyDescent="0.25"/>
  <sheetData>
    <row r="9" spans="1:9" x14ac:dyDescent="0.25">
      <c r="A9" s="20"/>
      <c r="B9" s="20"/>
      <c r="C9" s="21"/>
      <c r="D9" s="20"/>
      <c r="E9" s="20"/>
      <c r="F9" s="20"/>
      <c r="G9" s="20"/>
      <c r="H9" s="20"/>
      <c r="I9" s="20"/>
    </row>
    <row r="10" spans="1:9" x14ac:dyDescent="0.25">
      <c r="A10" s="20"/>
      <c r="B10" s="21"/>
      <c r="C10" s="20"/>
      <c r="D10" s="20"/>
      <c r="E10" s="21"/>
      <c r="F10" s="21"/>
      <c r="G10" s="20"/>
      <c r="H10" s="20"/>
      <c r="I10" s="20"/>
    </row>
    <row r="11" spans="1:9" x14ac:dyDescent="0.25">
      <c r="A11" s="20"/>
      <c r="B11" s="21"/>
      <c r="C11" s="20"/>
      <c r="D11" s="20"/>
      <c r="E11" s="20"/>
      <c r="F11" s="21"/>
      <c r="G11" s="20"/>
      <c r="H11" s="20"/>
      <c r="I1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Dario88</dc:creator>
  <cp:lastModifiedBy>Salvo</cp:lastModifiedBy>
  <dcterms:created xsi:type="dcterms:W3CDTF">2013-06-10T12:47:36Z</dcterms:created>
  <dcterms:modified xsi:type="dcterms:W3CDTF">2013-06-11T19:24:59Z</dcterms:modified>
</cp:coreProperties>
</file>