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13_ncr:1_{D3AAFD96-CF77-2B40-B07E-293C04C58121}" xr6:coauthVersionLast="47" xr6:coauthVersionMax="47" xr10:uidLastSave="{00000000-0000-0000-0000-000000000000}"/>
  <bookViews>
    <workbookView xWindow="2080" yWindow="500" windowWidth="33140" windowHeight="21840" xr2:uid="{FA6B4FB6-7AC0-A349-AE4B-1A5886D25F5A}"/>
  </bookViews>
  <sheets>
    <sheet name="PLAN DE RETIRO HIPOTÉTICO " sheetId="1" r:id="rId1"/>
  </sheets>
  <definedNames>
    <definedName name="solver_adj" localSheetId="0" hidden="1">'PLAN DE RETIRO HIPOTÉTICO '!$B$10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'PLAN DE RETIRO HIPOTÉTICO '!$G$53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9" i="1"/>
  <c r="D18" i="1"/>
  <c r="F18" i="1" s="1"/>
  <c r="G18" i="1" l="1"/>
  <c r="C19" i="1" s="1"/>
  <c r="F19" i="1" l="1"/>
  <c r="G19" i="1" s="1"/>
  <c r="C20" i="1" s="1"/>
  <c r="F20" i="1" s="1"/>
  <c r="G20" i="1" s="1"/>
  <c r="C21" i="1" s="1"/>
  <c r="F21" i="1" l="1"/>
  <c r="G21" i="1" s="1"/>
  <c r="C22" i="1" s="1"/>
  <c r="F22" i="1" l="1"/>
  <c r="G22" i="1" s="1"/>
  <c r="C23" i="1" s="1"/>
  <c r="F23" i="1" l="1"/>
  <c r="G23" i="1" s="1"/>
  <c r="C24" i="1" s="1"/>
  <c r="F24" i="1" l="1"/>
  <c r="G24" i="1" s="1"/>
  <c r="C25" i="1" s="1"/>
  <c r="F25" i="1" l="1"/>
  <c r="G25" i="1" s="1"/>
  <c r="C26" i="1" s="1"/>
  <c r="F26" i="1" l="1"/>
  <c r="G26" i="1" s="1"/>
  <c r="C27" i="1" s="1"/>
  <c r="F27" i="1" l="1"/>
  <c r="G27" i="1" s="1"/>
  <c r="C28" i="1" s="1"/>
  <c r="F28" i="1" l="1"/>
  <c r="G28" i="1" s="1"/>
  <c r="C29" i="1" s="1"/>
  <c r="F29" i="1" l="1"/>
  <c r="G29" i="1" s="1"/>
  <c r="C30" i="1" s="1"/>
  <c r="F30" i="1" l="1"/>
  <c r="G30" i="1" s="1"/>
  <c r="C31" i="1" s="1"/>
  <c r="F31" i="1" l="1"/>
  <c r="G31" i="1" s="1"/>
  <c r="C32" i="1" s="1"/>
  <c r="F32" i="1" l="1"/>
  <c r="G32" i="1" s="1"/>
  <c r="C33" i="1" s="1"/>
  <c r="F33" i="1" l="1"/>
  <c r="G33" i="1" s="1"/>
  <c r="C34" i="1" s="1"/>
  <c r="F34" i="1" s="1"/>
  <c r="G34" i="1" s="1"/>
  <c r="C35" i="1" s="1"/>
  <c r="F35" i="1" l="1"/>
  <c r="G35" i="1" s="1"/>
  <c r="C36" i="1" s="1"/>
  <c r="F36" i="1" l="1"/>
  <c r="G36" i="1" s="1"/>
  <c r="C37" i="1" s="1"/>
  <c r="F37" i="1" l="1"/>
  <c r="G37" i="1" s="1"/>
  <c r="C38" i="1" s="1"/>
  <c r="F38" i="1" s="1"/>
  <c r="G38" i="1" s="1"/>
  <c r="C39" i="1" s="1"/>
  <c r="F39" i="1" l="1"/>
  <c r="G39" i="1" s="1"/>
  <c r="C40" i="1" s="1"/>
  <c r="F40" i="1" l="1"/>
  <c r="G40" i="1" s="1"/>
  <c r="C41" i="1" s="1"/>
  <c r="F41" i="1" l="1"/>
  <c r="G41" i="1" s="1"/>
  <c r="C42" i="1" s="1"/>
  <c r="F42" i="1" l="1"/>
  <c r="G42" i="1" s="1"/>
  <c r="C43" i="1" s="1"/>
  <c r="F43" i="1" s="1"/>
  <c r="G43" i="1" s="1"/>
  <c r="C44" i="1" s="1"/>
  <c r="F44" i="1" s="1"/>
  <c r="G44" i="1" s="1"/>
  <c r="C45" i="1" s="1"/>
  <c r="F45" i="1" s="1"/>
  <c r="G45" i="1" s="1"/>
  <c r="C46" i="1" s="1"/>
  <c r="F46" i="1" l="1"/>
  <c r="G46" i="1" s="1"/>
  <c r="C47" i="1" s="1"/>
  <c r="F47" i="1" s="1"/>
  <c r="G47" i="1" s="1"/>
  <c r="C48" i="1" s="1"/>
  <c r="F48" i="1" l="1"/>
  <c r="G48" i="1" s="1"/>
  <c r="C49" i="1" s="1"/>
  <c r="F49" i="1" s="1"/>
  <c r="G49" i="1" s="1"/>
  <c r="C50" i="1" s="1"/>
  <c r="F50" i="1" l="1"/>
  <c r="G50" i="1"/>
  <c r="C51" i="1" s="1"/>
  <c r="F51" i="1" l="1"/>
  <c r="G51" i="1"/>
  <c r="C52" i="1" s="1"/>
  <c r="F52" i="1" l="1"/>
  <c r="G52" i="1" s="1"/>
  <c r="C53" i="1" s="1"/>
  <c r="F53" i="1" s="1"/>
  <c r="G53" i="1" s="1"/>
  <c r="B13" i="1" s="1"/>
</calcChain>
</file>

<file path=xl/sharedStrings.xml><?xml version="1.0" encoding="utf-8"?>
<sst xmlns="http://schemas.openxmlformats.org/spreadsheetml/2006/main" count="19" uniqueCount="19">
  <si>
    <t>JUAN TIENE 50 AÑOS</t>
  </si>
  <si>
    <t>ESTO PUEDE HACERLO SOLO CON UNA CUENTA DE INVERSIONES</t>
  </si>
  <si>
    <t>PARA LUEGO HACER LOS RETIROS A POSTERIORI Y DISFRUTAR DE LOS</t>
  </si>
  <si>
    <t>RENDIMIENTOS QUE EL PLAN DE AHORROS LE DEVENGARÍA.</t>
  </si>
  <si>
    <t>AÑO</t>
  </si>
  <si>
    <t>EDAD</t>
  </si>
  <si>
    <t>BALANCE PCIPIO DE AÑO</t>
  </si>
  <si>
    <t>INTERESES</t>
  </si>
  <si>
    <t>BALANCE FINAL DE AÑO</t>
  </si>
  <si>
    <t>DEPÓSITO ANUAL</t>
  </si>
  <si>
    <t>DEPÓSITOS</t>
  </si>
  <si>
    <t xml:space="preserve">RETIROS </t>
  </si>
  <si>
    <t>TASA DE INTERÉS</t>
  </si>
  <si>
    <t>RETIROS</t>
  </si>
  <si>
    <r>
      <t xml:space="preserve">Y QUIERE RETIRARSE </t>
    </r>
    <r>
      <rPr>
        <b/>
        <sz val="12"/>
        <color theme="1"/>
        <rFont val="Arial"/>
        <family val="2"/>
      </rPr>
      <t>DENTRO DE 15 AÑOS</t>
    </r>
  </si>
  <si>
    <r>
      <t xml:space="preserve">DEPOSITANDO, DE </t>
    </r>
    <r>
      <rPr>
        <b/>
        <sz val="12"/>
        <color theme="1"/>
        <rFont val="Arial"/>
        <family val="2"/>
      </rPr>
      <t>FORMA ANUAL, USD 45.000,00</t>
    </r>
  </si>
  <si>
    <t>BALANCE ESTIMADO PARA EL AÑO 36</t>
  </si>
  <si>
    <r>
      <t xml:space="preserve">JUAN DESEA REALIZAR RETIROS, DENTRO DEL TIEMPO ESTIPULADO PARA RETIRARSE, DE </t>
    </r>
    <r>
      <rPr>
        <b/>
        <sz val="12"/>
        <color theme="1"/>
        <rFont val="Arial"/>
        <family val="2"/>
      </rPr>
      <t>USD 14MIL.</t>
    </r>
  </si>
  <si>
    <t>PLAN DE RETIRO DE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</si>
</sst>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USD]\ #,##0.00"/>
    <numFmt numFmtId="165" formatCode="[$USD]\ #,##0.00;[Red][$USD]\ 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F3E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164" fontId="2" fillId="5" borderId="1" xfId="0" applyNumberFormat="1" applyFont="1" applyFill="1" applyBorder="1" applyAlignment="1">
      <alignment horizontal="left" indent="3"/>
    </xf>
    <xf numFmtId="10" fontId="2" fillId="5" borderId="1" xfId="2" applyNumberFormat="1" applyFont="1" applyFill="1" applyBorder="1" applyAlignment="1">
      <alignment horizontal="left" indent="3"/>
    </xf>
    <xf numFmtId="0" fontId="3" fillId="0" borderId="0" xfId="0" applyFont="1"/>
    <xf numFmtId="164" fontId="3" fillId="5" borderId="1" xfId="0" applyNumberFormat="1" applyFont="1" applyFill="1" applyBorder="1" applyAlignment="1">
      <alignment horizontal="left" indent="3"/>
    </xf>
    <xf numFmtId="0" fontId="4" fillId="6" borderId="1" xfId="0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5F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37D2-C4CC-6A4B-AD25-24EBEC5FC4E8}">
  <sheetPr>
    <tabColor rgb="FFFFFF00"/>
  </sheetPr>
  <dimension ref="A1:S53"/>
  <sheetViews>
    <sheetView showGridLines="0" tabSelected="1" topLeftCell="A9" workbookViewId="0">
      <selection activeCell="D35" sqref="D35"/>
    </sheetView>
  </sheetViews>
  <sheetFormatPr baseColWidth="10" defaultRowHeight="16" x14ac:dyDescent="0.2"/>
  <cols>
    <col min="1" max="1" width="43.1640625" customWidth="1"/>
    <col min="2" max="2" width="50.5" customWidth="1"/>
    <col min="3" max="3" width="33" customWidth="1"/>
    <col min="4" max="4" width="30.83203125" customWidth="1"/>
    <col min="5" max="5" width="22.6640625" customWidth="1"/>
    <col min="6" max="6" width="21" customWidth="1"/>
    <col min="7" max="7" width="24.1640625" customWidth="1"/>
    <col min="8" max="10" width="26.6640625" customWidth="1"/>
    <col min="11" max="11" width="18.6640625" customWidth="1"/>
    <col min="12" max="12" width="27.5" customWidth="1"/>
  </cols>
  <sheetData>
    <row r="1" spans="1:19" x14ac:dyDescent="0.2">
      <c r="A1" s="1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15</v>
      </c>
      <c r="B8" s="1"/>
      <c r="D8" s="1"/>
      <c r="E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/>
      <c r="D9" s="1"/>
      <c r="E9" s="1"/>
      <c r="M9" s="1"/>
      <c r="N9" s="1"/>
      <c r="O9" s="1"/>
      <c r="P9" s="1"/>
      <c r="Q9" s="1"/>
      <c r="R9" s="1"/>
      <c r="S9" s="1"/>
    </row>
    <row r="10" spans="1:19" ht="21" customHeight="1" x14ac:dyDescent="0.2">
      <c r="A10" s="7" t="s">
        <v>10</v>
      </c>
      <c r="B10" s="8">
        <v>5164.8002267967313</v>
      </c>
      <c r="E10" s="1"/>
      <c r="M10" s="1"/>
      <c r="N10" s="1"/>
      <c r="O10" s="1"/>
      <c r="P10" s="1"/>
      <c r="Q10" s="1"/>
      <c r="R10" s="1"/>
      <c r="S10" s="1"/>
    </row>
    <row r="11" spans="1:19" ht="20" customHeight="1" x14ac:dyDescent="0.2">
      <c r="A11" s="7" t="s">
        <v>11</v>
      </c>
      <c r="B11" s="8">
        <v>14000</v>
      </c>
      <c r="E11" s="1"/>
      <c r="M11" s="1"/>
      <c r="N11" s="1"/>
      <c r="O11" s="1"/>
      <c r="P11" s="1"/>
      <c r="Q11" s="1"/>
      <c r="R11" s="1"/>
      <c r="S11" s="1"/>
    </row>
    <row r="12" spans="1:19" ht="22" customHeight="1" x14ac:dyDescent="0.2">
      <c r="A12" s="7" t="s">
        <v>12</v>
      </c>
      <c r="B12" s="9">
        <v>0.08</v>
      </c>
      <c r="E12" s="1"/>
      <c r="M12" s="1"/>
      <c r="N12" s="1"/>
      <c r="O12" s="1"/>
      <c r="P12" s="1"/>
      <c r="Q12" s="1"/>
      <c r="R12" s="1"/>
      <c r="S12" s="1"/>
    </row>
    <row r="13" spans="1:19" x14ac:dyDescent="0.2">
      <c r="A13" s="7" t="s">
        <v>16</v>
      </c>
      <c r="B13" s="11">
        <f>G53</f>
        <v>6.5029162215068943E-8</v>
      </c>
      <c r="E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E14" s="1"/>
      <c r="M14" s="1"/>
      <c r="N14" s="1"/>
      <c r="O14" s="1"/>
      <c r="P14" s="1"/>
      <c r="Q14" s="1"/>
      <c r="R14" s="1"/>
      <c r="S14" s="1"/>
    </row>
    <row r="15" spans="1:19" x14ac:dyDescent="0.2">
      <c r="A15" s="12" t="s">
        <v>18</v>
      </c>
      <c r="B15" s="12"/>
      <c r="C15" s="12"/>
      <c r="D15" s="12"/>
      <c r="E15" s="12"/>
      <c r="F15" s="12"/>
      <c r="G15" s="12"/>
      <c r="M15" s="1"/>
      <c r="N15" s="1"/>
      <c r="O15" s="1"/>
      <c r="P15" s="1"/>
      <c r="Q15" s="1"/>
      <c r="R15" s="1"/>
      <c r="S15" s="1"/>
    </row>
    <row r="16" spans="1:19" x14ac:dyDescent="0.2">
      <c r="A16" s="12"/>
      <c r="B16" s="12"/>
      <c r="C16" s="12"/>
      <c r="D16" s="12"/>
      <c r="E16" s="12"/>
      <c r="F16" s="12"/>
      <c r="G16" s="12"/>
      <c r="M16" s="1"/>
      <c r="N16" s="1"/>
      <c r="O16" s="1"/>
      <c r="P16" s="1"/>
      <c r="Q16" s="1"/>
      <c r="R16" s="1"/>
      <c r="S16" s="1"/>
    </row>
    <row r="17" spans="1:19" ht="34" x14ac:dyDescent="0.2">
      <c r="A17" s="5" t="s">
        <v>5</v>
      </c>
      <c r="B17" s="5" t="s">
        <v>4</v>
      </c>
      <c r="C17" s="5" t="s">
        <v>6</v>
      </c>
      <c r="D17" s="5" t="s">
        <v>9</v>
      </c>
      <c r="E17" s="5" t="s">
        <v>13</v>
      </c>
      <c r="F17" s="5" t="s">
        <v>7</v>
      </c>
      <c r="G17" s="6" t="s">
        <v>8</v>
      </c>
      <c r="M17" s="1"/>
      <c r="N17" s="1"/>
      <c r="O17" s="1"/>
      <c r="P17" s="1"/>
      <c r="Q17" s="1"/>
      <c r="R17" s="1"/>
      <c r="S17" s="1"/>
    </row>
    <row r="18" spans="1:19" x14ac:dyDescent="0.2">
      <c r="A18" s="2">
        <v>50</v>
      </c>
      <c r="B18" s="2">
        <v>1</v>
      </c>
      <c r="C18" s="3"/>
      <c r="D18" s="3">
        <f>$B$10</f>
        <v>5164.8002267967313</v>
      </c>
      <c r="E18" s="3"/>
      <c r="F18" s="3">
        <f>SUM(C18:E18)*$B$12</f>
        <v>413.18401814373851</v>
      </c>
      <c r="G18" s="3">
        <f>SUM(C18:F18)</f>
        <v>5577.9842449404696</v>
      </c>
      <c r="M18" s="1"/>
      <c r="N18" s="1"/>
      <c r="O18" s="1"/>
      <c r="P18" s="1"/>
      <c r="Q18" s="1"/>
      <c r="R18" s="1"/>
      <c r="S18" s="1"/>
    </row>
    <row r="19" spans="1:19" x14ac:dyDescent="0.2">
      <c r="A19" s="2">
        <v>51</v>
      </c>
      <c r="B19" s="2">
        <v>2</v>
      </c>
      <c r="C19" s="13">
        <f>G18</f>
        <v>5577.9842449404696</v>
      </c>
      <c r="D19" s="3">
        <f t="shared" ref="D19:D32" si="0">$B$10</f>
        <v>5164.8002267967313</v>
      </c>
      <c r="E19" s="3"/>
      <c r="F19" s="3">
        <f t="shared" ref="F19:F33" si="1">SUM(C19:E19)*$B$12</f>
        <v>859.42275773897609</v>
      </c>
      <c r="G19" s="3">
        <f>SUM(C19:F19)</f>
        <v>11602.207229476177</v>
      </c>
      <c r="M19" s="1"/>
      <c r="N19" s="1"/>
      <c r="O19" s="1"/>
      <c r="P19" s="1"/>
      <c r="Q19" s="1"/>
      <c r="R19" s="1"/>
      <c r="S19" s="1"/>
    </row>
    <row r="20" spans="1:19" x14ac:dyDescent="0.2">
      <c r="A20" s="2">
        <v>52</v>
      </c>
      <c r="B20" s="2">
        <v>3</v>
      </c>
      <c r="C20" s="13">
        <f t="shared" ref="C20:C33" si="2">G19</f>
        <v>11602.207229476177</v>
      </c>
      <c r="D20" s="3">
        <f t="shared" si="0"/>
        <v>5164.8002267967313</v>
      </c>
      <c r="E20" s="3"/>
      <c r="F20" s="3">
        <f t="shared" si="1"/>
        <v>1341.3605965018326</v>
      </c>
      <c r="G20" s="3">
        <f t="shared" ref="G20:G33" si="3">SUM(C20:F20)</f>
        <v>18108.368052774738</v>
      </c>
      <c r="M20" s="1"/>
      <c r="N20" s="1"/>
      <c r="O20" s="1"/>
      <c r="P20" s="1"/>
      <c r="Q20" s="1"/>
      <c r="R20" s="1"/>
      <c r="S20" s="1"/>
    </row>
    <row r="21" spans="1:19" x14ac:dyDescent="0.2">
      <c r="A21" s="2">
        <v>53</v>
      </c>
      <c r="B21" s="2">
        <v>4</v>
      </c>
      <c r="C21" s="13">
        <f t="shared" si="2"/>
        <v>18108.368052774738</v>
      </c>
      <c r="D21" s="3">
        <f t="shared" si="0"/>
        <v>5164.8002267967313</v>
      </c>
      <c r="E21" s="3"/>
      <c r="F21" s="3">
        <f t="shared" si="1"/>
        <v>1861.8534623657176</v>
      </c>
      <c r="G21" s="3">
        <f t="shared" si="3"/>
        <v>25135.021741937187</v>
      </c>
      <c r="M21" s="1"/>
      <c r="N21" s="1"/>
      <c r="O21" s="1"/>
      <c r="P21" s="1"/>
      <c r="Q21" s="1"/>
      <c r="R21" s="1"/>
      <c r="S21" s="1"/>
    </row>
    <row r="22" spans="1:19" x14ac:dyDescent="0.2">
      <c r="A22" s="2">
        <v>54</v>
      </c>
      <c r="B22" s="2">
        <v>5</v>
      </c>
      <c r="C22" s="13">
        <f t="shared" si="2"/>
        <v>25135.021741937187</v>
      </c>
      <c r="D22" s="3">
        <f t="shared" si="0"/>
        <v>5164.8002267967313</v>
      </c>
      <c r="E22" s="3"/>
      <c r="F22" s="3">
        <f t="shared" si="1"/>
        <v>2423.9857574987136</v>
      </c>
      <c r="G22" s="3">
        <f t="shared" si="3"/>
        <v>32723.807726232633</v>
      </c>
      <c r="M22" s="1"/>
      <c r="N22" s="1"/>
      <c r="O22" s="1"/>
      <c r="P22" s="1"/>
      <c r="Q22" s="1"/>
      <c r="R22" s="1"/>
      <c r="S22" s="1"/>
    </row>
    <row r="23" spans="1:19" x14ac:dyDescent="0.2">
      <c r="A23" s="2">
        <v>55</v>
      </c>
      <c r="B23" s="2">
        <v>6</v>
      </c>
      <c r="C23" s="13">
        <f t="shared" si="2"/>
        <v>32723.807726232633</v>
      </c>
      <c r="D23" s="3">
        <f t="shared" si="0"/>
        <v>5164.8002267967313</v>
      </c>
      <c r="E23" s="3"/>
      <c r="F23" s="3">
        <f t="shared" si="1"/>
        <v>3031.0886362423494</v>
      </c>
      <c r="G23" s="3">
        <f t="shared" si="3"/>
        <v>40919.696589271713</v>
      </c>
      <c r="M23" s="1"/>
      <c r="N23" s="1"/>
      <c r="O23" s="1"/>
      <c r="P23" s="1"/>
      <c r="Q23" s="1"/>
      <c r="R23" s="1"/>
      <c r="S23" s="1"/>
    </row>
    <row r="24" spans="1:19" x14ac:dyDescent="0.2">
      <c r="A24" s="2">
        <v>56</v>
      </c>
      <c r="B24" s="2">
        <v>7</v>
      </c>
      <c r="C24" s="13">
        <f t="shared" si="2"/>
        <v>40919.696589271713</v>
      </c>
      <c r="D24" s="3">
        <f t="shared" si="0"/>
        <v>5164.8002267967313</v>
      </c>
      <c r="E24" s="3"/>
      <c r="F24" s="3">
        <f t="shared" si="1"/>
        <v>3686.7597452854757</v>
      </c>
      <c r="G24" s="3">
        <f t="shared" si="3"/>
        <v>49771.256561353919</v>
      </c>
      <c r="M24" s="1"/>
      <c r="N24" s="1"/>
      <c r="O24" s="1"/>
      <c r="P24" s="1"/>
      <c r="Q24" s="1"/>
      <c r="R24" s="1"/>
      <c r="S24" s="1"/>
    </row>
    <row r="25" spans="1:19" x14ac:dyDescent="0.2">
      <c r="A25" s="2">
        <v>57</v>
      </c>
      <c r="B25" s="2">
        <v>8</v>
      </c>
      <c r="C25" s="13">
        <f t="shared" si="2"/>
        <v>49771.256561353919</v>
      </c>
      <c r="D25" s="3">
        <f t="shared" si="0"/>
        <v>5164.8002267967313</v>
      </c>
      <c r="E25" s="3"/>
      <c r="F25" s="3">
        <f t="shared" si="1"/>
        <v>4394.8845430520523</v>
      </c>
      <c r="G25" s="3">
        <f t="shared" si="3"/>
        <v>59330.941331202703</v>
      </c>
      <c r="M25" s="1"/>
      <c r="N25" s="1"/>
      <c r="O25" s="1"/>
      <c r="P25" s="1"/>
      <c r="Q25" s="1"/>
      <c r="R25" s="1"/>
      <c r="S25" s="1"/>
    </row>
    <row r="26" spans="1:19" x14ac:dyDescent="0.2">
      <c r="A26" s="2">
        <v>58</v>
      </c>
      <c r="B26" s="2">
        <v>9</v>
      </c>
      <c r="C26" s="13">
        <f t="shared" si="2"/>
        <v>59330.941331202703</v>
      </c>
      <c r="D26" s="3">
        <f t="shared" si="0"/>
        <v>5164.8002267967313</v>
      </c>
      <c r="E26" s="3"/>
      <c r="F26" s="3">
        <f t="shared" si="1"/>
        <v>5159.6593246399552</v>
      </c>
      <c r="G26" s="3">
        <f t="shared" si="3"/>
        <v>69655.400882639384</v>
      </c>
      <c r="M26" s="1"/>
      <c r="N26" s="1"/>
      <c r="O26" s="1"/>
      <c r="P26" s="1"/>
      <c r="Q26" s="1"/>
      <c r="R26" s="1"/>
      <c r="S26" s="1"/>
    </row>
    <row r="27" spans="1:19" x14ac:dyDescent="0.2">
      <c r="A27" s="2">
        <v>59</v>
      </c>
      <c r="B27" s="2">
        <v>10</v>
      </c>
      <c r="C27" s="13">
        <f t="shared" si="2"/>
        <v>69655.400882639384</v>
      </c>
      <c r="D27" s="3">
        <f t="shared" si="0"/>
        <v>5164.8002267967313</v>
      </c>
      <c r="E27" s="3"/>
      <c r="F27" s="3">
        <f t="shared" si="1"/>
        <v>5985.6160887548886</v>
      </c>
      <c r="G27" s="3">
        <f t="shared" si="3"/>
        <v>80805.817198190998</v>
      </c>
      <c r="M27" s="1"/>
      <c r="N27" s="1"/>
      <c r="O27" s="1"/>
      <c r="P27" s="1"/>
      <c r="Q27" s="1"/>
      <c r="R27" s="1"/>
      <c r="S27" s="1"/>
    </row>
    <row r="28" spans="1:19" x14ac:dyDescent="0.2">
      <c r="A28" s="2">
        <v>60</v>
      </c>
      <c r="B28" s="2">
        <v>11</v>
      </c>
      <c r="C28" s="13">
        <f t="shared" si="2"/>
        <v>80805.817198190998</v>
      </c>
      <c r="D28" s="3">
        <f t="shared" si="0"/>
        <v>5164.8002267967313</v>
      </c>
      <c r="E28" s="3"/>
      <c r="F28" s="3">
        <f t="shared" si="1"/>
        <v>6877.6493939990178</v>
      </c>
      <c r="G28" s="3">
        <f t="shared" si="3"/>
        <v>92848.26681898674</v>
      </c>
      <c r="M28" s="1"/>
      <c r="N28" s="1"/>
      <c r="O28" s="1"/>
      <c r="P28" s="1"/>
      <c r="Q28" s="1"/>
      <c r="R28" s="1"/>
      <c r="S28" s="1"/>
    </row>
    <row r="29" spans="1:19" x14ac:dyDescent="0.2">
      <c r="A29" s="2">
        <v>61</v>
      </c>
      <c r="B29" s="2">
        <v>12</v>
      </c>
      <c r="C29" s="13">
        <f t="shared" si="2"/>
        <v>92848.26681898674</v>
      </c>
      <c r="D29" s="3">
        <f t="shared" si="0"/>
        <v>5164.8002267967313</v>
      </c>
      <c r="E29" s="3"/>
      <c r="F29" s="3">
        <f t="shared" si="1"/>
        <v>7841.045363662678</v>
      </c>
      <c r="G29" s="3">
        <f t="shared" si="3"/>
        <v>105854.11240944616</v>
      </c>
      <c r="M29" s="1"/>
      <c r="N29" s="1"/>
      <c r="O29" s="1"/>
      <c r="P29" s="1"/>
      <c r="Q29" s="1"/>
      <c r="R29" s="1"/>
      <c r="S29" s="1"/>
    </row>
    <row r="30" spans="1:19" x14ac:dyDescent="0.2">
      <c r="A30" s="2">
        <v>62</v>
      </c>
      <c r="B30" s="2">
        <v>13</v>
      </c>
      <c r="C30" s="13">
        <f t="shared" si="2"/>
        <v>105854.11240944616</v>
      </c>
      <c r="D30" s="3">
        <f t="shared" si="0"/>
        <v>5164.8002267967313</v>
      </c>
      <c r="E30" s="3"/>
      <c r="F30" s="3">
        <f t="shared" si="1"/>
        <v>8881.5130108994326</v>
      </c>
      <c r="G30" s="3">
        <f t="shared" si="3"/>
        <v>119900.42564714233</v>
      </c>
      <c r="M30" s="1"/>
      <c r="N30" s="1"/>
      <c r="O30" s="1"/>
      <c r="P30" s="1"/>
      <c r="Q30" s="1"/>
      <c r="R30" s="1"/>
      <c r="S30" s="1"/>
    </row>
    <row r="31" spans="1:19" x14ac:dyDescent="0.2">
      <c r="A31" s="2">
        <v>63</v>
      </c>
      <c r="B31" s="2">
        <v>14</v>
      </c>
      <c r="C31" s="13">
        <f t="shared" si="2"/>
        <v>119900.42564714233</v>
      </c>
      <c r="D31" s="3">
        <f t="shared" si="0"/>
        <v>5164.8002267967313</v>
      </c>
      <c r="E31" s="3"/>
      <c r="F31" s="3">
        <f t="shared" si="1"/>
        <v>10005.218069915125</v>
      </c>
      <c r="G31" s="3">
        <f t="shared" si="3"/>
        <v>135070.44394385419</v>
      </c>
      <c r="M31" s="1"/>
      <c r="N31" s="1"/>
      <c r="O31" s="1"/>
      <c r="P31" s="1"/>
      <c r="Q31" s="1"/>
      <c r="R31" s="1"/>
      <c r="S31" s="1"/>
    </row>
    <row r="32" spans="1:19" x14ac:dyDescent="0.2">
      <c r="A32" s="2">
        <v>64</v>
      </c>
      <c r="B32" s="2">
        <v>15</v>
      </c>
      <c r="C32" s="13">
        <f t="shared" si="2"/>
        <v>135070.44394385419</v>
      </c>
      <c r="D32" s="3">
        <f t="shared" si="0"/>
        <v>5164.8002267967313</v>
      </c>
      <c r="E32" s="3"/>
      <c r="F32" s="3">
        <f t="shared" si="1"/>
        <v>11218.819533652075</v>
      </c>
      <c r="G32" s="3">
        <f t="shared" si="3"/>
        <v>151454.063704303</v>
      </c>
      <c r="M32" s="1"/>
      <c r="N32" s="1"/>
      <c r="O32" s="1"/>
      <c r="P32" s="1"/>
      <c r="Q32" s="1"/>
      <c r="R32" s="1"/>
      <c r="S32" s="1"/>
    </row>
    <row r="33" spans="1:19" x14ac:dyDescent="0.2">
      <c r="A33" s="2">
        <v>65</v>
      </c>
      <c r="B33" s="2">
        <v>16</v>
      </c>
      <c r="C33" s="13">
        <f t="shared" si="2"/>
        <v>151454.063704303</v>
      </c>
      <c r="D33" s="3"/>
      <c r="E33" s="3">
        <f>-$B$11</f>
        <v>-14000</v>
      </c>
      <c r="F33" s="3">
        <f t="shared" si="1"/>
        <v>10996.325096344241</v>
      </c>
      <c r="G33" s="3">
        <f t="shared" si="3"/>
        <v>148450.38880064723</v>
      </c>
      <c r="M33" s="1"/>
      <c r="N33" s="1"/>
      <c r="O33" s="1"/>
      <c r="P33" s="1"/>
      <c r="Q33" s="1"/>
      <c r="R33" s="1"/>
      <c r="S33" s="1"/>
    </row>
    <row r="34" spans="1:19" x14ac:dyDescent="0.2">
      <c r="A34" s="2">
        <v>66</v>
      </c>
      <c r="B34" s="2">
        <v>17</v>
      </c>
      <c r="C34" s="13">
        <f t="shared" ref="C34:C53" si="4">G33</f>
        <v>148450.38880064723</v>
      </c>
      <c r="D34" s="3"/>
      <c r="E34" s="3">
        <f t="shared" ref="E34:E52" si="5">-$B$11</f>
        <v>-14000</v>
      </c>
      <c r="F34" s="3">
        <f t="shared" ref="F34:F53" si="6">SUM(C34:E34)*$B$12</f>
        <v>10756.031104051779</v>
      </c>
      <c r="G34" s="3">
        <f t="shared" ref="G34:G53" si="7">SUM(C34:F34)</f>
        <v>145206.419904699</v>
      </c>
      <c r="M34" s="1"/>
      <c r="N34" s="1"/>
      <c r="O34" s="1"/>
      <c r="P34" s="1"/>
      <c r="Q34" s="1"/>
      <c r="R34" s="1"/>
      <c r="S34" s="1"/>
    </row>
    <row r="35" spans="1:19" x14ac:dyDescent="0.2">
      <c r="A35" s="2">
        <v>67</v>
      </c>
      <c r="B35" s="2">
        <v>18</v>
      </c>
      <c r="C35" s="13">
        <f t="shared" si="4"/>
        <v>145206.419904699</v>
      </c>
      <c r="D35" s="3"/>
      <c r="E35" s="3">
        <f t="shared" si="5"/>
        <v>-14000</v>
      </c>
      <c r="F35" s="3">
        <f t="shared" si="6"/>
        <v>10496.513592375921</v>
      </c>
      <c r="G35" s="3">
        <f t="shared" si="7"/>
        <v>141702.9334970749</v>
      </c>
      <c r="M35" s="1"/>
      <c r="N35" s="1"/>
      <c r="O35" s="1"/>
      <c r="P35" s="1"/>
      <c r="Q35" s="1"/>
      <c r="R35" s="1"/>
      <c r="S35" s="1"/>
    </row>
    <row r="36" spans="1:19" x14ac:dyDescent="0.2">
      <c r="A36" s="2">
        <v>68</v>
      </c>
      <c r="B36" s="2">
        <v>19</v>
      </c>
      <c r="C36" s="13">
        <f t="shared" si="4"/>
        <v>141702.9334970749</v>
      </c>
      <c r="D36" s="3"/>
      <c r="E36" s="3">
        <f t="shared" si="5"/>
        <v>-14000</v>
      </c>
      <c r="F36" s="3">
        <f t="shared" si="6"/>
        <v>10216.234679765992</v>
      </c>
      <c r="G36" s="3">
        <f t="shared" si="7"/>
        <v>137919.1681768409</v>
      </c>
      <c r="M36" s="1"/>
      <c r="N36" s="1"/>
      <c r="O36" s="1"/>
      <c r="P36" s="1"/>
      <c r="Q36" s="1"/>
      <c r="R36" s="1"/>
      <c r="S36" s="1"/>
    </row>
    <row r="37" spans="1:19" x14ac:dyDescent="0.2">
      <c r="A37" s="2">
        <v>69</v>
      </c>
      <c r="B37" s="2">
        <v>20</v>
      </c>
      <c r="C37" s="13">
        <f t="shared" si="4"/>
        <v>137919.1681768409</v>
      </c>
      <c r="D37" s="3"/>
      <c r="E37" s="3">
        <f t="shared" si="5"/>
        <v>-14000</v>
      </c>
      <c r="F37" s="3">
        <f t="shared" si="6"/>
        <v>9913.533454147273</v>
      </c>
      <c r="G37" s="3">
        <f t="shared" si="7"/>
        <v>133832.70163098819</v>
      </c>
      <c r="M37" s="1"/>
      <c r="N37" s="1"/>
      <c r="O37" s="1"/>
      <c r="P37" s="1"/>
      <c r="Q37" s="1"/>
      <c r="R37" s="1"/>
      <c r="S37" s="1"/>
    </row>
    <row r="38" spans="1:19" x14ac:dyDescent="0.2">
      <c r="A38" s="2">
        <v>70</v>
      </c>
      <c r="B38" s="2">
        <v>21</v>
      </c>
      <c r="C38" s="13">
        <f t="shared" si="4"/>
        <v>133832.70163098819</v>
      </c>
      <c r="D38" s="3"/>
      <c r="E38" s="3">
        <f t="shared" si="5"/>
        <v>-14000</v>
      </c>
      <c r="F38" s="3">
        <f t="shared" si="6"/>
        <v>9586.6161304790548</v>
      </c>
      <c r="G38" s="3">
        <f t="shared" si="7"/>
        <v>129419.31776146725</v>
      </c>
      <c r="M38" s="1"/>
      <c r="N38" s="1"/>
      <c r="O38" s="1"/>
      <c r="P38" s="1"/>
      <c r="Q38" s="1"/>
      <c r="R38" s="1"/>
      <c r="S38" s="1"/>
    </row>
    <row r="39" spans="1:19" x14ac:dyDescent="0.2">
      <c r="A39" s="2">
        <v>71</v>
      </c>
      <c r="B39" s="2">
        <v>22</v>
      </c>
      <c r="C39" s="13">
        <f t="shared" si="4"/>
        <v>129419.31776146725</v>
      </c>
      <c r="D39" s="3"/>
      <c r="E39" s="3">
        <f t="shared" si="5"/>
        <v>-14000</v>
      </c>
      <c r="F39" s="3">
        <f t="shared" si="6"/>
        <v>9233.5454209173804</v>
      </c>
      <c r="G39" s="3">
        <f t="shared" si="7"/>
        <v>124652.86318238462</v>
      </c>
      <c r="M39" s="1"/>
      <c r="N39" s="1"/>
      <c r="O39" s="1"/>
      <c r="P39" s="1"/>
      <c r="Q39" s="1"/>
      <c r="R39" s="1"/>
      <c r="S39" s="1"/>
    </row>
    <row r="40" spans="1:19" x14ac:dyDescent="0.2">
      <c r="A40" s="2">
        <v>72</v>
      </c>
      <c r="B40" s="2">
        <v>23</v>
      </c>
      <c r="C40" s="13">
        <f t="shared" si="4"/>
        <v>124652.86318238462</v>
      </c>
      <c r="D40" s="3"/>
      <c r="E40" s="3">
        <f t="shared" si="5"/>
        <v>-14000</v>
      </c>
      <c r="F40" s="3">
        <f t="shared" si="6"/>
        <v>8852.2290545907708</v>
      </c>
      <c r="G40" s="3">
        <f t="shared" si="7"/>
        <v>119505.0922369754</v>
      </c>
      <c r="M40" s="1"/>
      <c r="N40" s="1"/>
      <c r="O40" s="1"/>
      <c r="P40" s="1"/>
      <c r="Q40" s="1"/>
      <c r="R40" s="1"/>
      <c r="S40" s="1"/>
    </row>
    <row r="41" spans="1:19" x14ac:dyDescent="0.2">
      <c r="A41" s="2">
        <v>73</v>
      </c>
      <c r="B41" s="2">
        <v>24</v>
      </c>
      <c r="C41" s="13">
        <f t="shared" si="4"/>
        <v>119505.0922369754</v>
      </c>
      <c r="D41" s="3"/>
      <c r="E41" s="3">
        <f t="shared" si="5"/>
        <v>-14000</v>
      </c>
      <c r="F41" s="3">
        <f t="shared" si="6"/>
        <v>8440.4073789580325</v>
      </c>
      <c r="G41" s="3">
        <f t="shared" si="7"/>
        <v>113945.49961593343</v>
      </c>
      <c r="M41" s="1"/>
      <c r="N41" s="1"/>
      <c r="O41" s="1"/>
      <c r="P41" s="1"/>
      <c r="Q41" s="1"/>
      <c r="R41" s="1"/>
      <c r="S41" s="1"/>
    </row>
    <row r="42" spans="1:19" x14ac:dyDescent="0.2">
      <c r="A42" s="2">
        <v>74</v>
      </c>
      <c r="B42" s="2">
        <v>25</v>
      </c>
      <c r="C42" s="13">
        <f t="shared" si="4"/>
        <v>113945.49961593343</v>
      </c>
      <c r="D42" s="3"/>
      <c r="E42" s="3">
        <f t="shared" si="5"/>
        <v>-14000</v>
      </c>
      <c r="F42" s="3">
        <f t="shared" si="6"/>
        <v>7995.6399692746745</v>
      </c>
      <c r="G42" s="3">
        <f t="shared" si="7"/>
        <v>107941.1395852081</v>
      </c>
      <c r="M42" s="1"/>
      <c r="N42" s="1"/>
      <c r="O42" s="1"/>
      <c r="P42" s="1"/>
      <c r="Q42" s="1"/>
      <c r="R42" s="1"/>
      <c r="S42" s="1"/>
    </row>
    <row r="43" spans="1:19" x14ac:dyDescent="0.2">
      <c r="A43" s="2">
        <v>75</v>
      </c>
      <c r="B43" s="2">
        <v>26</v>
      </c>
      <c r="C43" s="13">
        <f t="shared" si="4"/>
        <v>107941.1395852081</v>
      </c>
      <c r="D43" s="3"/>
      <c r="E43" s="3">
        <f t="shared" si="5"/>
        <v>-14000</v>
      </c>
      <c r="F43" s="3">
        <f t="shared" si="6"/>
        <v>7515.2911668166489</v>
      </c>
      <c r="G43" s="3">
        <f t="shared" si="7"/>
        <v>101456.43075202475</v>
      </c>
      <c r="M43" s="1"/>
      <c r="N43" s="1"/>
      <c r="O43" s="1"/>
      <c r="P43" s="1"/>
      <c r="Q43" s="1"/>
      <c r="R43" s="1"/>
      <c r="S43" s="1"/>
    </row>
    <row r="44" spans="1:19" x14ac:dyDescent="0.2">
      <c r="A44" s="2">
        <v>76</v>
      </c>
      <c r="B44" s="2">
        <v>27</v>
      </c>
      <c r="C44" s="13">
        <f t="shared" si="4"/>
        <v>101456.43075202475</v>
      </c>
      <c r="D44" s="3"/>
      <c r="E44" s="3">
        <f t="shared" si="5"/>
        <v>-14000</v>
      </c>
      <c r="F44" s="3">
        <f t="shared" si="6"/>
        <v>6996.5144601619804</v>
      </c>
      <c r="G44" s="3">
        <f t="shared" si="7"/>
        <v>94452.945212186736</v>
      </c>
      <c r="M44" s="1"/>
      <c r="N44" s="1"/>
      <c r="O44" s="1"/>
      <c r="P44" s="1"/>
      <c r="Q44" s="1"/>
      <c r="R44" s="1"/>
      <c r="S44" s="1"/>
    </row>
    <row r="45" spans="1:19" x14ac:dyDescent="0.2">
      <c r="A45" s="2">
        <v>77</v>
      </c>
      <c r="B45" s="2">
        <v>28</v>
      </c>
      <c r="C45" s="13">
        <f t="shared" si="4"/>
        <v>94452.945212186736</v>
      </c>
      <c r="D45" s="3"/>
      <c r="E45" s="3">
        <f t="shared" si="5"/>
        <v>-14000</v>
      </c>
      <c r="F45" s="3">
        <f t="shared" si="6"/>
        <v>6436.2356169749391</v>
      </c>
      <c r="G45" s="3">
        <f t="shared" si="7"/>
        <v>86889.180829161676</v>
      </c>
      <c r="M45" s="1"/>
      <c r="N45" s="1"/>
      <c r="O45" s="1"/>
      <c r="P45" s="1"/>
      <c r="Q45" s="1"/>
      <c r="R45" s="1"/>
      <c r="S45" s="1"/>
    </row>
    <row r="46" spans="1:19" x14ac:dyDescent="0.2">
      <c r="A46" s="2">
        <v>78</v>
      </c>
      <c r="B46" s="2">
        <v>29</v>
      </c>
      <c r="C46" s="13">
        <f t="shared" si="4"/>
        <v>86889.180829161676</v>
      </c>
      <c r="D46" s="3"/>
      <c r="E46" s="3">
        <f t="shared" si="5"/>
        <v>-14000</v>
      </c>
      <c r="F46" s="3">
        <f t="shared" si="6"/>
        <v>5831.1344663329346</v>
      </c>
      <c r="G46" s="3">
        <f t="shared" si="7"/>
        <v>78720.315295494613</v>
      </c>
      <c r="M46" s="1"/>
      <c r="N46" s="1"/>
      <c r="O46" s="1"/>
      <c r="P46" s="1"/>
      <c r="Q46" s="1"/>
      <c r="R46" s="1"/>
      <c r="S46" s="1"/>
    </row>
    <row r="47" spans="1:19" x14ac:dyDescent="0.2">
      <c r="A47" s="2">
        <v>79</v>
      </c>
      <c r="B47" s="2">
        <v>30</v>
      </c>
      <c r="C47" s="13">
        <f t="shared" si="4"/>
        <v>78720.315295494613</v>
      </c>
      <c r="D47" s="3"/>
      <c r="E47" s="3">
        <f t="shared" si="5"/>
        <v>-14000</v>
      </c>
      <c r="F47" s="3">
        <f t="shared" si="6"/>
        <v>5177.6252236395694</v>
      </c>
      <c r="G47" s="3">
        <f t="shared" si="7"/>
        <v>69897.940519134179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2">
        <v>80</v>
      </c>
      <c r="B48" s="2">
        <v>31</v>
      </c>
      <c r="C48" s="13">
        <f t="shared" si="4"/>
        <v>69897.940519134179</v>
      </c>
      <c r="D48" s="3"/>
      <c r="E48" s="3">
        <f t="shared" si="5"/>
        <v>-14000</v>
      </c>
      <c r="F48" s="3">
        <f t="shared" si="6"/>
        <v>4471.8352415307345</v>
      </c>
      <c r="G48" s="3">
        <f t="shared" si="7"/>
        <v>60369.77576066491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7" x14ac:dyDescent="0.2">
      <c r="A49" s="2">
        <v>81</v>
      </c>
      <c r="B49" s="2">
        <v>32</v>
      </c>
      <c r="C49" s="13">
        <f t="shared" si="4"/>
        <v>60369.77576066491</v>
      </c>
      <c r="D49" s="3"/>
      <c r="E49" s="3">
        <f t="shared" si="5"/>
        <v>-14000</v>
      </c>
      <c r="F49" s="3">
        <f t="shared" si="6"/>
        <v>3709.5820608531931</v>
      </c>
      <c r="G49" s="3">
        <f t="shared" si="7"/>
        <v>50079.357821518104</v>
      </c>
    </row>
    <row r="50" spans="1:7" x14ac:dyDescent="0.2">
      <c r="A50" s="2">
        <v>82</v>
      </c>
      <c r="B50" s="2">
        <v>33</v>
      </c>
      <c r="C50" s="13">
        <f t="shared" si="4"/>
        <v>50079.357821518104</v>
      </c>
      <c r="D50" s="3"/>
      <c r="E50" s="3">
        <f t="shared" si="5"/>
        <v>-14000</v>
      </c>
      <c r="F50" s="3">
        <f t="shared" si="6"/>
        <v>2886.3486257214486</v>
      </c>
      <c r="G50" s="3">
        <f t="shared" si="7"/>
        <v>38965.70644723955</v>
      </c>
    </row>
    <row r="51" spans="1:7" x14ac:dyDescent="0.2">
      <c r="A51" s="2">
        <v>83</v>
      </c>
      <c r="B51" s="2">
        <v>34</v>
      </c>
      <c r="C51" s="13">
        <f t="shared" si="4"/>
        <v>38965.70644723955</v>
      </c>
      <c r="D51" s="3"/>
      <c r="E51" s="3">
        <f t="shared" si="5"/>
        <v>-14000</v>
      </c>
      <c r="F51" s="3">
        <f t="shared" si="6"/>
        <v>1997.2565157791641</v>
      </c>
      <c r="G51" s="3">
        <f t="shared" si="7"/>
        <v>26962.962963018716</v>
      </c>
    </row>
    <row r="52" spans="1:7" x14ac:dyDescent="0.2">
      <c r="A52" s="2">
        <v>84</v>
      </c>
      <c r="B52" s="2">
        <v>35</v>
      </c>
      <c r="C52" s="13">
        <f t="shared" si="4"/>
        <v>26962.962963018716</v>
      </c>
      <c r="D52" s="3"/>
      <c r="E52" s="3">
        <f t="shared" si="5"/>
        <v>-14000</v>
      </c>
      <c r="F52" s="3">
        <f t="shared" si="6"/>
        <v>1037.0370370414973</v>
      </c>
      <c r="G52" s="3">
        <f t="shared" si="7"/>
        <v>14000.000000060212</v>
      </c>
    </row>
    <row r="53" spans="1:7" x14ac:dyDescent="0.2">
      <c r="A53" s="2">
        <v>85</v>
      </c>
      <c r="B53" s="2">
        <v>36</v>
      </c>
      <c r="C53" s="13">
        <f t="shared" si="4"/>
        <v>14000.000000060212</v>
      </c>
      <c r="D53" s="3"/>
      <c r="E53" s="3">
        <f>-$B$11</f>
        <v>-14000</v>
      </c>
      <c r="F53" s="3">
        <f t="shared" si="6"/>
        <v>4.816974978893995E-9</v>
      </c>
      <c r="G53" s="4">
        <f t="shared" si="7"/>
        <v>6.5029162215068943E-8</v>
      </c>
    </row>
  </sheetData>
  <mergeCells count="1">
    <mergeCell ref="A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DE RETIRO HIPOTÉTICO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2024-08-27T15:31:48Z</dcterms:created>
  <dcterms:modified xsi:type="dcterms:W3CDTF">2024-08-31T01:32:17Z</dcterms:modified>
</cp:coreProperties>
</file>