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AHUN 2023\"/>
    </mc:Choice>
  </mc:AlternateContent>
  <xr:revisionPtr revIDLastSave="0" documentId="13_ncr:1_{FACD5F38-CE14-43A1-AD54-7BA25E6A123C}" xr6:coauthVersionLast="47" xr6:coauthVersionMax="47" xr10:uidLastSave="{00000000-0000-0000-0000-000000000000}"/>
  <bookViews>
    <workbookView xWindow="-120" yWindow="-120" windowWidth="29040" windowHeight="15720" tabRatio="959" xr2:uid="{00000000-000D-0000-FFFF-FFFF00000000}"/>
  </bookViews>
  <sheets>
    <sheet name="SPMK" sheetId="28" r:id="rId1"/>
    <sheet name="SPMK (2)" sheetId="30" r:id="rId2"/>
    <sheet name="Kwitansi" sheetId="31" r:id="rId3"/>
    <sheet name="BAP 2" sheetId="23" r:id="rId4"/>
    <sheet name="UJI FUNGSI" sheetId="29" r:id="rId5"/>
    <sheet name="BASTP 2" sheetId="21" r:id="rId6"/>
    <sheet name="Lampiran BASTP 2" sheetId="20" r:id="rId7"/>
  </sheets>
  <definedNames>
    <definedName name="_xlnm.Print_Area" localSheetId="3">'BAP 2'!$A$1:$K$46</definedName>
    <definedName name="_xlnm.Print_Area" localSheetId="5">'BASTP 2'!$A$1:$J$41</definedName>
    <definedName name="_xlnm.Print_Area" localSheetId="2">Kwitansi!$A$1:$J$42</definedName>
    <definedName name="_xlnm.Print_Area" localSheetId="6">'Lampiran BASTP 2'!$A$7:$G$29</definedName>
    <definedName name="_xlnm.Print_Area" localSheetId="0">SPMK!$A$1:$G$46</definedName>
    <definedName name="_xlnm.Print_Area" localSheetId="1">'SPMK (2)'!$A$1:$I$32</definedName>
    <definedName name="_xlnm.Print_Area" localSheetId="4">'UJI FUNGSI'!$A$1:$G$35</definedName>
  </definedNames>
  <calcPr calcId="191029"/>
</workbook>
</file>

<file path=xl/calcChain.xml><?xml version="1.0" encoding="utf-8"?>
<calcChain xmlns="http://schemas.openxmlformats.org/spreadsheetml/2006/main">
  <c r="G12" i="30" l="1"/>
  <c r="G11" i="30"/>
  <c r="G10" i="30"/>
  <c r="G9" i="30"/>
  <c r="G8" i="30"/>
  <c r="G13" i="30" l="1"/>
  <c r="J11" i="30"/>
  <c r="J12" i="30" s="1"/>
  <c r="J16" i="31" l="1"/>
  <c r="J17" i="31"/>
  <c r="J14" i="31" l="1"/>
  <c r="J15" i="31"/>
  <c r="J13" i="31"/>
  <c r="J18" i="31" l="1"/>
  <c r="J19" i="31" s="1"/>
  <c r="J20" i="31"/>
  <c r="L18" i="31" s="1"/>
  <c r="K12" i="30" l="1"/>
  <c r="O2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windforce</author>
  </authors>
  <commentList>
    <comment ref="D21" authorId="0" shapeId="0" xr:uid="{10836C2D-79D9-4CED-BD25-02650078C8FB}">
      <text>
        <r>
          <rPr>
            <b/>
            <sz val="9"/>
            <color indexed="81"/>
            <rFont val="Tahoma"/>
            <family val="2"/>
          </rPr>
          <t>windforce: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<sst xmlns="http://schemas.openxmlformats.org/spreadsheetml/2006/main" count="297" uniqueCount="154">
  <si>
    <t>Direktur</t>
  </si>
  <si>
    <t>Nama</t>
  </si>
  <si>
    <t>Jabatan</t>
  </si>
  <si>
    <t>Alamat</t>
  </si>
  <si>
    <t>bertanda tangan di bawah ini :</t>
  </si>
  <si>
    <t>: Universitas Andalas Padang</t>
  </si>
  <si>
    <t>Berdasarkan :</t>
  </si>
  <si>
    <t>Pekerjaan</t>
  </si>
  <si>
    <t>Nilai Pekerjaan</t>
  </si>
  <si>
    <t>" Penyedia "</t>
  </si>
  <si>
    <t>LAMPIRAN</t>
  </si>
  <si>
    <t>TENTANG</t>
  </si>
  <si>
    <t>" PENYEDIA "</t>
  </si>
  <si>
    <t>Demikianlah Berita Acara Serah Terima Pekerjaan ini di buat untuk dapat dipergunakan sebagaimana mestinya.</t>
  </si>
  <si>
    <t>BERITA ACARA PEMBAYARAN</t>
  </si>
  <si>
    <t>1.</t>
  </si>
  <si>
    <t>Selanjutnya dalam hal ini disebut "PPK";</t>
  </si>
  <si>
    <t>2.</t>
  </si>
  <si>
    <t>- Pekerjaan</t>
  </si>
  <si>
    <t xml:space="preserve">2. </t>
  </si>
  <si>
    <t>Demikianlah Berita Acara Pembayaran ini di buat untuk dapat dipergunakan sebagaimana mestinya.</t>
  </si>
  <si>
    <t>Selanjutnya dalam hal ini di sebut "Penyedia"</t>
  </si>
  <si>
    <t>Yang bertanda tangan dibawah ini :</t>
  </si>
  <si>
    <t>ketentuan sebagai berikut :</t>
  </si>
  <si>
    <t>No</t>
  </si>
  <si>
    <t xml:space="preserve">     denda keterlambatan sebesar 1/1000 (satu per seribu) dari nilai SP atau bagian tertentu dari nilai SP</t>
  </si>
  <si>
    <t xml:space="preserve">     sebelum PPN sesuai dengan persyaratan dan ketentuan SP.</t>
  </si>
  <si>
    <t>Penyedia</t>
  </si>
  <si>
    <t>Satuan</t>
  </si>
  <si>
    <t>Bahwa "Penyedia" dalam jabatan tersebut di atas telah menyerahkan kepada " PPK " dan "PPK" telah menerima</t>
  </si>
  <si>
    <t>Pejabat Pembuat Komitmen</t>
  </si>
  <si>
    <t>6. Denda : Terhadap setiap hari keterlambatan penyelesaian pekerjaan penyedia  akan dikenakan</t>
  </si>
  <si>
    <t xml:space="preserve">Selanjutnya disebut sebagai Pejabat Pembuat Komitmen  memerintahkan: </t>
  </si>
  <si>
    <t>Selanjutnya disebut sebagai Penyedia , untuk segera memulai pelaksanaan Pekerjaan dengan memperhatikan ketentuan</t>
  </si>
  <si>
    <t>4. Syarat-Syarat pekerjaan : Sesuai dengan persyaratan dan ketentuan dalam SP</t>
  </si>
  <si>
    <t>Selanjutnya dalam hal ini disebut PPK</t>
  </si>
  <si>
    <t xml:space="preserve">Selanjutnya dalam hal ini di sebut "Penyedia" </t>
  </si>
  <si>
    <t>- Nilai SPMK</t>
  </si>
  <si>
    <t xml:space="preserve">maka "Penyedia" berhak menerima Pembayaran dari "PPK" yaitu 100% dari harga borongan </t>
  </si>
  <si>
    <t xml:space="preserve">1. Pekerjaan </t>
  </si>
  <si>
    <t>3. Nilai</t>
  </si>
  <si>
    <t>* coret yang tidak perlu</t>
  </si>
  <si>
    <t>Demikian Berita Acara Uji Fungsi ini dibuat untuk dapat dipergunakan seperlunya.</t>
  </si>
  <si>
    <t>Tim  Uji Fungsi Aplikasi :</t>
  </si>
  <si>
    <t>.........................................</t>
  </si>
  <si>
    <t>3.</t>
  </si>
  <si>
    <t>4.</t>
  </si>
  <si>
    <t>5.</t>
  </si>
  <si>
    <t>: Ridwan Nur</t>
  </si>
  <si>
    <t>: Direktur CV. Citra Sarana Mandiri</t>
  </si>
  <si>
    <t>: Komplek Cimpago Permai Koto Lua Pauh Padang</t>
  </si>
  <si>
    <t>CV.Citra Sarana Mandiri</t>
  </si>
  <si>
    <t>Ridwan Nur</t>
  </si>
  <si>
    <t>Direktur CV.Citra Sarana Mandiri</t>
  </si>
  <si>
    <t>KUITANSI</t>
  </si>
  <si>
    <t>:</t>
  </si>
  <si>
    <t xml:space="preserve">Sudah terima dari </t>
  </si>
  <si>
    <t xml:space="preserve">BANYAKNYA UANG </t>
  </si>
  <si>
    <t xml:space="preserve">Untuk Pembayaran </t>
  </si>
  <si>
    <t>Vol</t>
  </si>
  <si>
    <t xml:space="preserve">Harga </t>
  </si>
  <si>
    <t>Jumlah</t>
  </si>
  <si>
    <t>Total</t>
  </si>
  <si>
    <t>Mengetahui/Setuju bayar</t>
  </si>
  <si>
    <t>Mengetahui/Menyetujui</t>
  </si>
  <si>
    <t>Universitas Andalas</t>
  </si>
  <si>
    <t>Lunas Dibayar,</t>
  </si>
  <si>
    <t xml:space="preserve">Nomor Bukti : </t>
  </si>
  <si>
    <t>Mak</t>
  </si>
  <si>
    <t xml:space="preserve">CV.Citra Sarana Mandiri </t>
  </si>
  <si>
    <t>Uraian Barang</t>
  </si>
  <si>
    <t xml:space="preserve"> Enam puluh Tujuh Ribu Lima Ratus Rupiah</t>
  </si>
  <si>
    <t>Pengadaan Mubelair Pendukung Perkantoran UPT MBKM Bidang I Universitas Andalas tahun 2021</t>
  </si>
  <si>
    <t xml:space="preserve">     Empat puluh sembilan Juta Sembilan  Ratus</t>
  </si>
  <si>
    <t>TANGGAL/No SP</t>
  </si>
  <si>
    <t>:  SURAT PESANAN BARANG</t>
  </si>
  <si>
    <t>- Nomor dan Tanggal SP</t>
  </si>
  <si>
    <t>BERITA ACARA SERAH TERIMA BARANG</t>
  </si>
  <si>
    <t>Nomor dan Tanggal SP</t>
  </si>
  <si>
    <t>LAMPIRAN  : BERITA ACARA SERAH BARANG</t>
  </si>
  <si>
    <t>BERITA ACARA UJI FUNGSI PERALATAN</t>
  </si>
  <si>
    <t>Nomor : 069/BAUFP/BID I /UNAND/2021</t>
  </si>
  <si>
    <t>telah  melakukan/mengadakan uji fungsi Peralatan  dan pengoperasian Peralatan , untuk pekerjaan :</t>
  </si>
  <si>
    <t>2. SP</t>
  </si>
  <si>
    <t xml:space="preserve"> </t>
  </si>
  <si>
    <t>Buah</t>
  </si>
  <si>
    <t xml:space="preserve">Penyerahan dari "Penyedia" yaitu hasil pekerjaan -  Pengadaan Tinta Cetak Ijazah Pada Bidang I Akademik </t>
  </si>
  <si>
    <t>PP11%</t>
  </si>
  <si>
    <t>Toner HP  Printer warna Hitam 659A</t>
  </si>
  <si>
    <t>Toner H} Printer Warna Biru 659A</t>
  </si>
  <si>
    <t>Toner HP  Printer Warna Kuning 659A</t>
  </si>
  <si>
    <t>Toner HP Printer Warna Merah 659A</t>
  </si>
  <si>
    <t>Toner Collection Unit HP 3WT90A</t>
  </si>
  <si>
    <t>Padang 31 Oktober 2023</t>
  </si>
  <si>
    <t>NIP. 197704072002122001</t>
  </si>
  <si>
    <t>Feri Yuhanda S,ST</t>
  </si>
  <si>
    <t>NIP.  198204212005011002</t>
  </si>
  <si>
    <t>Asrul Ikya,S.Ap.M,AP</t>
  </si>
  <si>
    <t>Tahun Anggaran : 2023</t>
  </si>
  <si>
    <t>Rp  49.506.000,-</t>
  </si>
  <si>
    <t>Universitas Andalas Tahun 2023</t>
  </si>
  <si>
    <t>Ketrangan</t>
  </si>
  <si>
    <t>Baik/Lengkap</t>
  </si>
  <si>
    <t>Pengadaan Tinta Cetak Ijazah Pada Bidang I Akademik Universitas Andalas Tahun 2023</t>
  </si>
  <si>
    <t>Universitas andalas tahun 2023 sebagaimana daftar terlampir.</t>
  </si>
  <si>
    <t>Berfungsi /Baik</t>
  </si>
  <si>
    <t xml:space="preserve">Pada hari ini JUUMAT  Tanggal  Enam Bulan Oktober Tahun DUA RIBU  DUA PULUH TIGA, bersama-sama </t>
  </si>
  <si>
    <t>: Nomor :      02  /SP/BID I /UNAND/2023</t>
  </si>
  <si>
    <t xml:space="preserve">  Tanggal  02 Oktober 2023</t>
  </si>
  <si>
    <t>Pada hari ini Selasa Tanggal  Tiga Puluh Satu  Bulan Oktober  Tahun DUA RIBU DUA PULUH TIGA , kami yang</t>
  </si>
  <si>
    <t>Sesuai dengan Pekerjaan Pengadaan Tinta Cetak Ijazah Pada Bidang I Akademik Universitas Andalas Tahun 2023</t>
  </si>
  <si>
    <t>Padang, 31 Oktober 2023</t>
  </si>
  <si>
    <t>Empat  Puluh Sembilan Juta Lima Ratus Enam Ribu Rupiah</t>
  </si>
  <si>
    <t xml:space="preserve">Pengadaan Tinta Cetak Ijazah Pada Bidang I Direktorat Pendidikan dan Pembelajaran </t>
  </si>
  <si>
    <t xml:space="preserve"> Universitas Andalas Tahun 2023</t>
  </si>
  <si>
    <t xml:space="preserve">Pejabat Pembuat Komitmen </t>
  </si>
  <si>
    <t>Direktorat Pendidikan dan Pembelajaran</t>
  </si>
  <si>
    <t>Kepala Subdit Adm, Data dan Informasi Pendidikan</t>
  </si>
  <si>
    <t>Yang Menerima,</t>
  </si>
  <si>
    <t>Bendahara Pengeluaran UKPA</t>
  </si>
  <si>
    <t>Bidang Pendidikan dan Pembelajaran</t>
  </si>
  <si>
    <t>: Pejabat Pembuat Komitmen Direktorat Pendidikan dan Pembelajaran</t>
  </si>
  <si>
    <t xml:space="preserve">1. Macam Pekerjaan  : Pengadaan Tinta Cetak Ijazah Pada Direktorat Pendidikan dan Pembelajaran  Akademik  </t>
  </si>
  <si>
    <t>2. Tanggal mulai kerja : dari tanggal : 16 Oktober  s/d 27 Oktober 2023</t>
  </si>
  <si>
    <t>3. Tanggal pekerjaan  diterima :  27  Oktober 2023</t>
  </si>
  <si>
    <t xml:space="preserve">5. Waktu Penyelesaian : Selama 12  ( Hari  ) hari kalender dan pekerjaan harus sudah selesai </t>
  </si>
  <si>
    <t xml:space="preserve">     pada tanggal  27  Oktober 2023</t>
  </si>
  <si>
    <t xml:space="preserve">Pengadaan Tinta Cetak Ijazah Pada Direktorat Pendidikan dan Pembelajaran  </t>
  </si>
  <si>
    <t>Nomor : 025/SP/BID I/UNAND/2023</t>
  </si>
  <si>
    <t>SURAT PESANAN  (SP)</t>
  </si>
  <si>
    <t>Nomor :      025  /SP/BID I /UNAND/2023</t>
  </si>
  <si>
    <t>Padang, 16  Oktober 2023</t>
  </si>
  <si>
    <t>:  025 /SP/BID I/UNAND/2023, Tanggal : 16 Oktober 2023</t>
  </si>
  <si>
    <t>(Empat Puluh sembilan Juta Lima Ratus Enam Ribu Rupiah)</t>
  </si>
  <si>
    <t>Pejabat Pembuat Komitmen Direktorat  Pendidikan dan Pembelajaran Universitas Andalas</t>
  </si>
  <si>
    <t xml:space="preserve">     Andalas Tahun 2023 </t>
  </si>
  <si>
    <t xml:space="preserve">Pengadaan Tinta Cetak Ijazah Pada Direktorat Pendidikan dan Pembelajaran  Universitas </t>
  </si>
  <si>
    <t>Pengadaan Tinta Cetak Ijazah Pada Direktorat Pendidikan dan Pembelajaran Universitas Andalas Tahun 2023</t>
  </si>
  <si>
    <t>:  16  Oktober 2023</t>
  </si>
  <si>
    <t>Nomor :   25 /BAP/BID I /UNAND/2023</t>
  </si>
  <si>
    <t>Berita Acara Serah Terima Pekerjaan Nomor :  25/  BASTB/BID I/UNAND/2023, Tanggal : 27 Oktober 2023</t>
  </si>
  <si>
    <t>sebesar Rp 49.506.000,- (Empat Puluh Sembilan Juta Lima Ratus Lima Ribu Rupiah)</t>
  </si>
  <si>
    <t xml:space="preserve">: Pengadaan Tinta Cetak Ijazah Pada Direktorat Pendidikan dan Pembelajaran  </t>
  </si>
  <si>
    <t>: Rp  49.506.000,-</t>
  </si>
  <si>
    <t>Nomor :    25/BASTB/BID I/UNAND/2023</t>
  </si>
  <si>
    <t>Pada hari ini Jumat Tanggal Dua puluh tujuh  Bulan Oktober Tahun DUA RIBU DUA PULUH TIGA  , kami yang</t>
  </si>
  <si>
    <t xml:space="preserve">Pengadaan Tinta Cetak Ijazah Pada Direktorat Pendidikan dan Pembelajaran </t>
  </si>
  <si>
    <t xml:space="preserve">   ( Empat  Puluh Sembilan Juta Lima Ratus Enam Ribu Rupiah)</t>
  </si>
  <si>
    <t>:  25/SP/BID I/UNAND/2023, Tanggal :  16  Oktober 2023</t>
  </si>
  <si>
    <t>TANGGAL    : 27  Oktober 2023</t>
  </si>
  <si>
    <t xml:space="preserve">TENTANG    : Pengadaan Tinta Cetak Ijazah Pada Direktorat Pendidikan dan Pembelajaran </t>
  </si>
  <si>
    <t xml:space="preserve">                      Universitas Andalas tahun 2023</t>
  </si>
  <si>
    <t>dr.Nur Afrainin Syah,M.Med.Ed,Phd</t>
  </si>
  <si>
    <t>: dr.Nur Afrainin Syah,M.Med.Ed,Phd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</si>
</sst>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p&quot;#,##0_);[Red]\(&quot;Rp&quot;#,##0\)"/>
    <numFmt numFmtId="165" formatCode="_(&quot;Rp&quot;* #,##0_);_(&quot;Rp&quot;* \(#,##0\);_(&quot;Rp&quot;* &quot;-&quot;_);_(@_)"/>
    <numFmt numFmtId="166" formatCode="_(* #,##0_);_(* \(#,##0\);_(* &quot;-&quot;_);_(@_)"/>
  </numFmts>
  <fonts count="47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aramond"/>
      <family val="1"/>
    </font>
    <font>
      <sz val="12"/>
      <name val="Arial Narrow"/>
      <family val="2"/>
    </font>
    <font>
      <b/>
      <u/>
      <sz val="12"/>
      <name val="Arial Narrow"/>
      <family val="2"/>
    </font>
    <font>
      <b/>
      <u/>
      <sz val="11"/>
      <name val="Arial Narrow"/>
      <family val="2"/>
    </font>
    <font>
      <b/>
      <i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0"/>
      <name val="Cambria"/>
      <family val="1"/>
      <scheme val="major"/>
    </font>
    <font>
      <b/>
      <vertAlign val="subscript"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u/>
      <sz val="10"/>
      <name val="Cambria"/>
      <family val="1"/>
      <scheme val="major"/>
    </font>
    <font>
      <b/>
      <vertAlign val="subscript"/>
      <sz val="16"/>
      <name val="Cambria"/>
      <family val="1"/>
      <scheme val="major"/>
    </font>
    <font>
      <b/>
      <sz val="16"/>
      <name val="Cambria"/>
      <family val="1"/>
      <scheme val="major"/>
    </font>
    <font>
      <sz val="10"/>
      <color indexed="8"/>
      <name val="Cambria"/>
      <family val="1"/>
      <scheme val="major"/>
    </font>
    <font>
      <b/>
      <i/>
      <sz val="12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166" fontId="14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/>
    </xf>
    <xf numFmtId="166" fontId="0" fillId="0" borderId="0" xfId="1" applyFont="1"/>
    <xf numFmtId="0" fontId="0" fillId="0" borderId="0" xfId="0" applyAlignment="1">
      <alignment horizontal="left"/>
    </xf>
    <xf numFmtId="0" fontId="10" fillId="0" borderId="0" xfId="0" applyFont="1"/>
    <xf numFmtId="166" fontId="11" fillId="0" borderId="0" xfId="1" applyFont="1" applyAlignment="1">
      <alignment horizontal="center"/>
    </xf>
    <xf numFmtId="0" fontId="11" fillId="0" borderId="0" xfId="0" applyFont="1"/>
    <xf numFmtId="166" fontId="10" fillId="0" borderId="0" xfId="1" applyFont="1"/>
    <xf numFmtId="166" fontId="10" fillId="0" borderId="0" xfId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66" fontId="11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9" fontId="11" fillId="0" borderId="0" xfId="1" applyNumberFormat="1" applyFont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8" fillId="0" borderId="0" xfId="0" applyFont="1"/>
    <xf numFmtId="166" fontId="10" fillId="0" borderId="0" xfId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7" fillId="0" borderId="0" xfId="0" applyFont="1"/>
    <xf numFmtId="0" fontId="15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 applyAlignment="1">
      <alignment horizontal="center"/>
    </xf>
    <xf numFmtId="0" fontId="4" fillId="0" borderId="0" xfId="0" applyFont="1"/>
    <xf numFmtId="166" fontId="0" fillId="0" borderId="0" xfId="0" applyNumberForma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3" fillId="0" borderId="0" xfId="0" applyFont="1"/>
    <xf numFmtId="0" fontId="21" fillId="5" borderId="5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/>
    <xf numFmtId="0" fontId="26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27" fillId="0" borderId="0" xfId="0" applyFont="1"/>
    <xf numFmtId="0" fontId="26" fillId="3" borderId="0" xfId="0" quotePrefix="1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5" xfId="0" applyFont="1" applyBorder="1"/>
    <xf numFmtId="0" fontId="26" fillId="5" borderId="5" xfId="0" applyFont="1" applyFill="1" applyBorder="1" applyAlignment="1">
      <alignment horizontal="left"/>
    </xf>
    <xf numFmtId="0" fontId="28" fillId="5" borderId="0" xfId="0" applyFont="1" applyFill="1" applyAlignment="1">
      <alignment vertical="center"/>
    </xf>
    <xf numFmtId="0" fontId="26" fillId="5" borderId="0" xfId="0" applyFont="1" applyFill="1" applyAlignment="1">
      <alignment horizontal="left"/>
    </xf>
    <xf numFmtId="0" fontId="23" fillId="0" borderId="0" xfId="0" applyFont="1" applyAlignment="1">
      <alignment vertical="center"/>
    </xf>
    <xf numFmtId="0" fontId="29" fillId="0" borderId="0" xfId="0" applyFont="1"/>
    <xf numFmtId="166" fontId="25" fillId="3" borderId="0" xfId="0" applyNumberFormat="1" applyFont="1" applyFill="1"/>
    <xf numFmtId="166" fontId="25" fillId="3" borderId="0" xfId="0" applyNumberFormat="1" applyFont="1" applyFill="1" applyAlignment="1">
      <alignment vertical="center"/>
    </xf>
    <xf numFmtId="0" fontId="30" fillId="0" borderId="0" xfId="0" applyFont="1"/>
    <xf numFmtId="0" fontId="2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/>
    <xf numFmtId="0" fontId="33" fillId="0" borderId="0" xfId="0" applyFont="1" applyAlignment="1">
      <alignment vertical="center"/>
    </xf>
    <xf numFmtId="164" fontId="20" fillId="2" borderId="1" xfId="0" quotePrefix="1" applyNumberFormat="1" applyFont="1" applyFill="1" applyBorder="1" applyAlignment="1">
      <alignment vertical="center"/>
    </xf>
    <xf numFmtId="0" fontId="20" fillId="5" borderId="5" xfId="0" applyFont="1" applyFill="1" applyBorder="1" applyAlignment="1">
      <alignment horizontal="left"/>
    </xf>
    <xf numFmtId="0" fontId="25" fillId="0" borderId="5" xfId="0" applyFont="1" applyBorder="1"/>
    <xf numFmtId="0" fontId="34" fillId="0" borderId="0" xfId="0" applyFont="1"/>
    <xf numFmtId="0" fontId="3" fillId="0" borderId="0" xfId="0" quotePrefix="1" applyFont="1"/>
    <xf numFmtId="0" fontId="3" fillId="0" borderId="0" xfId="0" applyFont="1" applyAlignment="1">
      <alignment horizontal="left"/>
    </xf>
    <xf numFmtId="0" fontId="26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26" fillId="0" borderId="0" xfId="0" applyFont="1" applyAlignment="1">
      <alignment horizontal="left" vertical="center"/>
    </xf>
    <xf numFmtId="0" fontId="26" fillId="5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justify" vertical="center"/>
    </xf>
    <xf numFmtId="0" fontId="20" fillId="3" borderId="0" xfId="0" applyFont="1" applyFill="1" applyAlignment="1">
      <alignment horizontal="center" vertical="center"/>
    </xf>
    <xf numFmtId="164" fontId="20" fillId="3" borderId="0" xfId="0" quotePrefix="1" applyNumberFormat="1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23" fillId="0" borderId="8" xfId="0" applyFont="1" applyBorder="1" applyAlignment="1">
      <alignment horizontal="center"/>
    </xf>
    <xf numFmtId="0" fontId="25" fillId="0" borderId="8" xfId="0" applyFont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166" fontId="34" fillId="0" borderId="8" xfId="0" applyNumberFormat="1" applyFont="1" applyBorder="1" applyAlignment="1">
      <alignment horizontal="justify" vertical="center"/>
    </xf>
    <xf numFmtId="165" fontId="25" fillId="0" borderId="8" xfId="0" applyNumberFormat="1" applyFont="1" applyBorder="1" applyAlignment="1">
      <alignment horizontal="center" vertical="center"/>
    </xf>
    <xf numFmtId="166" fontId="25" fillId="0" borderId="8" xfId="0" applyNumberFormat="1" applyFont="1" applyBorder="1"/>
    <xf numFmtId="166" fontId="25" fillId="5" borderId="8" xfId="0" applyNumberFormat="1" applyFont="1" applyFill="1" applyBorder="1"/>
    <xf numFmtId="0" fontId="26" fillId="0" borderId="0" xfId="0" applyFont="1" applyAlignment="1">
      <alignment horizontal="left"/>
    </xf>
    <xf numFmtId="166" fontId="26" fillId="3" borderId="0" xfId="0" applyNumberFormat="1" applyFont="1" applyFill="1" applyAlignment="1">
      <alignment horizontal="left" vertical="center"/>
    </xf>
    <xf numFmtId="0" fontId="37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166" fontId="25" fillId="3" borderId="0" xfId="0" applyNumberFormat="1" applyFont="1" applyFill="1" applyAlignment="1">
      <alignment horizontal="left" vertical="center"/>
    </xf>
    <xf numFmtId="0" fontId="42" fillId="4" borderId="0" xfId="0" applyFont="1" applyFill="1" applyAlignment="1">
      <alignment vertical="center"/>
    </xf>
    <xf numFmtId="0" fontId="1" fillId="0" borderId="0" xfId="0" applyFont="1"/>
    <xf numFmtId="0" fontId="21" fillId="5" borderId="0" xfId="0" applyFont="1" applyFill="1" applyAlignment="1">
      <alignment horizontal="left"/>
    </xf>
    <xf numFmtId="0" fontId="41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23" fillId="0" borderId="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0" fontId="44" fillId="0" borderId="0" xfId="0" applyFont="1"/>
    <xf numFmtId="166" fontId="44" fillId="0" borderId="0" xfId="1" applyFont="1" applyAlignment="1">
      <alignment horizontal="left"/>
    </xf>
    <xf numFmtId="0" fontId="45" fillId="0" borderId="0" xfId="0" applyFont="1"/>
    <xf numFmtId="0" fontId="45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46" fillId="0" borderId="0" xfId="0" applyFont="1"/>
    <xf numFmtId="0" fontId="20" fillId="5" borderId="0" xfId="0" applyFont="1" applyFill="1" applyAlignment="1">
      <alignment horizontal="left"/>
    </xf>
    <xf numFmtId="166" fontId="25" fillId="0" borderId="8" xfId="0" applyNumberFormat="1" applyFont="1" applyBorder="1" applyAlignment="1">
      <alignment horizontal="justify" vertical="center"/>
    </xf>
    <xf numFmtId="0" fontId="35" fillId="0" borderId="14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24" fillId="0" borderId="8" xfId="0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justify" vertical="center"/>
    </xf>
    <xf numFmtId="165" fontId="23" fillId="0" borderId="8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0" fontId="41" fillId="0" borderId="0" xfId="0" applyFon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0" fillId="5" borderId="5" xfId="0" applyFont="1" applyFill="1" applyBorder="1" applyAlignment="1">
      <alignment horizontal="center"/>
    </xf>
    <xf numFmtId="0" fontId="24" fillId="0" borderId="8" xfId="0" applyFont="1" applyBorder="1" applyAlignment="1">
      <alignment horizontal="justify" vertical="center"/>
    </xf>
    <xf numFmtId="0" fontId="25" fillId="0" borderId="8" xfId="0" applyFont="1" applyBorder="1" applyAlignment="1">
      <alignment horizontal="center" vertical="center"/>
    </xf>
    <xf numFmtId="0" fontId="34" fillId="0" borderId="8" xfId="0" applyFont="1" applyBorder="1" applyAlignment="1">
      <alignment horizontal="justify" vertical="center"/>
    </xf>
    <xf numFmtId="0" fontId="26" fillId="5" borderId="9" xfId="0" applyFont="1" applyFill="1" applyBorder="1" applyAlignment="1">
      <alignment horizontal="center" vertical="center"/>
    </xf>
    <xf numFmtId="0" fontId="26" fillId="5" borderId="10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/>
    </xf>
    <xf numFmtId="0" fontId="26" fillId="5" borderId="10" xfId="0" applyFont="1" applyFill="1" applyBorder="1" applyAlignment="1">
      <alignment horizontal="center"/>
    </xf>
    <xf numFmtId="0" fontId="26" fillId="5" borderId="11" xfId="0" applyFont="1" applyFill="1" applyBorder="1" applyAlignment="1">
      <alignment horizontal="center"/>
    </xf>
    <xf numFmtId="0" fontId="25" fillId="5" borderId="9" xfId="0" applyFont="1" applyFill="1" applyBorder="1" applyAlignment="1">
      <alignment horizontal="center"/>
    </xf>
    <xf numFmtId="0" fontId="25" fillId="5" borderId="10" xfId="0" applyFont="1" applyFill="1" applyBorder="1" applyAlignment="1">
      <alignment horizontal="center"/>
    </xf>
    <xf numFmtId="0" fontId="25" fillId="5" borderId="1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4" fillId="0" borderId="7" xfId="0" applyFont="1" applyBorder="1" applyAlignment="1">
      <alignment horizontal="justify" vertical="center"/>
    </xf>
    <xf numFmtId="0" fontId="3" fillId="0" borderId="0" xfId="0" applyFont="1" applyAlignment="1">
      <alignment horizontal="center"/>
    </xf>
    <xf numFmtId="0" fontId="25" fillId="0" borderId="6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/>
    </xf>
    <xf numFmtId="165" fontId="25" fillId="0" borderId="13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7"/>
  <sheetViews>
    <sheetView tabSelected="1" workbookViewId="0">
      <selection activeCell="N24" sqref="N24"/>
    </sheetView>
  </sheetViews>
  <sheetFormatPr defaultColWidth="9.140625" defaultRowHeight="15" x14ac:dyDescent="0.25"/>
  <cols>
    <col min="1" max="1" width="18.140625" customWidth="1"/>
    <col min="2" max="2" width="21.7109375" customWidth="1"/>
    <col min="3" max="3" width="31" customWidth="1"/>
    <col min="4" max="4" width="9.28515625" customWidth="1"/>
    <col min="5" max="5" width="23.5703125" style="22" customWidth="1"/>
    <col min="6" max="6" width="4.140625" style="3" customWidth="1"/>
    <col min="7" max="7" width="4" hidden="1" customWidth="1"/>
    <col min="8" max="8" width="3.42578125" customWidth="1"/>
    <col min="9" max="9" width="3.140625" customWidth="1"/>
  </cols>
  <sheetData>
    <row r="2" spans="1:10" ht="18.75" x14ac:dyDescent="0.3">
      <c r="A2" s="129" t="s">
        <v>129</v>
      </c>
      <c r="B2" s="130"/>
      <c r="C2" s="130"/>
      <c r="D2" s="130"/>
      <c r="E2" s="130"/>
      <c r="F2" s="130"/>
      <c r="G2" s="130"/>
      <c r="H2" s="27"/>
      <c r="J2" s="2"/>
    </row>
    <row r="3" spans="1:10" ht="15.75" x14ac:dyDescent="0.25">
      <c r="A3" s="132" t="s">
        <v>137</v>
      </c>
      <c r="B3" s="132"/>
      <c r="C3" s="132"/>
      <c r="D3" s="132"/>
      <c r="E3" s="132"/>
      <c r="F3" s="55"/>
      <c r="G3" s="70"/>
      <c r="H3" s="26"/>
      <c r="J3" s="2"/>
    </row>
    <row r="4" spans="1:10" x14ac:dyDescent="0.25">
      <c r="A4" s="131" t="s">
        <v>130</v>
      </c>
      <c r="B4" s="131"/>
      <c r="C4" s="131"/>
      <c r="D4" s="131"/>
      <c r="E4" s="131"/>
      <c r="F4" s="131"/>
      <c r="G4" s="131"/>
      <c r="H4" s="6"/>
      <c r="J4" s="2"/>
    </row>
    <row r="5" spans="1:10" ht="9" customHeight="1" x14ac:dyDescent="0.25">
      <c r="A5" s="110"/>
      <c r="B5" s="110"/>
      <c r="C5" s="110"/>
      <c r="D5" s="110"/>
      <c r="E5" s="111"/>
      <c r="F5" s="112"/>
      <c r="G5" s="110"/>
      <c r="J5" s="2"/>
    </row>
    <row r="6" spans="1:10" x14ac:dyDescent="0.25">
      <c r="A6" s="112" t="s">
        <v>22</v>
      </c>
      <c r="B6" s="112"/>
      <c r="C6" s="110"/>
      <c r="D6" s="110"/>
      <c r="E6" s="111"/>
      <c r="F6" s="112"/>
      <c r="G6" s="110"/>
      <c r="J6" s="2"/>
    </row>
    <row r="7" spans="1:10" ht="9" customHeight="1" x14ac:dyDescent="0.25">
      <c r="A7" s="110"/>
      <c r="B7" s="110"/>
      <c r="C7" s="110"/>
      <c r="D7" s="110"/>
      <c r="E7" s="111"/>
      <c r="F7" s="112"/>
      <c r="G7" s="110"/>
      <c r="J7" s="2"/>
    </row>
    <row r="8" spans="1:10" x14ac:dyDescent="0.25">
      <c r="A8" s="113"/>
      <c r="B8" s="113" t="s">
        <v>1</v>
      </c>
      <c r="C8" s="113" t="s">
        <v>153</v>
      </c>
      <c r="D8" s="113"/>
      <c r="E8" s="113"/>
      <c r="F8" s="113"/>
      <c r="G8" s="113"/>
    </row>
    <row r="9" spans="1:10" x14ac:dyDescent="0.25">
      <c r="A9" s="113"/>
      <c r="B9" s="113" t="s">
        <v>2</v>
      </c>
      <c r="C9" s="113" t="s">
        <v>121</v>
      </c>
      <c r="D9" s="113"/>
      <c r="E9" s="113"/>
      <c r="F9" s="113"/>
      <c r="G9" s="113"/>
    </row>
    <row r="10" spans="1:10" x14ac:dyDescent="0.25">
      <c r="A10" s="113"/>
      <c r="B10" s="113" t="s">
        <v>3</v>
      </c>
      <c r="C10" s="113" t="s">
        <v>5</v>
      </c>
      <c r="D10" s="113"/>
      <c r="E10" s="113"/>
      <c r="F10" s="113"/>
      <c r="G10" s="113"/>
    </row>
    <row r="11" spans="1:10" x14ac:dyDescent="0.25">
      <c r="A11" s="110"/>
      <c r="B11" s="110"/>
      <c r="C11" s="110"/>
      <c r="D11" s="113"/>
      <c r="E11" s="111"/>
      <c r="F11" s="112"/>
      <c r="G11" s="110"/>
      <c r="J11" s="2"/>
    </row>
    <row r="12" spans="1:10" x14ac:dyDescent="0.25">
      <c r="A12" s="113" t="s">
        <v>32</v>
      </c>
      <c r="B12" s="113"/>
      <c r="C12" s="113"/>
      <c r="D12" s="113"/>
      <c r="E12" s="111"/>
      <c r="F12" s="114"/>
      <c r="G12" s="113"/>
      <c r="J12" s="2"/>
    </row>
    <row r="13" spans="1:10" x14ac:dyDescent="0.25">
      <c r="A13" s="113"/>
      <c r="B13" s="113"/>
      <c r="C13" s="113"/>
      <c r="D13" s="113"/>
      <c r="E13" s="111"/>
      <c r="F13" s="114"/>
      <c r="G13" s="113"/>
      <c r="J13" s="2"/>
    </row>
    <row r="14" spans="1:10" x14ac:dyDescent="0.25">
      <c r="A14" s="113"/>
      <c r="B14" s="113"/>
      <c r="C14" s="113"/>
      <c r="D14" s="113"/>
      <c r="E14" s="111"/>
      <c r="F14" s="114"/>
      <c r="G14" s="113"/>
      <c r="J14" s="2"/>
    </row>
    <row r="15" spans="1:10" x14ac:dyDescent="0.25">
      <c r="A15" s="113"/>
      <c r="B15" s="112" t="s">
        <v>1</v>
      </c>
      <c r="C15" s="113" t="s">
        <v>48</v>
      </c>
      <c r="D15" s="113"/>
      <c r="E15" s="111"/>
      <c r="F15" s="114"/>
      <c r="G15" s="113"/>
      <c r="J15" s="2"/>
    </row>
    <row r="16" spans="1:10" x14ac:dyDescent="0.25">
      <c r="A16" s="113"/>
      <c r="B16" s="112" t="s">
        <v>2</v>
      </c>
      <c r="C16" s="113" t="s">
        <v>49</v>
      </c>
      <c r="D16" s="113"/>
      <c r="E16" s="111"/>
      <c r="F16" s="114"/>
      <c r="G16" s="113"/>
      <c r="J16" s="2"/>
    </row>
    <row r="17" spans="1:11" x14ac:dyDescent="0.25">
      <c r="A17" s="113"/>
      <c r="B17" s="112" t="s">
        <v>3</v>
      </c>
      <c r="C17" s="113" t="s">
        <v>50</v>
      </c>
      <c r="D17" s="113"/>
      <c r="E17" s="111"/>
      <c r="F17" s="114"/>
      <c r="G17" s="113"/>
      <c r="J17" s="2"/>
    </row>
    <row r="18" spans="1:11" x14ac:dyDescent="0.25">
      <c r="A18" s="113"/>
      <c r="B18" s="112"/>
      <c r="C18" s="113"/>
      <c r="D18" s="113"/>
      <c r="E18" s="111"/>
      <c r="F18" s="114"/>
      <c r="G18" s="113"/>
      <c r="J18" s="2"/>
    </row>
    <row r="19" spans="1:11" ht="9" customHeight="1" x14ac:dyDescent="0.25">
      <c r="A19" s="113"/>
      <c r="B19" s="113"/>
      <c r="C19" s="113"/>
      <c r="D19" s="113"/>
      <c r="E19" s="111"/>
      <c r="F19" s="114"/>
      <c r="G19" s="113"/>
      <c r="J19" s="2"/>
    </row>
    <row r="20" spans="1:11" x14ac:dyDescent="0.25">
      <c r="A20" s="113" t="s">
        <v>33</v>
      </c>
      <c r="B20" s="113"/>
      <c r="C20" s="113"/>
      <c r="D20" s="113"/>
      <c r="E20" s="111"/>
      <c r="F20" s="114"/>
      <c r="G20" s="113"/>
      <c r="J20" s="2"/>
    </row>
    <row r="21" spans="1:11" x14ac:dyDescent="0.25">
      <c r="A21" s="113" t="s">
        <v>23</v>
      </c>
      <c r="B21" s="113"/>
      <c r="C21" s="113"/>
      <c r="D21" s="113"/>
      <c r="E21" s="111"/>
      <c r="F21" s="114"/>
      <c r="G21" s="113"/>
      <c r="J21" s="2"/>
    </row>
    <row r="22" spans="1:11" ht="6.75" customHeight="1" x14ac:dyDescent="0.25">
      <c r="A22" s="113"/>
      <c r="B22" s="113"/>
      <c r="C22" s="113"/>
      <c r="D22" s="113"/>
      <c r="E22" s="111"/>
      <c r="F22" s="114"/>
      <c r="G22" s="113"/>
      <c r="J22" s="2"/>
    </row>
    <row r="23" spans="1:11" x14ac:dyDescent="0.25">
      <c r="A23" s="113" t="s">
        <v>122</v>
      </c>
      <c r="B23" s="101" t="s">
        <v>136</v>
      </c>
      <c r="C23" s="118"/>
      <c r="D23" s="119"/>
      <c r="E23" s="119"/>
      <c r="F23" s="119"/>
      <c r="G23" s="68"/>
      <c r="H23" s="44"/>
      <c r="J23" s="2"/>
    </row>
    <row r="24" spans="1:11" x14ac:dyDescent="0.25">
      <c r="A24" s="113" t="s">
        <v>135</v>
      </c>
      <c r="B24" s="101"/>
      <c r="C24" s="118"/>
      <c r="D24" s="119"/>
      <c r="E24" s="119"/>
      <c r="F24" s="119"/>
      <c r="G24" s="119"/>
      <c r="H24" s="44"/>
      <c r="J24" s="2"/>
    </row>
    <row r="25" spans="1:11" x14ac:dyDescent="0.25">
      <c r="A25" s="113" t="s">
        <v>123</v>
      </c>
      <c r="B25" s="113"/>
      <c r="C25" s="113"/>
      <c r="D25" s="110"/>
      <c r="E25" s="111"/>
      <c r="F25" s="112"/>
      <c r="G25" s="113"/>
      <c r="I25" s="1"/>
      <c r="K25" s="2"/>
    </row>
    <row r="26" spans="1:11" x14ac:dyDescent="0.25">
      <c r="A26" s="113" t="s">
        <v>124</v>
      </c>
      <c r="B26" s="113"/>
      <c r="C26" s="113"/>
      <c r="D26" s="110"/>
      <c r="E26" s="111"/>
      <c r="F26" s="112"/>
      <c r="G26" s="113"/>
      <c r="I26" s="1"/>
      <c r="K26" s="2"/>
    </row>
    <row r="27" spans="1:11" x14ac:dyDescent="0.25">
      <c r="A27" s="113" t="s">
        <v>34</v>
      </c>
      <c r="B27" s="113"/>
      <c r="C27" s="113"/>
      <c r="D27" s="110"/>
      <c r="E27" s="111"/>
      <c r="F27" s="112"/>
      <c r="G27" s="113"/>
      <c r="K27" s="2"/>
    </row>
    <row r="28" spans="1:11" x14ac:dyDescent="0.25">
      <c r="A28" s="113" t="s">
        <v>125</v>
      </c>
      <c r="B28" s="113"/>
      <c r="C28" s="113"/>
      <c r="D28" s="110"/>
      <c r="E28" s="111"/>
      <c r="F28" s="112"/>
      <c r="G28" s="113"/>
      <c r="K28" s="2"/>
    </row>
    <row r="29" spans="1:11" x14ac:dyDescent="0.25">
      <c r="A29" s="113" t="s">
        <v>126</v>
      </c>
      <c r="B29" s="113"/>
      <c r="C29" s="113"/>
      <c r="D29" s="110"/>
      <c r="E29" s="111"/>
      <c r="F29" s="112"/>
      <c r="G29" s="113"/>
      <c r="K29" s="2"/>
    </row>
    <row r="30" spans="1:11" x14ac:dyDescent="0.25">
      <c r="A30" s="113" t="s">
        <v>31</v>
      </c>
      <c r="B30" s="113"/>
      <c r="C30" s="113"/>
      <c r="D30" s="110"/>
      <c r="E30" s="111"/>
      <c r="F30" s="112"/>
      <c r="G30" s="113"/>
      <c r="K30" s="2"/>
    </row>
    <row r="31" spans="1:11" x14ac:dyDescent="0.25">
      <c r="A31" s="113" t="s">
        <v>25</v>
      </c>
      <c r="B31" s="113"/>
      <c r="C31" s="113"/>
      <c r="D31" s="110"/>
      <c r="E31" s="111"/>
      <c r="F31" s="112"/>
      <c r="G31" s="113"/>
      <c r="K31" s="2"/>
    </row>
    <row r="32" spans="1:11" x14ac:dyDescent="0.25">
      <c r="A32" s="113" t="s">
        <v>26</v>
      </c>
      <c r="B32" s="113"/>
      <c r="C32" s="113"/>
      <c r="D32" s="113"/>
      <c r="E32" s="111"/>
      <c r="F32" s="112"/>
      <c r="G32" s="113"/>
      <c r="K32" s="2"/>
    </row>
    <row r="33" spans="1:11" x14ac:dyDescent="0.25">
      <c r="A33" s="113"/>
      <c r="B33" s="113"/>
      <c r="C33" s="113"/>
      <c r="D33" s="113"/>
      <c r="E33" s="111"/>
      <c r="F33" s="112"/>
      <c r="G33" s="113"/>
      <c r="K33" s="2"/>
    </row>
    <row r="34" spans="1:11" x14ac:dyDescent="0.25">
      <c r="A34" s="113"/>
      <c r="B34" s="113"/>
      <c r="C34" s="113"/>
      <c r="D34" s="113"/>
      <c r="E34" s="111"/>
      <c r="F34" s="112"/>
      <c r="G34" s="113"/>
      <c r="K34" s="2"/>
    </row>
    <row r="35" spans="1:11" ht="10.5" customHeight="1" x14ac:dyDescent="0.25">
      <c r="A35" s="113"/>
      <c r="B35" s="113"/>
      <c r="C35" s="113"/>
      <c r="D35" s="113"/>
      <c r="E35" s="111"/>
      <c r="F35" s="112"/>
      <c r="G35" s="113"/>
      <c r="K35" s="2"/>
    </row>
    <row r="36" spans="1:11" x14ac:dyDescent="0.25">
      <c r="A36" s="113" t="s">
        <v>131</v>
      </c>
      <c r="B36" s="113"/>
      <c r="C36" s="113"/>
      <c r="D36" s="113"/>
      <c r="E36" s="111"/>
      <c r="F36" s="112"/>
      <c r="G36" s="113"/>
      <c r="K36" s="2"/>
    </row>
    <row r="37" spans="1:11" x14ac:dyDescent="0.25">
      <c r="A37" s="113" t="s">
        <v>30</v>
      </c>
      <c r="B37" s="113"/>
      <c r="C37" s="113"/>
      <c r="D37" s="111"/>
      <c r="E37" s="110" t="s">
        <v>27</v>
      </c>
      <c r="F37" s="112"/>
      <c r="G37" s="113"/>
      <c r="K37" s="2"/>
    </row>
    <row r="38" spans="1:11" x14ac:dyDescent="0.25">
      <c r="A38" s="113" t="s">
        <v>116</v>
      </c>
      <c r="B38" s="113"/>
      <c r="C38" s="113"/>
      <c r="D38" s="111"/>
      <c r="E38" s="110" t="s">
        <v>51</v>
      </c>
      <c r="F38" s="112"/>
      <c r="G38" s="113"/>
      <c r="K38" s="2"/>
    </row>
    <row r="39" spans="1:11" x14ac:dyDescent="0.25">
      <c r="A39" s="113"/>
      <c r="B39" s="113"/>
      <c r="C39" s="113"/>
      <c r="D39" s="111"/>
      <c r="E39" s="110"/>
      <c r="F39" s="112"/>
      <c r="G39" s="113"/>
      <c r="K39" s="2"/>
    </row>
    <row r="40" spans="1:11" x14ac:dyDescent="0.25">
      <c r="A40" s="113"/>
      <c r="B40" s="113"/>
      <c r="C40" s="113"/>
      <c r="D40" s="111"/>
      <c r="E40" s="113"/>
      <c r="F40" s="112"/>
      <c r="G40" s="113"/>
      <c r="K40" s="2"/>
    </row>
    <row r="41" spans="1:11" x14ac:dyDescent="0.25">
      <c r="A41" s="113"/>
      <c r="B41" s="113"/>
      <c r="C41" s="113"/>
      <c r="D41" s="111"/>
      <c r="E41" s="113"/>
      <c r="F41" s="112"/>
      <c r="G41" s="113"/>
      <c r="K41" s="2"/>
    </row>
    <row r="42" spans="1:11" x14ac:dyDescent="0.25">
      <c r="A42" s="113"/>
      <c r="B42" s="113"/>
      <c r="C42" s="113"/>
      <c r="D42" s="111"/>
      <c r="E42" s="113"/>
      <c r="F42" s="112"/>
      <c r="G42" s="113"/>
      <c r="K42" s="2"/>
    </row>
    <row r="43" spans="1:11" x14ac:dyDescent="0.25">
      <c r="A43" s="113"/>
      <c r="B43" s="113"/>
      <c r="C43" s="113"/>
      <c r="D43" s="111"/>
      <c r="E43" s="113"/>
      <c r="F43" s="112"/>
      <c r="G43" s="113"/>
      <c r="K43" s="2"/>
    </row>
    <row r="44" spans="1:11" x14ac:dyDescent="0.25">
      <c r="A44" s="113"/>
      <c r="B44" s="113"/>
      <c r="C44" s="113"/>
      <c r="D44" s="111"/>
      <c r="E44" s="113"/>
      <c r="F44" s="112"/>
      <c r="G44" s="113"/>
      <c r="J44" s="2"/>
    </row>
    <row r="45" spans="1:11" x14ac:dyDescent="0.25">
      <c r="A45" s="74" t="s">
        <v>152</v>
      </c>
      <c r="B45" s="113"/>
      <c r="C45" s="113"/>
      <c r="D45" s="118"/>
      <c r="E45" s="116" t="s">
        <v>52</v>
      </c>
      <c r="F45" s="112"/>
      <c r="G45" s="113"/>
      <c r="J45" s="2"/>
    </row>
    <row r="46" spans="1:11" x14ac:dyDescent="0.25">
      <c r="A46" s="74" t="s">
        <v>94</v>
      </c>
      <c r="B46" s="113"/>
      <c r="C46" s="113"/>
      <c r="D46" s="118"/>
      <c r="E46" s="117" t="s">
        <v>0</v>
      </c>
      <c r="F46" s="112"/>
      <c r="G46" s="113"/>
      <c r="J46" s="2"/>
    </row>
    <row r="47" spans="1:11" x14ac:dyDescent="0.25">
      <c r="D47" s="22"/>
    </row>
  </sheetData>
  <mergeCells count="3">
    <mergeCell ref="A2:G2"/>
    <mergeCell ref="A4:G4"/>
    <mergeCell ref="A3:E3"/>
  </mergeCells>
  <pageMargins left="0.46" right="0" top="0.7" bottom="0.196850393700787" header="0.31496062992126" footer="0.23622047244094499"/>
  <pageSetup paperSize="9" scale="90" orientation="portrait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5"/>
  <sheetViews>
    <sheetView topLeftCell="A4" workbookViewId="0">
      <selection activeCell="A23" sqref="A23:A24"/>
    </sheetView>
  </sheetViews>
  <sheetFormatPr defaultColWidth="9.140625" defaultRowHeight="15" x14ac:dyDescent="0.25"/>
  <cols>
    <col min="1" max="1" width="4.28515625" customWidth="1"/>
    <col min="2" max="2" width="21.7109375" customWidth="1"/>
    <col min="3" max="3" width="19.42578125" customWidth="1"/>
    <col min="4" max="4" width="12.85546875" customWidth="1"/>
    <col min="5" max="5" width="9.28515625" customWidth="1"/>
    <col min="6" max="6" width="13.85546875" customWidth="1"/>
    <col min="7" max="7" width="14.7109375" style="22" customWidth="1"/>
    <col min="8" max="8" width="3.42578125" customWidth="1"/>
    <col min="9" max="9" width="3.140625" customWidth="1"/>
    <col min="10" max="10" width="11.5703125" bestFit="1" customWidth="1"/>
  </cols>
  <sheetData>
    <row r="2" spans="1:11" ht="18.75" x14ac:dyDescent="0.3">
      <c r="A2" s="4"/>
      <c r="B2" s="4" t="s">
        <v>10</v>
      </c>
      <c r="C2" s="4" t="s">
        <v>75</v>
      </c>
      <c r="D2" s="4"/>
      <c r="E2" s="4"/>
      <c r="F2" s="4"/>
      <c r="G2" s="7"/>
      <c r="H2" s="27"/>
      <c r="J2" s="2"/>
    </row>
    <row r="3" spans="1:11" ht="15.75" x14ac:dyDescent="0.25">
      <c r="A3" s="4"/>
      <c r="B3" s="4" t="s">
        <v>74</v>
      </c>
      <c r="C3" s="4" t="s">
        <v>138</v>
      </c>
      <c r="D3" s="4" t="s">
        <v>128</v>
      </c>
      <c r="E3" s="9"/>
      <c r="F3" s="9"/>
      <c r="G3" s="7"/>
      <c r="H3" s="26"/>
      <c r="J3" s="2"/>
    </row>
    <row r="4" spans="1:11" ht="15.75" x14ac:dyDescent="0.25">
      <c r="A4" s="4"/>
      <c r="B4" s="4" t="s">
        <v>11</v>
      </c>
      <c r="C4" s="68" t="s">
        <v>127</v>
      </c>
      <c r="D4" s="69"/>
      <c r="E4" s="55"/>
      <c r="F4" s="55"/>
      <c r="G4" s="55"/>
      <c r="H4" s="55"/>
      <c r="J4" s="2"/>
    </row>
    <row r="5" spans="1:11" ht="15" customHeight="1" x14ac:dyDescent="0.25">
      <c r="A5" s="4"/>
      <c r="B5" s="4"/>
      <c r="C5" s="121" t="s">
        <v>100</v>
      </c>
      <c r="D5" s="122"/>
      <c r="E5" s="9"/>
      <c r="F5" s="9"/>
      <c r="G5" s="9"/>
      <c r="J5" s="2"/>
    </row>
    <row r="6" spans="1:11" x14ac:dyDescent="0.25">
      <c r="A6" s="11"/>
      <c r="B6" s="11"/>
      <c r="C6" s="11"/>
      <c r="D6" s="11"/>
      <c r="E6" s="11"/>
      <c r="F6" s="11"/>
      <c r="G6" s="12"/>
      <c r="J6" s="2"/>
    </row>
    <row r="7" spans="1:11" ht="30" customHeight="1" x14ac:dyDescent="0.25">
      <c r="A7" s="108" t="s">
        <v>24</v>
      </c>
      <c r="B7" s="134" t="s">
        <v>70</v>
      </c>
      <c r="C7" s="134"/>
      <c r="D7" s="87" t="s">
        <v>59</v>
      </c>
      <c r="E7" s="87" t="s">
        <v>28</v>
      </c>
      <c r="F7" s="87" t="s">
        <v>60</v>
      </c>
      <c r="G7" s="86" t="s">
        <v>61</v>
      </c>
      <c r="J7" s="2"/>
    </row>
    <row r="8" spans="1:11" ht="24.95" customHeight="1" x14ac:dyDescent="0.25">
      <c r="A8" s="108">
        <v>1</v>
      </c>
      <c r="B8" s="133" t="s">
        <v>88</v>
      </c>
      <c r="C8" s="133"/>
      <c r="D8" s="123">
        <v>2</v>
      </c>
      <c r="E8" s="123" t="s">
        <v>85</v>
      </c>
      <c r="F8" s="124">
        <v>6350000</v>
      </c>
      <c r="G8" s="125">
        <f>+D8*F8</f>
        <v>12700000</v>
      </c>
    </row>
    <row r="9" spans="1:11" ht="24.95" customHeight="1" x14ac:dyDescent="0.25">
      <c r="A9" s="108">
        <v>2</v>
      </c>
      <c r="B9" s="133" t="s">
        <v>89</v>
      </c>
      <c r="C9" s="133"/>
      <c r="D9" s="123">
        <v>1</v>
      </c>
      <c r="E9" s="123" t="s">
        <v>85</v>
      </c>
      <c r="F9" s="124">
        <v>6100000</v>
      </c>
      <c r="G9" s="125">
        <f t="shared" ref="G9:G10" si="0">+D9*F9</f>
        <v>6100000</v>
      </c>
    </row>
    <row r="10" spans="1:11" ht="24.95" customHeight="1" x14ac:dyDescent="0.25">
      <c r="A10" s="108">
        <v>3</v>
      </c>
      <c r="B10" s="133" t="s">
        <v>90</v>
      </c>
      <c r="C10" s="133"/>
      <c r="D10" s="123">
        <v>1</v>
      </c>
      <c r="E10" s="123" t="s">
        <v>85</v>
      </c>
      <c r="F10" s="124">
        <v>6500000</v>
      </c>
      <c r="G10" s="125">
        <f t="shared" si="0"/>
        <v>6500000</v>
      </c>
    </row>
    <row r="11" spans="1:11" ht="24.95" customHeight="1" x14ac:dyDescent="0.25">
      <c r="A11" s="108">
        <v>4</v>
      </c>
      <c r="B11" s="133" t="s">
        <v>91</v>
      </c>
      <c r="C11" s="133"/>
      <c r="D11" s="123">
        <v>2</v>
      </c>
      <c r="E11" s="123" t="s">
        <v>85</v>
      </c>
      <c r="F11" s="124">
        <v>6400000</v>
      </c>
      <c r="G11" s="125">
        <f>D11*F11</f>
        <v>12800000</v>
      </c>
      <c r="J11" s="34">
        <f>SUM(G8:G11)</f>
        <v>38100000</v>
      </c>
    </row>
    <row r="12" spans="1:11" ht="24.95" customHeight="1" x14ac:dyDescent="0.25">
      <c r="A12" s="108">
        <v>5</v>
      </c>
      <c r="B12" s="133" t="s">
        <v>92</v>
      </c>
      <c r="C12" s="133"/>
      <c r="D12" s="123">
        <v>1</v>
      </c>
      <c r="E12" s="123" t="s">
        <v>85</v>
      </c>
      <c r="F12" s="124">
        <v>6500000</v>
      </c>
      <c r="G12" s="125">
        <f>D12*F12</f>
        <v>6500000</v>
      </c>
      <c r="J12" s="34">
        <f>18170000-J11</f>
        <v>-19930000</v>
      </c>
      <c r="K12" t="e">
        <f>+J12/E12</f>
        <v>#VALUE!</v>
      </c>
    </row>
    <row r="13" spans="1:11" ht="24.95" customHeight="1" x14ac:dyDescent="0.25">
      <c r="A13" s="134" t="s">
        <v>61</v>
      </c>
      <c r="B13" s="134"/>
      <c r="C13" s="134"/>
      <c r="D13" s="134"/>
      <c r="E13" s="134"/>
      <c r="F13" s="134"/>
      <c r="G13" s="120">
        <f>SUM(G8:G12)</f>
        <v>44600000</v>
      </c>
    </row>
    <row r="14" spans="1:11" x14ac:dyDescent="0.25">
      <c r="A14" s="50"/>
      <c r="B14" s="56"/>
      <c r="C14" s="43"/>
      <c r="D14" s="57"/>
      <c r="E14" s="57"/>
      <c r="F14" s="57"/>
      <c r="G14" s="57"/>
      <c r="J14" s="2"/>
    </row>
    <row r="15" spans="1:11" x14ac:dyDescent="0.25">
      <c r="B15" s="6"/>
      <c r="C15" s="20"/>
      <c r="D15" s="20"/>
      <c r="G15" s="6"/>
      <c r="J15" s="2"/>
    </row>
    <row r="16" spans="1:11" x14ac:dyDescent="0.25">
      <c r="B16" s="6"/>
      <c r="C16" s="20"/>
      <c r="D16" s="20"/>
      <c r="F16" s="11" t="s">
        <v>12</v>
      </c>
      <c r="G16" s="6"/>
      <c r="J16" s="2"/>
    </row>
    <row r="17" spans="1:10" x14ac:dyDescent="0.25">
      <c r="A17" s="28" t="s">
        <v>30</v>
      </c>
      <c r="B17" s="82"/>
      <c r="C17" s="20"/>
      <c r="D17" s="20"/>
      <c r="F17" s="1" t="s">
        <v>51</v>
      </c>
      <c r="G17" s="6"/>
      <c r="J17" s="2"/>
    </row>
    <row r="18" spans="1:10" x14ac:dyDescent="0.25">
      <c r="A18" s="100" t="s">
        <v>116</v>
      </c>
      <c r="B18" s="6"/>
      <c r="C18" s="20"/>
      <c r="D18" s="20"/>
      <c r="G18" s="6"/>
      <c r="J18" s="2"/>
    </row>
    <row r="19" spans="1:10" x14ac:dyDescent="0.25">
      <c r="G19"/>
      <c r="J19" s="2"/>
    </row>
    <row r="20" spans="1:10" ht="9" customHeight="1" x14ac:dyDescent="0.25">
      <c r="G20"/>
      <c r="J20" s="2"/>
    </row>
    <row r="21" spans="1:10" x14ac:dyDescent="0.25">
      <c r="C21" s="44"/>
      <c r="D21" s="44"/>
      <c r="G21"/>
      <c r="J21" s="2"/>
    </row>
    <row r="22" spans="1:10" x14ac:dyDescent="0.25">
      <c r="C22" s="44"/>
      <c r="D22" s="44"/>
      <c r="G22"/>
      <c r="J22" s="2"/>
    </row>
    <row r="23" spans="1:10" ht="16.5" customHeight="1" x14ac:dyDescent="0.25">
      <c r="A23" s="74" t="s">
        <v>152</v>
      </c>
      <c r="F23" s="104" t="s">
        <v>52</v>
      </c>
      <c r="J23" s="2"/>
    </row>
    <row r="24" spans="1:10" x14ac:dyDescent="0.25">
      <c r="A24" s="74" t="s">
        <v>94</v>
      </c>
      <c r="F24" s="103" t="s">
        <v>0</v>
      </c>
    </row>
    <row r="25" spans="1:10" x14ac:dyDescent="0.25">
      <c r="E25" s="103"/>
    </row>
  </sheetData>
  <mergeCells count="7">
    <mergeCell ref="A13:F13"/>
    <mergeCell ref="B12:C12"/>
    <mergeCell ref="B7:C7"/>
    <mergeCell ref="B8:C8"/>
    <mergeCell ref="B9:C9"/>
    <mergeCell ref="B10:C10"/>
    <mergeCell ref="B11:C11"/>
  </mergeCells>
  <pageMargins left="0.46" right="0" top="0.7" bottom="0.196850393700787" header="0.31496062992126" footer="0.23622047244094499"/>
  <pageSetup paperSize="9" scale="90" orientation="portrait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topLeftCell="A4" workbookViewId="0">
      <selection activeCell="A31" sqref="A31:A32"/>
    </sheetView>
  </sheetViews>
  <sheetFormatPr defaultRowHeight="15" x14ac:dyDescent="0.25"/>
  <cols>
    <col min="2" max="2" width="5.42578125" customWidth="1"/>
    <col min="4" max="4" width="3.140625" customWidth="1"/>
    <col min="5" max="5" width="17" customWidth="1"/>
    <col min="6" max="6" width="23.42578125" customWidth="1"/>
    <col min="7" max="7" width="6.85546875" customWidth="1"/>
    <col min="8" max="8" width="8.140625" customWidth="1"/>
    <col min="9" max="9" width="14.85546875" customWidth="1"/>
    <col min="10" max="10" width="15.28515625" customWidth="1"/>
    <col min="12" max="12" width="12.28515625" customWidth="1"/>
  </cols>
  <sheetData>
    <row r="1" spans="1:11" x14ac:dyDescent="0.25">
      <c r="A1" s="65" t="s">
        <v>98</v>
      </c>
      <c r="B1" s="43"/>
      <c r="C1" s="43"/>
      <c r="D1" s="43"/>
      <c r="E1" s="43"/>
      <c r="F1" s="44" t="s">
        <v>67</v>
      </c>
      <c r="G1" s="45"/>
      <c r="H1" s="63" t="s">
        <v>68</v>
      </c>
      <c r="I1" s="58"/>
      <c r="J1" s="47"/>
      <c r="K1" s="44"/>
    </row>
    <row r="2" spans="1:11" x14ac:dyDescent="0.25">
      <c r="A2" s="42"/>
      <c r="B2" s="43"/>
      <c r="C2" s="43"/>
      <c r="D2" s="43"/>
      <c r="E2" s="43"/>
      <c r="F2" s="44"/>
      <c r="G2" s="45"/>
      <c r="H2" s="63"/>
      <c r="I2" s="58"/>
      <c r="J2" s="47"/>
      <c r="K2" s="44"/>
    </row>
    <row r="3" spans="1:11" ht="20.25" x14ac:dyDescent="0.25">
      <c r="A3" s="42"/>
      <c r="B3" s="43"/>
      <c r="C3" s="43"/>
      <c r="D3" s="43"/>
      <c r="E3" s="43"/>
      <c r="F3" s="64" t="s">
        <v>54</v>
      </c>
      <c r="G3" s="45"/>
      <c r="H3" s="45"/>
      <c r="I3" s="46"/>
      <c r="J3" s="47"/>
      <c r="K3" s="44"/>
    </row>
    <row r="4" spans="1:11" x14ac:dyDescent="0.25">
      <c r="A4" s="48"/>
      <c r="B4" s="43"/>
      <c r="C4" s="43"/>
      <c r="D4" s="43"/>
      <c r="E4" s="43"/>
      <c r="F4" s="45"/>
      <c r="G4" s="45"/>
      <c r="H4" s="45"/>
      <c r="I4" s="46"/>
      <c r="J4" s="47"/>
      <c r="K4" s="44"/>
    </row>
    <row r="5" spans="1:11" ht="23.25" x14ac:dyDescent="0.4">
      <c r="A5" s="66" t="s">
        <v>56</v>
      </c>
      <c r="B5" s="49"/>
      <c r="C5" s="43"/>
      <c r="D5" s="50" t="s">
        <v>55</v>
      </c>
      <c r="E5" s="62" t="s">
        <v>134</v>
      </c>
      <c r="F5" s="43"/>
      <c r="G5" s="51"/>
      <c r="H5" s="51"/>
      <c r="I5" s="43"/>
      <c r="J5" s="43"/>
      <c r="K5" s="44"/>
    </row>
    <row r="6" spans="1:11" ht="12.75" customHeight="1" x14ac:dyDescent="0.25">
      <c r="A6" s="49"/>
      <c r="B6" s="49"/>
      <c r="C6" s="43"/>
      <c r="D6" s="50"/>
      <c r="E6" s="50"/>
      <c r="F6" s="51"/>
      <c r="G6" s="51"/>
      <c r="H6" s="51"/>
      <c r="I6" s="43"/>
      <c r="J6" s="43"/>
      <c r="K6" s="44"/>
    </row>
    <row r="7" spans="1:11" x14ac:dyDescent="0.25">
      <c r="A7" s="49" t="s">
        <v>57</v>
      </c>
      <c r="B7" s="49"/>
      <c r="C7" s="43"/>
      <c r="D7" s="50" t="s">
        <v>55</v>
      </c>
      <c r="E7" s="81" t="s">
        <v>99</v>
      </c>
      <c r="F7" s="99" t="s">
        <v>112</v>
      </c>
      <c r="G7" s="99"/>
      <c r="H7" s="99"/>
      <c r="I7" s="99"/>
      <c r="J7" s="52"/>
      <c r="K7" s="44"/>
    </row>
    <row r="8" spans="1:11" x14ac:dyDescent="0.25">
      <c r="A8" s="49"/>
      <c r="B8" s="49"/>
      <c r="C8" s="43"/>
      <c r="D8" s="50"/>
      <c r="E8" s="81"/>
      <c r="F8" s="80"/>
      <c r="G8" s="80"/>
      <c r="H8" s="80"/>
      <c r="I8" s="80"/>
      <c r="J8" s="52"/>
      <c r="K8" s="44"/>
    </row>
    <row r="9" spans="1:11" x14ac:dyDescent="0.25">
      <c r="A9" s="49" t="s">
        <v>58</v>
      </c>
      <c r="B9" s="49"/>
      <c r="C9" s="43"/>
      <c r="D9" s="50" t="s">
        <v>55</v>
      </c>
      <c r="E9" s="68" t="s">
        <v>113</v>
      </c>
      <c r="F9" s="54"/>
      <c r="G9" s="55"/>
      <c r="H9" s="55"/>
      <c r="I9" s="55"/>
      <c r="J9" s="55"/>
      <c r="K9" s="44"/>
    </row>
    <row r="10" spans="1:11" x14ac:dyDescent="0.25">
      <c r="A10" s="49"/>
      <c r="B10" s="49"/>
      <c r="C10" s="43"/>
      <c r="D10" s="50"/>
      <c r="E10" s="68" t="s">
        <v>114</v>
      </c>
      <c r="F10" s="54"/>
      <c r="G10" s="55"/>
      <c r="H10" s="55"/>
      <c r="I10" s="55"/>
      <c r="J10" s="55"/>
      <c r="K10" s="44"/>
    </row>
    <row r="11" spans="1:11" x14ac:dyDescent="0.25">
      <c r="A11" s="49"/>
      <c r="B11" s="49"/>
      <c r="C11" s="43"/>
      <c r="D11" s="50"/>
      <c r="E11" s="56"/>
      <c r="F11" s="43"/>
      <c r="G11" s="57"/>
      <c r="H11" s="57"/>
      <c r="I11" s="57"/>
      <c r="J11" s="57"/>
      <c r="K11" s="44"/>
    </row>
    <row r="12" spans="1:11" ht="22.5" customHeight="1" x14ac:dyDescent="0.25">
      <c r="A12" s="49"/>
      <c r="B12" s="49"/>
      <c r="C12" s="43"/>
      <c r="D12" s="85" t="s">
        <v>24</v>
      </c>
      <c r="E12" s="134" t="s">
        <v>70</v>
      </c>
      <c r="F12" s="134"/>
      <c r="G12" s="87" t="s">
        <v>59</v>
      </c>
      <c r="H12" s="87" t="s">
        <v>28</v>
      </c>
      <c r="I12" s="87" t="s">
        <v>60</v>
      </c>
      <c r="J12" s="86" t="s">
        <v>61</v>
      </c>
      <c r="K12" s="44"/>
    </row>
    <row r="13" spans="1:11" ht="20.100000000000001" customHeight="1" x14ac:dyDescent="0.25">
      <c r="A13" s="49"/>
      <c r="B13" s="49"/>
      <c r="C13" s="43"/>
      <c r="D13" s="85">
        <v>1</v>
      </c>
      <c r="E13" s="135" t="s">
        <v>88</v>
      </c>
      <c r="F13" s="135"/>
      <c r="G13" s="88">
        <v>2</v>
      </c>
      <c r="H13" s="88" t="s">
        <v>85</v>
      </c>
      <c r="I13" s="89">
        <v>6350000</v>
      </c>
      <c r="J13" s="90">
        <f>+G13*I13</f>
        <v>12700000</v>
      </c>
      <c r="K13" s="44"/>
    </row>
    <row r="14" spans="1:11" ht="20.100000000000001" customHeight="1" x14ac:dyDescent="0.25">
      <c r="A14" s="49"/>
      <c r="B14" s="49"/>
      <c r="C14" s="43"/>
      <c r="D14" s="85">
        <v>2</v>
      </c>
      <c r="E14" s="135" t="s">
        <v>89</v>
      </c>
      <c r="F14" s="135"/>
      <c r="G14" s="88">
        <v>1</v>
      </c>
      <c r="H14" s="88" t="s">
        <v>85</v>
      </c>
      <c r="I14" s="89">
        <v>6100000</v>
      </c>
      <c r="J14" s="90">
        <f t="shared" ref="J14:J15" si="0">+G14*I14</f>
        <v>6100000</v>
      </c>
      <c r="K14" s="44"/>
    </row>
    <row r="15" spans="1:11" ht="20.100000000000001" customHeight="1" x14ac:dyDescent="0.25">
      <c r="A15" s="49"/>
      <c r="B15" s="49"/>
      <c r="C15" s="43"/>
      <c r="D15" s="85">
        <v>3</v>
      </c>
      <c r="E15" s="135" t="s">
        <v>90</v>
      </c>
      <c r="F15" s="135"/>
      <c r="G15" s="88">
        <v>1</v>
      </c>
      <c r="H15" s="88" t="s">
        <v>85</v>
      </c>
      <c r="I15" s="89">
        <v>6500000</v>
      </c>
      <c r="J15" s="90">
        <f t="shared" si="0"/>
        <v>6500000</v>
      </c>
      <c r="K15" s="44"/>
    </row>
    <row r="16" spans="1:11" ht="20.100000000000001" customHeight="1" x14ac:dyDescent="0.25">
      <c r="A16" s="49"/>
      <c r="B16" s="49"/>
      <c r="C16" s="43"/>
      <c r="D16" s="85">
        <v>4</v>
      </c>
      <c r="E16" s="135" t="s">
        <v>91</v>
      </c>
      <c r="F16" s="135"/>
      <c r="G16" s="88">
        <v>2</v>
      </c>
      <c r="H16" s="88" t="s">
        <v>85</v>
      </c>
      <c r="I16" s="89">
        <v>6400000</v>
      </c>
      <c r="J16" s="90">
        <f>G16*I16</f>
        <v>12800000</v>
      </c>
      <c r="K16" s="44"/>
    </row>
    <row r="17" spans="1:12" ht="20.100000000000001" customHeight="1" x14ac:dyDescent="0.25">
      <c r="A17" s="49"/>
      <c r="B17" s="49"/>
      <c r="C17" s="43"/>
      <c r="D17" s="85">
        <v>5</v>
      </c>
      <c r="E17" s="135" t="s">
        <v>92</v>
      </c>
      <c r="F17" s="135"/>
      <c r="G17" s="88">
        <v>1</v>
      </c>
      <c r="H17" s="88" t="s">
        <v>85</v>
      </c>
      <c r="I17" s="89">
        <v>6500000</v>
      </c>
      <c r="J17" s="90">
        <f>G17*I17</f>
        <v>6500000</v>
      </c>
      <c r="K17" s="44"/>
    </row>
    <row r="18" spans="1:12" ht="22.5" customHeight="1" x14ac:dyDescent="0.25">
      <c r="A18" s="49"/>
      <c r="B18" s="49"/>
      <c r="C18" s="43"/>
      <c r="D18" s="136" t="s">
        <v>61</v>
      </c>
      <c r="E18" s="137"/>
      <c r="F18" s="137"/>
      <c r="G18" s="137"/>
      <c r="H18" s="137"/>
      <c r="I18" s="138"/>
      <c r="J18" s="91">
        <f>SUM(J13:J17)</f>
        <v>44600000</v>
      </c>
      <c r="K18" s="44">
        <v>32000000</v>
      </c>
      <c r="L18" s="34">
        <f>+J20-K18</f>
        <v>17506000</v>
      </c>
    </row>
    <row r="19" spans="1:12" x14ac:dyDescent="0.25">
      <c r="A19" s="49"/>
      <c r="B19" s="49"/>
      <c r="C19" s="43"/>
      <c r="D19" s="139" t="s">
        <v>87</v>
      </c>
      <c r="E19" s="140"/>
      <c r="F19" s="140"/>
      <c r="G19" s="140"/>
      <c r="H19" s="140"/>
      <c r="I19" s="141"/>
      <c r="J19" s="91">
        <f>+J18*11%</f>
        <v>4906000</v>
      </c>
      <c r="K19" s="44"/>
    </row>
    <row r="20" spans="1:12" x14ac:dyDescent="0.25">
      <c r="A20" s="49"/>
      <c r="B20" s="49"/>
      <c r="C20" s="43"/>
      <c r="D20" s="142" t="s">
        <v>62</v>
      </c>
      <c r="E20" s="143"/>
      <c r="F20" s="143"/>
      <c r="G20" s="143"/>
      <c r="H20" s="143"/>
      <c r="I20" s="144"/>
      <c r="J20" s="92">
        <f>SUM(J18:J19)</f>
        <v>49506000</v>
      </c>
      <c r="K20" s="44"/>
    </row>
    <row r="21" spans="1:12" x14ac:dyDescent="0.25">
      <c r="A21" s="43"/>
      <c r="B21" s="43"/>
      <c r="C21" s="43"/>
      <c r="D21" s="50"/>
      <c r="E21" s="43"/>
      <c r="F21" s="43"/>
      <c r="G21" s="43"/>
      <c r="H21" s="44"/>
      <c r="I21" s="44"/>
      <c r="J21" s="44"/>
      <c r="K21" s="44"/>
    </row>
    <row r="22" spans="1:12" x14ac:dyDescent="0.25">
      <c r="A22" s="43"/>
      <c r="B22" s="43"/>
      <c r="C22" s="43"/>
      <c r="D22" s="43"/>
      <c r="E22" s="43"/>
      <c r="F22" s="43"/>
      <c r="G22" s="43"/>
      <c r="I22" s="73" t="s">
        <v>93</v>
      </c>
      <c r="J22" s="44"/>
      <c r="K22" s="44"/>
    </row>
    <row r="23" spans="1:12" x14ac:dyDescent="0.25">
      <c r="A23" s="73" t="s">
        <v>63</v>
      </c>
      <c r="B23" s="73"/>
      <c r="C23" s="73"/>
      <c r="D23" s="43"/>
      <c r="E23" s="73"/>
      <c r="F23" s="93" t="s">
        <v>66</v>
      </c>
      <c r="G23" s="73"/>
      <c r="H23" s="74"/>
      <c r="I23" s="73" t="s">
        <v>118</v>
      </c>
      <c r="J23" s="44"/>
      <c r="K23" s="44"/>
    </row>
    <row r="24" spans="1:12" x14ac:dyDescent="0.25">
      <c r="A24" s="73" t="s">
        <v>115</v>
      </c>
      <c r="B24" s="73"/>
      <c r="C24" s="73"/>
      <c r="D24" s="73"/>
      <c r="E24" s="73"/>
      <c r="F24" s="94" t="s">
        <v>119</v>
      </c>
      <c r="G24" s="73"/>
      <c r="H24" s="74"/>
      <c r="I24" s="75"/>
      <c r="J24" s="44"/>
      <c r="K24" s="44"/>
    </row>
    <row r="25" spans="1:12" x14ac:dyDescent="0.25">
      <c r="A25" s="73" t="s">
        <v>116</v>
      </c>
      <c r="B25" s="73"/>
      <c r="C25" s="73"/>
      <c r="D25" s="73"/>
      <c r="E25" s="73"/>
      <c r="F25" s="95" t="s">
        <v>120</v>
      </c>
      <c r="G25" s="73"/>
      <c r="H25" s="74"/>
      <c r="I25" s="76" t="s">
        <v>69</v>
      </c>
      <c r="J25" s="44"/>
      <c r="K25" s="44"/>
    </row>
    <row r="26" spans="1:12" x14ac:dyDescent="0.25">
      <c r="A26" s="73" t="s">
        <v>65</v>
      </c>
      <c r="B26" s="73"/>
      <c r="C26" s="73"/>
      <c r="D26" s="73"/>
      <c r="E26" s="73"/>
      <c r="F26" s="94" t="s">
        <v>65</v>
      </c>
      <c r="G26" s="73"/>
      <c r="H26" s="74"/>
      <c r="I26" s="76"/>
      <c r="K26" s="44"/>
    </row>
    <row r="27" spans="1:12" x14ac:dyDescent="0.25">
      <c r="A27" s="58"/>
      <c r="B27" s="43"/>
      <c r="C27" s="43"/>
      <c r="D27" s="73"/>
      <c r="E27" s="43"/>
      <c r="F27" s="47"/>
      <c r="G27" s="43"/>
      <c r="I27" s="44"/>
      <c r="K27" s="44"/>
    </row>
    <row r="28" spans="1:12" x14ac:dyDescent="0.25">
      <c r="A28" s="58"/>
      <c r="B28" s="43"/>
      <c r="C28" s="43"/>
      <c r="D28" s="73"/>
      <c r="E28" s="43"/>
      <c r="F28" s="47"/>
      <c r="G28" s="43"/>
      <c r="I28" s="44"/>
      <c r="K28" s="44"/>
    </row>
    <row r="29" spans="1:12" x14ac:dyDescent="0.25">
      <c r="A29" s="43"/>
      <c r="B29" s="44"/>
      <c r="C29" s="44"/>
      <c r="D29" s="44"/>
      <c r="E29" s="43"/>
      <c r="F29" s="96"/>
      <c r="G29" s="44"/>
      <c r="K29" s="44"/>
    </row>
    <row r="30" spans="1:12" x14ac:dyDescent="0.25">
      <c r="A30" s="43"/>
      <c r="B30" s="44"/>
      <c r="C30" s="44"/>
      <c r="D30" s="44"/>
      <c r="E30" s="43"/>
      <c r="F30" s="96"/>
      <c r="G30" s="43"/>
      <c r="I30" s="44"/>
      <c r="K30" s="44"/>
    </row>
    <row r="31" spans="1:12" x14ac:dyDescent="0.25">
      <c r="A31" s="74" t="s">
        <v>152</v>
      </c>
      <c r="C31" s="44"/>
      <c r="D31" s="44"/>
      <c r="E31" s="43"/>
      <c r="F31" s="97" t="s">
        <v>95</v>
      </c>
      <c r="G31" s="59"/>
      <c r="I31" s="59" t="s">
        <v>52</v>
      </c>
      <c r="K31" s="44"/>
    </row>
    <row r="32" spans="1:12" x14ac:dyDescent="0.25">
      <c r="A32" s="74" t="s">
        <v>94</v>
      </c>
      <c r="C32" s="44"/>
      <c r="D32" s="44"/>
      <c r="E32" s="43"/>
      <c r="F32" s="98" t="s">
        <v>96</v>
      </c>
      <c r="G32" s="61"/>
      <c r="I32" s="70" t="s">
        <v>0</v>
      </c>
      <c r="K32" s="44"/>
    </row>
    <row r="33" spans="1:11" x14ac:dyDescent="0.25">
      <c r="A33" s="43"/>
      <c r="B33" s="44"/>
      <c r="C33" s="44"/>
      <c r="D33" s="44"/>
      <c r="E33" s="43"/>
      <c r="F33" s="44"/>
      <c r="G33" s="44"/>
      <c r="H33" s="43"/>
      <c r="I33" s="43"/>
      <c r="J33" s="43"/>
      <c r="K33" s="44"/>
    </row>
    <row r="34" spans="1:11" x14ac:dyDescent="0.25">
      <c r="A34" s="43"/>
      <c r="B34" s="44"/>
      <c r="C34" s="44"/>
      <c r="D34" s="44"/>
      <c r="E34" s="43"/>
      <c r="F34" s="44"/>
      <c r="G34" s="44"/>
      <c r="H34" s="43"/>
      <c r="I34" s="43"/>
      <c r="J34" s="43"/>
      <c r="K34" s="44"/>
    </row>
    <row r="35" spans="1:11" x14ac:dyDescent="0.25">
      <c r="A35" s="73" t="s">
        <v>64</v>
      </c>
      <c r="B35" s="75"/>
      <c r="C35" s="75"/>
      <c r="D35" s="44"/>
      <c r="E35" s="73"/>
      <c r="F35" s="44"/>
      <c r="G35" s="44"/>
      <c r="H35" s="43"/>
      <c r="I35" s="43"/>
      <c r="J35" s="43"/>
      <c r="K35" s="44"/>
    </row>
    <row r="36" spans="1:11" x14ac:dyDescent="0.25">
      <c r="A36" s="77" t="s">
        <v>117</v>
      </c>
      <c r="B36" s="75"/>
      <c r="C36" s="75"/>
      <c r="D36" s="75"/>
      <c r="E36" s="73"/>
      <c r="F36" s="44"/>
      <c r="G36" s="44"/>
      <c r="H36" s="43"/>
      <c r="I36" s="43"/>
      <c r="J36" s="43"/>
      <c r="K36" s="44"/>
    </row>
    <row r="37" spans="1:11" x14ac:dyDescent="0.25">
      <c r="A37" s="75"/>
      <c r="B37" s="75"/>
      <c r="C37" s="75"/>
      <c r="D37" s="75"/>
      <c r="E37" s="73"/>
      <c r="F37" s="44"/>
      <c r="G37" s="44"/>
      <c r="H37" s="43"/>
      <c r="I37" s="43"/>
      <c r="J37" s="43"/>
      <c r="K37" s="44"/>
    </row>
    <row r="38" spans="1:11" x14ac:dyDescent="0.25">
      <c r="A38" s="44"/>
      <c r="B38" s="60"/>
      <c r="C38" s="44"/>
      <c r="D38" s="75"/>
      <c r="E38" s="43"/>
      <c r="F38" s="44"/>
      <c r="G38" s="44"/>
      <c r="H38" s="48"/>
      <c r="I38" s="59"/>
      <c r="J38" s="43"/>
      <c r="K38" s="44"/>
    </row>
    <row r="39" spans="1:11" x14ac:dyDescent="0.25">
      <c r="A39" s="44"/>
      <c r="B39" s="43"/>
      <c r="C39" s="43"/>
      <c r="D39" s="44"/>
      <c r="E39" s="43"/>
      <c r="F39" s="44"/>
      <c r="G39" s="44"/>
      <c r="H39" s="43"/>
      <c r="I39" s="43"/>
      <c r="J39" s="43"/>
      <c r="K39" s="44"/>
    </row>
    <row r="40" spans="1:11" x14ac:dyDescent="0.25">
      <c r="A40" s="44"/>
      <c r="B40" s="43"/>
      <c r="C40" s="43"/>
      <c r="D40" s="43"/>
      <c r="E40" s="50"/>
      <c r="F40" s="44"/>
      <c r="G40" s="44"/>
      <c r="H40" s="43"/>
      <c r="I40" s="43"/>
      <c r="J40" s="43"/>
      <c r="K40" s="44"/>
    </row>
    <row r="41" spans="1:11" x14ac:dyDescent="0.25">
      <c r="A41" s="59" t="s">
        <v>97</v>
      </c>
      <c r="B41" s="43"/>
      <c r="C41" s="43"/>
      <c r="D41" s="50"/>
      <c r="E41" s="35"/>
      <c r="F41" s="44"/>
      <c r="G41" s="44"/>
      <c r="H41" s="43"/>
      <c r="I41" s="43"/>
      <c r="J41" s="43"/>
      <c r="K41" s="44"/>
    </row>
    <row r="42" spans="1:11" x14ac:dyDescent="0.25">
      <c r="A42" s="48"/>
      <c r="B42" s="43"/>
      <c r="C42" s="43"/>
      <c r="D42" s="50"/>
      <c r="E42" s="35"/>
      <c r="F42" s="44"/>
      <c r="G42" s="43"/>
      <c r="H42" s="43"/>
      <c r="I42" s="43"/>
      <c r="J42" s="43"/>
      <c r="K42" s="44"/>
    </row>
    <row r="43" spans="1:11" ht="15.75" x14ac:dyDescent="0.25">
      <c r="A43" s="36"/>
      <c r="B43" s="36"/>
      <c r="C43" s="36"/>
      <c r="D43" s="50"/>
      <c r="E43" s="35"/>
      <c r="G43" s="36"/>
      <c r="H43" s="36"/>
      <c r="I43" s="35"/>
      <c r="J43" s="35"/>
    </row>
    <row r="44" spans="1:11" ht="15.75" x14ac:dyDescent="0.25">
      <c r="A44" s="36"/>
      <c r="B44" s="36"/>
      <c r="C44" s="36"/>
      <c r="D44" s="37"/>
      <c r="E44" s="35"/>
      <c r="G44" s="36"/>
      <c r="H44" s="36"/>
      <c r="I44" s="35"/>
      <c r="J44" s="35"/>
    </row>
    <row r="45" spans="1:11" ht="15.75" x14ac:dyDescent="0.25">
      <c r="A45" s="36"/>
      <c r="B45" s="38"/>
      <c r="C45" s="36"/>
      <c r="D45" s="37"/>
      <c r="E45" s="35"/>
      <c r="G45" s="36"/>
      <c r="H45" s="36"/>
      <c r="I45" s="35"/>
      <c r="J45" s="35"/>
    </row>
    <row r="46" spans="1:11" ht="15.75" x14ac:dyDescent="0.25">
      <c r="A46" s="36"/>
      <c r="B46" s="37"/>
      <c r="C46" s="36"/>
      <c r="D46" s="37"/>
      <c r="E46" s="35"/>
      <c r="G46" s="36"/>
      <c r="H46" s="36"/>
      <c r="I46" s="35"/>
      <c r="J46" s="35"/>
    </row>
    <row r="47" spans="1:11" ht="16.5" x14ac:dyDescent="0.3">
      <c r="A47" s="35"/>
      <c r="B47" s="36"/>
      <c r="C47" s="36"/>
      <c r="D47" s="37"/>
      <c r="E47" s="37"/>
      <c r="G47" s="39"/>
      <c r="H47" s="36"/>
      <c r="I47" s="35"/>
      <c r="J47" s="35"/>
    </row>
    <row r="48" spans="1:11" ht="15.75" x14ac:dyDescent="0.25">
      <c r="D48" s="37"/>
    </row>
  </sheetData>
  <mergeCells count="9">
    <mergeCell ref="D18:I18"/>
    <mergeCell ref="D19:I19"/>
    <mergeCell ref="D20:I20"/>
    <mergeCell ref="E14:F14"/>
    <mergeCell ref="E15:F15"/>
    <mergeCell ref="E17:F17"/>
    <mergeCell ref="E12:F12"/>
    <mergeCell ref="E13:F13"/>
    <mergeCell ref="E16:F16"/>
  </mergeCells>
  <pageMargins left="0.45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4"/>
  <sheetViews>
    <sheetView topLeftCell="A13" workbookViewId="0">
      <selection activeCell="C7" sqref="C7"/>
    </sheetView>
  </sheetViews>
  <sheetFormatPr defaultColWidth="9" defaultRowHeight="15" x14ac:dyDescent="0.25"/>
  <cols>
    <col min="1" max="1" width="5" customWidth="1"/>
    <col min="2" max="2" width="15.85546875" customWidth="1"/>
    <col min="3" max="3" width="7.42578125" customWidth="1"/>
    <col min="4" max="4" width="17.140625" customWidth="1"/>
    <col min="5" max="5" width="15.5703125" customWidth="1"/>
    <col min="9" max="9" width="9.5703125" customWidth="1"/>
    <col min="10" max="10" width="6.5703125" customWidth="1"/>
    <col min="11" max="11" width="5.140625" customWidth="1"/>
    <col min="12" max="12" width="3.7109375" customWidth="1"/>
  </cols>
  <sheetData>
    <row r="1" spans="1:9" ht="15.75" x14ac:dyDescent="0.25">
      <c r="A1" s="145" t="s">
        <v>14</v>
      </c>
      <c r="B1" s="145"/>
      <c r="C1" s="145"/>
      <c r="D1" s="145"/>
      <c r="E1" s="145"/>
      <c r="F1" s="145"/>
      <c r="G1" s="145"/>
      <c r="H1" s="145"/>
      <c r="I1" s="145"/>
    </row>
    <row r="2" spans="1:9" x14ac:dyDescent="0.25">
      <c r="A2" s="146" t="s">
        <v>139</v>
      </c>
      <c r="B2" s="147"/>
      <c r="C2" s="147"/>
      <c r="D2" s="147"/>
      <c r="E2" s="147"/>
      <c r="F2" s="147"/>
      <c r="G2" s="147"/>
      <c r="H2" s="147"/>
      <c r="I2" s="147"/>
    </row>
    <row r="4" spans="1:9" x14ac:dyDescent="0.25">
      <c r="A4" s="100" t="s">
        <v>109</v>
      </c>
    </row>
    <row r="5" spans="1:9" x14ac:dyDescent="0.25">
      <c r="A5" t="s">
        <v>4</v>
      </c>
    </row>
    <row r="7" spans="1:9" x14ac:dyDescent="0.25">
      <c r="A7" t="s">
        <v>15</v>
      </c>
      <c r="B7" t="s">
        <v>1</v>
      </c>
      <c r="C7" s="113" t="s">
        <v>153</v>
      </c>
    </row>
    <row r="8" spans="1:9" x14ac:dyDescent="0.25">
      <c r="B8" t="s">
        <v>2</v>
      </c>
      <c r="C8" s="100" t="s">
        <v>121</v>
      </c>
    </row>
    <row r="9" spans="1:9" x14ac:dyDescent="0.25">
      <c r="B9" t="s">
        <v>3</v>
      </c>
      <c r="C9" t="s">
        <v>5</v>
      </c>
    </row>
    <row r="10" spans="1:9" x14ac:dyDescent="0.25">
      <c r="B10" t="s">
        <v>16</v>
      </c>
    </row>
    <row r="12" spans="1:9" x14ac:dyDescent="0.25">
      <c r="A12" t="s">
        <v>17</v>
      </c>
      <c r="B12" t="s">
        <v>1</v>
      </c>
      <c r="C12" s="33" t="s">
        <v>48</v>
      </c>
    </row>
    <row r="13" spans="1:9" x14ac:dyDescent="0.25">
      <c r="B13" t="s">
        <v>2</v>
      </c>
      <c r="C13" s="33" t="s">
        <v>49</v>
      </c>
    </row>
    <row r="14" spans="1:9" x14ac:dyDescent="0.25">
      <c r="B14" t="s">
        <v>3</v>
      </c>
      <c r="C14" t="s">
        <v>50</v>
      </c>
    </row>
    <row r="15" spans="1:9" x14ac:dyDescent="0.25">
      <c r="B15" t="s">
        <v>21</v>
      </c>
    </row>
    <row r="17" spans="1:15" x14ac:dyDescent="0.25">
      <c r="A17" t="s">
        <v>6</v>
      </c>
    </row>
    <row r="18" spans="1:15" x14ac:dyDescent="0.25">
      <c r="A18" t="s">
        <v>15</v>
      </c>
      <c r="B18" s="71" t="s">
        <v>76</v>
      </c>
      <c r="D18" s="100" t="s">
        <v>132</v>
      </c>
    </row>
    <row r="19" spans="1:15" x14ac:dyDescent="0.25">
      <c r="B19" s="21" t="s">
        <v>37</v>
      </c>
      <c r="D19" s="81" t="s">
        <v>143</v>
      </c>
      <c r="E19" s="109" t="s">
        <v>133</v>
      </c>
      <c r="F19" s="109"/>
      <c r="G19" s="109"/>
      <c r="H19" s="109"/>
    </row>
    <row r="20" spans="1:15" x14ac:dyDescent="0.25">
      <c r="B20" s="21" t="s">
        <v>18</v>
      </c>
      <c r="D20" s="101" t="s">
        <v>142</v>
      </c>
      <c r="E20" s="43"/>
      <c r="F20" s="57"/>
      <c r="G20" s="57"/>
      <c r="H20" s="57"/>
      <c r="I20" s="57"/>
      <c r="J20" s="44"/>
    </row>
    <row r="21" spans="1:15" x14ac:dyDescent="0.25">
      <c r="B21" s="21"/>
      <c r="D21" s="101" t="s">
        <v>114</v>
      </c>
      <c r="E21" s="43"/>
      <c r="F21" s="57"/>
      <c r="G21" s="57"/>
      <c r="H21" s="57"/>
      <c r="I21" s="57"/>
      <c r="J21" s="44"/>
    </row>
    <row r="23" spans="1:15" x14ac:dyDescent="0.25">
      <c r="A23" t="s">
        <v>19</v>
      </c>
      <c r="B23" s="100" t="s">
        <v>140</v>
      </c>
    </row>
    <row r="25" spans="1:15" x14ac:dyDescent="0.25">
      <c r="A25" s="82" t="s">
        <v>110</v>
      </c>
    </row>
    <row r="26" spans="1:15" x14ac:dyDescent="0.25">
      <c r="A26" s="31" t="s">
        <v>38</v>
      </c>
      <c r="O26">
        <f>27270000*2%</f>
        <v>545400</v>
      </c>
    </row>
    <row r="27" spans="1:15" x14ac:dyDescent="0.25">
      <c r="A27" s="100" t="s">
        <v>141</v>
      </c>
    </row>
    <row r="29" spans="1:15" x14ac:dyDescent="0.25">
      <c r="A29" t="s">
        <v>20</v>
      </c>
    </row>
    <row r="32" spans="1:15" x14ac:dyDescent="0.25">
      <c r="F32" s="83" t="s">
        <v>111</v>
      </c>
    </row>
    <row r="33" spans="1:11" x14ac:dyDescent="0.25">
      <c r="A33" t="s">
        <v>9</v>
      </c>
      <c r="F33" s="72" t="s">
        <v>84</v>
      </c>
    </row>
    <row r="34" spans="1:11" x14ac:dyDescent="0.25">
      <c r="A34" t="s">
        <v>51</v>
      </c>
      <c r="F34" s="28" t="s">
        <v>30</v>
      </c>
    </row>
    <row r="35" spans="1:11" x14ac:dyDescent="0.25">
      <c r="F35" s="100" t="s">
        <v>116</v>
      </c>
    </row>
    <row r="42" spans="1:11" x14ac:dyDescent="0.25">
      <c r="A42" s="105" t="s">
        <v>52</v>
      </c>
      <c r="F42" s="74" t="s">
        <v>152</v>
      </c>
      <c r="I42" s="44"/>
      <c r="J42" s="44"/>
      <c r="K42" s="43"/>
    </row>
    <row r="43" spans="1:11" x14ac:dyDescent="0.25">
      <c r="A43" s="106" t="s">
        <v>0</v>
      </c>
      <c r="F43" s="74" t="s">
        <v>94</v>
      </c>
      <c r="I43" s="44"/>
      <c r="J43" s="44"/>
      <c r="K43" s="43"/>
    </row>
    <row r="46" spans="1:11" x14ac:dyDescent="0.25">
      <c r="E46" s="1"/>
    </row>
    <row r="47" spans="1:11" x14ac:dyDescent="0.25">
      <c r="E47" s="1"/>
    </row>
    <row r="48" spans="1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</sheetData>
  <mergeCells count="2">
    <mergeCell ref="A1:I1"/>
    <mergeCell ref="A2:I2"/>
  </mergeCells>
  <pageMargins left="0.86" right="0.23622047244094491" top="0.55000000000000004" bottom="0.78740157480314965" header="0.31496062992125984" footer="0.31496062992125984"/>
  <pageSetup paperSize="9" scale="90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3"/>
  <sheetViews>
    <sheetView workbookViewId="0">
      <selection activeCell="A2" sqref="A2:G2"/>
    </sheetView>
  </sheetViews>
  <sheetFormatPr defaultRowHeight="15" x14ac:dyDescent="0.25"/>
  <cols>
    <col min="1" max="1" width="4.140625" customWidth="1"/>
    <col min="3" max="3" width="32.140625" customWidth="1"/>
    <col min="4" max="4" width="8.85546875" customWidth="1"/>
    <col min="5" max="5" width="9.7109375" customWidth="1"/>
    <col min="6" max="6" width="9.42578125" customWidth="1"/>
    <col min="7" max="7" width="23.42578125" customWidth="1"/>
  </cols>
  <sheetData>
    <row r="1" spans="1:9" ht="18.75" x14ac:dyDescent="0.3">
      <c r="A1" s="129" t="s">
        <v>80</v>
      </c>
      <c r="B1" s="129"/>
      <c r="C1" s="129"/>
      <c r="D1" s="129"/>
      <c r="E1" s="129"/>
      <c r="F1" s="129"/>
      <c r="G1" s="129"/>
    </row>
    <row r="2" spans="1:9" x14ac:dyDescent="0.25">
      <c r="A2" s="149" t="s">
        <v>81</v>
      </c>
      <c r="B2" s="147"/>
      <c r="C2" s="147"/>
      <c r="D2" s="147"/>
      <c r="E2" s="147"/>
      <c r="F2" s="147"/>
      <c r="G2" s="147"/>
    </row>
    <row r="3" spans="1:9" ht="18.75" x14ac:dyDescent="0.3">
      <c r="A3" s="32"/>
      <c r="B3" s="32"/>
      <c r="C3" s="32"/>
      <c r="D3" s="32"/>
      <c r="E3" s="32"/>
      <c r="F3" s="32"/>
      <c r="G3" s="32"/>
    </row>
    <row r="4" spans="1:9" x14ac:dyDescent="0.25">
      <c r="A4" s="41" t="s">
        <v>72</v>
      </c>
      <c r="B4" s="54"/>
      <c r="C4" s="55"/>
      <c r="D4" s="55"/>
      <c r="E4" s="55"/>
      <c r="F4" s="55"/>
      <c r="G4" s="44"/>
    </row>
    <row r="5" spans="1:9" x14ac:dyDescent="0.25">
      <c r="A5" s="41"/>
      <c r="B5" s="54"/>
      <c r="C5" s="55"/>
      <c r="D5" s="55"/>
      <c r="E5" s="55"/>
      <c r="F5" s="55"/>
      <c r="G5" s="44"/>
    </row>
    <row r="6" spans="1:9" x14ac:dyDescent="0.25">
      <c r="A6" s="82" t="s">
        <v>106</v>
      </c>
      <c r="B6" s="1"/>
      <c r="C6" s="1"/>
      <c r="D6" s="1"/>
      <c r="E6" s="1"/>
      <c r="F6" s="1"/>
    </row>
    <row r="7" spans="1:9" x14ac:dyDescent="0.25">
      <c r="A7" s="40" t="s">
        <v>82</v>
      </c>
      <c r="B7" s="1"/>
      <c r="C7" s="1"/>
      <c r="D7" s="1"/>
      <c r="E7" s="1"/>
      <c r="F7" s="1"/>
    </row>
    <row r="8" spans="1:9" x14ac:dyDescent="0.25">
      <c r="A8" s="1"/>
      <c r="B8" s="3"/>
      <c r="D8" s="1"/>
      <c r="E8" s="1"/>
      <c r="F8" s="1"/>
    </row>
    <row r="9" spans="1:9" x14ac:dyDescent="0.25">
      <c r="A9" s="1"/>
      <c r="B9" s="3" t="s">
        <v>39</v>
      </c>
      <c r="C9" s="41" t="s">
        <v>103</v>
      </c>
      <c r="D9" s="54"/>
      <c r="E9" s="55"/>
      <c r="F9" s="55"/>
      <c r="G9" s="55"/>
      <c r="H9" s="55"/>
      <c r="I9" s="44"/>
    </row>
    <row r="10" spans="1:9" x14ac:dyDescent="0.25">
      <c r="A10" s="1"/>
      <c r="B10" s="72" t="s">
        <v>83</v>
      </c>
      <c r="C10" s="83" t="s">
        <v>107</v>
      </c>
      <c r="D10" s="1"/>
      <c r="E10" s="1"/>
      <c r="F10" s="1"/>
    </row>
    <row r="11" spans="1:9" ht="15.75" thickBot="1" x14ac:dyDescent="0.3">
      <c r="C11" s="84" t="s">
        <v>108</v>
      </c>
      <c r="E11" s="2"/>
    </row>
    <row r="12" spans="1:9" ht="16.5" customHeight="1" thickBot="1" x14ac:dyDescent="0.3">
      <c r="B12" t="s">
        <v>40</v>
      </c>
      <c r="C12" s="67">
        <v>49967500</v>
      </c>
      <c r="D12" s="151" t="s">
        <v>73</v>
      </c>
      <c r="E12" s="152"/>
      <c r="F12" s="152"/>
      <c r="G12" s="153"/>
    </row>
    <row r="13" spans="1:9" ht="15" customHeight="1" thickBot="1" x14ac:dyDescent="0.3">
      <c r="C13" s="151" t="s">
        <v>71</v>
      </c>
      <c r="D13" s="152"/>
      <c r="E13" s="152"/>
      <c r="F13" s="153"/>
      <c r="G13" s="53"/>
    </row>
    <row r="14" spans="1:9" ht="15" customHeight="1" thickBot="1" x14ac:dyDescent="0.3">
      <c r="E14" s="2"/>
    </row>
    <row r="15" spans="1:9" ht="20.100000000000001" customHeight="1" thickBot="1" x14ac:dyDescent="0.3">
      <c r="A15" s="107" t="s">
        <v>24</v>
      </c>
      <c r="B15" s="150" t="s">
        <v>70</v>
      </c>
      <c r="C15" s="150"/>
      <c r="D15" s="78" t="s">
        <v>59</v>
      </c>
      <c r="E15" s="78" t="s">
        <v>28</v>
      </c>
      <c r="F15" s="154" t="s">
        <v>101</v>
      </c>
      <c r="G15" s="155"/>
    </row>
    <row r="16" spans="1:9" ht="30" customHeight="1" thickTop="1" thickBot="1" x14ac:dyDescent="0.3">
      <c r="A16" s="126">
        <v>1</v>
      </c>
      <c r="B16" s="148" t="s">
        <v>88</v>
      </c>
      <c r="C16" s="148"/>
      <c r="D16" s="79">
        <v>2</v>
      </c>
      <c r="E16" s="79" t="s">
        <v>85</v>
      </c>
      <c r="F16" s="156" t="s">
        <v>105</v>
      </c>
      <c r="G16" s="157"/>
    </row>
    <row r="17" spans="1:7" ht="30" customHeight="1" thickTop="1" thickBot="1" x14ac:dyDescent="0.3">
      <c r="A17" s="126">
        <v>2</v>
      </c>
      <c r="B17" s="148" t="s">
        <v>89</v>
      </c>
      <c r="C17" s="148"/>
      <c r="D17" s="79">
        <v>1</v>
      </c>
      <c r="E17" s="79" t="s">
        <v>85</v>
      </c>
      <c r="F17" s="156" t="s">
        <v>105</v>
      </c>
      <c r="G17" s="157"/>
    </row>
    <row r="18" spans="1:7" ht="30" customHeight="1" thickTop="1" thickBot="1" x14ac:dyDescent="0.3">
      <c r="A18" s="126">
        <v>3</v>
      </c>
      <c r="B18" s="148" t="s">
        <v>90</v>
      </c>
      <c r="C18" s="148"/>
      <c r="D18" s="79">
        <v>1</v>
      </c>
      <c r="E18" s="79" t="s">
        <v>85</v>
      </c>
      <c r="F18" s="156" t="s">
        <v>105</v>
      </c>
      <c r="G18" s="157"/>
    </row>
    <row r="19" spans="1:7" ht="30" customHeight="1" thickTop="1" thickBot="1" x14ac:dyDescent="0.3">
      <c r="A19" s="126">
        <v>4</v>
      </c>
      <c r="B19" s="148" t="s">
        <v>91</v>
      </c>
      <c r="C19" s="148"/>
      <c r="D19" s="79">
        <v>2</v>
      </c>
      <c r="E19" s="79" t="s">
        <v>85</v>
      </c>
      <c r="F19" s="156" t="s">
        <v>105</v>
      </c>
      <c r="G19" s="157"/>
    </row>
    <row r="20" spans="1:7" ht="30" customHeight="1" thickTop="1" thickBot="1" x14ac:dyDescent="0.3">
      <c r="A20" s="126">
        <v>5</v>
      </c>
      <c r="B20" s="148" t="s">
        <v>92</v>
      </c>
      <c r="C20" s="148"/>
      <c r="D20" s="79">
        <v>1</v>
      </c>
      <c r="E20" s="79" t="s">
        <v>85</v>
      </c>
      <c r="F20" s="156" t="s">
        <v>105</v>
      </c>
      <c r="G20" s="157"/>
    </row>
    <row r="21" spans="1:7" ht="15.75" thickTop="1" x14ac:dyDescent="0.25"/>
    <row r="22" spans="1:7" x14ac:dyDescent="0.25">
      <c r="A22" t="s">
        <v>41</v>
      </c>
    </row>
    <row r="23" spans="1:7" x14ac:dyDescent="0.25">
      <c r="A23" t="s">
        <v>42</v>
      </c>
      <c r="C23" s="1"/>
      <c r="G23" s="1"/>
    </row>
    <row r="24" spans="1:7" x14ac:dyDescent="0.25">
      <c r="C24" s="1"/>
    </row>
    <row r="25" spans="1:7" x14ac:dyDescent="0.25">
      <c r="A25" t="s">
        <v>43</v>
      </c>
      <c r="C25" s="1"/>
    </row>
    <row r="26" spans="1:7" x14ac:dyDescent="0.25">
      <c r="C26" s="1"/>
    </row>
    <row r="27" spans="1:7" x14ac:dyDescent="0.25">
      <c r="A27" t="s">
        <v>15</v>
      </c>
      <c r="B27" t="s">
        <v>44</v>
      </c>
      <c r="C27" s="1"/>
      <c r="D27" t="s">
        <v>44</v>
      </c>
    </row>
    <row r="28" spans="1:7" x14ac:dyDescent="0.25">
      <c r="A28" t="s">
        <v>17</v>
      </c>
      <c r="B28" t="s">
        <v>44</v>
      </c>
      <c r="C28" s="1"/>
      <c r="D28" t="s">
        <v>44</v>
      </c>
    </row>
    <row r="29" spans="1:7" x14ac:dyDescent="0.25">
      <c r="A29" t="s">
        <v>45</v>
      </c>
      <c r="B29" t="s">
        <v>44</v>
      </c>
      <c r="C29" s="1"/>
      <c r="D29" t="s">
        <v>44</v>
      </c>
    </row>
    <row r="30" spans="1:7" x14ac:dyDescent="0.25">
      <c r="A30" t="s">
        <v>46</v>
      </c>
      <c r="B30" t="s">
        <v>44</v>
      </c>
      <c r="D30" t="s">
        <v>44</v>
      </c>
    </row>
    <row r="31" spans="1:7" x14ac:dyDescent="0.25">
      <c r="A31" t="s">
        <v>47</v>
      </c>
      <c r="B31" t="s">
        <v>44</v>
      </c>
      <c r="D31" t="s">
        <v>44</v>
      </c>
    </row>
    <row r="33" spans="1:6" x14ac:dyDescent="0.25">
      <c r="A33" s="33" t="s">
        <v>52</v>
      </c>
      <c r="C33" t="s">
        <v>53</v>
      </c>
      <c r="F33" t="s">
        <v>44</v>
      </c>
    </row>
  </sheetData>
  <mergeCells count="16">
    <mergeCell ref="B19:C19"/>
    <mergeCell ref="B20:C20"/>
    <mergeCell ref="A2:G2"/>
    <mergeCell ref="A1:G1"/>
    <mergeCell ref="B15:C15"/>
    <mergeCell ref="B16:C16"/>
    <mergeCell ref="B17:C17"/>
    <mergeCell ref="B18:C18"/>
    <mergeCell ref="D12:G12"/>
    <mergeCell ref="C13:F13"/>
    <mergeCell ref="F15:G15"/>
    <mergeCell ref="F16:G16"/>
    <mergeCell ref="F17:G17"/>
    <mergeCell ref="F18:G18"/>
    <mergeCell ref="F19:G19"/>
    <mergeCell ref="F20:G20"/>
  </mergeCells>
  <pageMargins left="0.7" right="0.7" top="0.75" bottom="0.75" header="0.3" footer="0.3"/>
  <pageSetup paperSize="9" scale="9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workbookViewId="0">
      <selection activeCell="K12" sqref="K12"/>
    </sheetView>
  </sheetViews>
  <sheetFormatPr defaultColWidth="9" defaultRowHeight="15" x14ac:dyDescent="0.25"/>
  <cols>
    <col min="1" max="1" width="2" customWidth="1"/>
    <col min="2" max="2" width="14.42578125" customWidth="1"/>
    <col min="3" max="3" width="16.28515625" customWidth="1"/>
    <col min="4" max="4" width="15" customWidth="1"/>
    <col min="5" max="5" width="18.5703125" customWidth="1"/>
    <col min="6" max="6" width="13.140625" customWidth="1"/>
    <col min="7" max="7" width="10.5703125" customWidth="1"/>
    <col min="9" max="9" width="9.5703125" customWidth="1"/>
    <col min="10" max="10" width="7.7109375" customWidth="1"/>
  </cols>
  <sheetData>
    <row r="1" spans="1:9" ht="15.75" x14ac:dyDescent="0.25">
      <c r="A1" s="145" t="s">
        <v>77</v>
      </c>
      <c r="B1" s="145"/>
      <c r="C1" s="145"/>
      <c r="D1" s="145"/>
      <c r="E1" s="145"/>
      <c r="F1" s="145"/>
      <c r="G1" s="145"/>
      <c r="H1" s="145"/>
      <c r="I1" s="145"/>
    </row>
    <row r="2" spans="1:9" x14ac:dyDescent="0.25">
      <c r="A2" s="146" t="s">
        <v>144</v>
      </c>
      <c r="B2" s="147"/>
      <c r="C2" s="147"/>
      <c r="D2" s="147"/>
      <c r="E2" s="147"/>
      <c r="F2" s="147"/>
      <c r="G2" s="147"/>
      <c r="H2" s="147"/>
      <c r="I2" s="147"/>
    </row>
    <row r="4" spans="1:9" x14ac:dyDescent="0.25">
      <c r="A4" s="100" t="s">
        <v>145</v>
      </c>
    </row>
    <row r="5" spans="1:9" x14ac:dyDescent="0.25">
      <c r="A5" t="s">
        <v>4</v>
      </c>
    </row>
    <row r="7" spans="1:9" x14ac:dyDescent="0.25">
      <c r="B7" t="s">
        <v>1</v>
      </c>
      <c r="C7" s="113" t="s">
        <v>153</v>
      </c>
      <c r="E7" s="44"/>
      <c r="F7" s="44"/>
    </row>
    <row r="8" spans="1:9" x14ac:dyDescent="0.25">
      <c r="B8" t="s">
        <v>2</v>
      </c>
      <c r="C8" s="100" t="s">
        <v>121</v>
      </c>
    </row>
    <row r="9" spans="1:9" x14ac:dyDescent="0.25">
      <c r="B9" t="s">
        <v>3</v>
      </c>
      <c r="C9" t="s">
        <v>5</v>
      </c>
    </row>
    <row r="10" spans="1:9" ht="15.75" x14ac:dyDescent="0.25">
      <c r="B10" s="29" t="s">
        <v>35</v>
      </c>
    </row>
    <row r="12" spans="1:9" x14ac:dyDescent="0.25">
      <c r="B12" t="s">
        <v>1</v>
      </c>
      <c r="C12" s="33" t="s">
        <v>48</v>
      </c>
    </row>
    <row r="13" spans="1:9" x14ac:dyDescent="0.25">
      <c r="B13" t="s">
        <v>2</v>
      </c>
      <c r="C13" s="33" t="s">
        <v>49</v>
      </c>
    </row>
    <row r="14" spans="1:9" x14ac:dyDescent="0.25">
      <c r="B14" t="s">
        <v>3</v>
      </c>
      <c r="C14" t="s">
        <v>50</v>
      </c>
    </row>
    <row r="15" spans="1:9" x14ac:dyDescent="0.25">
      <c r="B15" t="s">
        <v>36</v>
      </c>
    </row>
    <row r="17" spans="1:10" x14ac:dyDescent="0.25">
      <c r="A17" t="s">
        <v>6</v>
      </c>
    </row>
    <row r="18" spans="1:10" x14ac:dyDescent="0.25">
      <c r="B18" s="40" t="s">
        <v>78</v>
      </c>
      <c r="D18" s="100" t="s">
        <v>148</v>
      </c>
    </row>
    <row r="19" spans="1:10" x14ac:dyDescent="0.25">
      <c r="B19" t="s">
        <v>7</v>
      </c>
      <c r="C19" s="40"/>
      <c r="D19" s="101" t="s">
        <v>146</v>
      </c>
      <c r="E19" s="43"/>
      <c r="F19" s="57"/>
      <c r="G19" s="57"/>
      <c r="H19" s="57"/>
      <c r="I19" s="55"/>
      <c r="J19" s="44"/>
    </row>
    <row r="20" spans="1:10" x14ac:dyDescent="0.25">
      <c r="C20" s="30"/>
      <c r="D20" s="101" t="s">
        <v>100</v>
      </c>
      <c r="E20" s="43"/>
      <c r="F20" s="57"/>
      <c r="G20" s="57"/>
      <c r="H20" s="57"/>
      <c r="I20" s="55"/>
      <c r="J20" s="44"/>
    </row>
    <row r="21" spans="1:10" x14ac:dyDescent="0.25">
      <c r="B21" t="s">
        <v>8</v>
      </c>
      <c r="C21" s="81" t="s">
        <v>99</v>
      </c>
      <c r="D21" s="109" t="s">
        <v>147</v>
      </c>
      <c r="E21" s="109"/>
      <c r="F21" s="109"/>
      <c r="G21" s="109"/>
    </row>
    <row r="22" spans="1:10" ht="9" customHeight="1" x14ac:dyDescent="0.25"/>
    <row r="23" spans="1:10" x14ac:dyDescent="0.25">
      <c r="A23" s="23" t="s">
        <v>29</v>
      </c>
    </row>
    <row r="24" spans="1:10" x14ac:dyDescent="0.25">
      <c r="A24" s="40" t="s">
        <v>86</v>
      </c>
    </row>
    <row r="25" spans="1:10" x14ac:dyDescent="0.25">
      <c r="A25" s="82" t="s">
        <v>104</v>
      </c>
    </row>
    <row r="27" spans="1:10" x14ac:dyDescent="0.25">
      <c r="A27" t="s">
        <v>13</v>
      </c>
    </row>
    <row r="31" spans="1:10" x14ac:dyDescent="0.25">
      <c r="G31" s="1" t="s">
        <v>9</v>
      </c>
    </row>
    <row r="32" spans="1:10" x14ac:dyDescent="0.25">
      <c r="A32" s="113"/>
      <c r="B32" s="113" t="s">
        <v>30</v>
      </c>
      <c r="G32" s="1" t="s">
        <v>51</v>
      </c>
    </row>
    <row r="33" spans="1:7" x14ac:dyDescent="0.25">
      <c r="A33" s="113"/>
      <c r="B33" s="113" t="s">
        <v>116</v>
      </c>
      <c r="G33" s="1"/>
    </row>
    <row r="34" spans="1:7" x14ac:dyDescent="0.25">
      <c r="A34" s="113"/>
      <c r="B34" s="113"/>
      <c r="G34" s="1"/>
    </row>
    <row r="35" spans="1:7" x14ac:dyDescent="0.25">
      <c r="A35" s="113"/>
      <c r="B35" s="113"/>
      <c r="G35" s="1"/>
    </row>
    <row r="36" spans="1:7" x14ac:dyDescent="0.25">
      <c r="A36" s="113"/>
      <c r="B36" s="113"/>
      <c r="G36" s="1"/>
    </row>
    <row r="37" spans="1:7" x14ac:dyDescent="0.25">
      <c r="A37" s="113"/>
      <c r="B37" s="113"/>
      <c r="G37" s="1"/>
    </row>
    <row r="38" spans="1:7" x14ac:dyDescent="0.25">
      <c r="A38" s="113"/>
      <c r="B38" s="113"/>
      <c r="G38" s="1"/>
    </row>
    <row r="39" spans="1:7" x14ac:dyDescent="0.25">
      <c r="A39" s="113"/>
      <c r="B39" s="113"/>
      <c r="G39" s="1"/>
    </row>
    <row r="40" spans="1:7" x14ac:dyDescent="0.25">
      <c r="A40" s="115"/>
      <c r="B40" s="74" t="s">
        <v>152</v>
      </c>
      <c r="C40" s="44"/>
      <c r="D40" s="44"/>
      <c r="E40" s="43"/>
      <c r="G40" s="104" t="s">
        <v>52</v>
      </c>
    </row>
    <row r="41" spans="1:7" x14ac:dyDescent="0.25">
      <c r="A41" s="76"/>
      <c r="B41" s="74" t="s">
        <v>94</v>
      </c>
      <c r="C41" s="44"/>
      <c r="D41" s="44"/>
      <c r="E41" s="43"/>
      <c r="G41" s="103" t="s">
        <v>0</v>
      </c>
    </row>
    <row r="43" spans="1:7" x14ac:dyDescent="0.25">
      <c r="E43" s="1"/>
    </row>
    <row r="44" spans="1:7" x14ac:dyDescent="0.25">
      <c r="E44" s="1"/>
    </row>
    <row r="45" spans="1:7" x14ac:dyDescent="0.25">
      <c r="E45" s="1"/>
    </row>
    <row r="46" spans="1:7" x14ac:dyDescent="0.25">
      <c r="E46" s="1"/>
    </row>
    <row r="47" spans="1:7" x14ac:dyDescent="0.25">
      <c r="E47" s="1"/>
    </row>
    <row r="48" spans="1:7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</sheetData>
  <mergeCells count="2">
    <mergeCell ref="A1:I1"/>
    <mergeCell ref="A2:I2"/>
  </mergeCells>
  <pageMargins left="0.74803149606299213" right="0.47244094488188981" top="0.65" bottom="0.74803149606299213" header="0.31496062992125984" footer="0.31496062992125984"/>
  <pageSetup paperSize="9" scale="90" orientation="portrait" horizont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I51"/>
  <sheetViews>
    <sheetView workbookViewId="0">
      <selection activeCell="L25" sqref="L25"/>
    </sheetView>
  </sheetViews>
  <sheetFormatPr defaultColWidth="9" defaultRowHeight="15" x14ac:dyDescent="0.25"/>
  <cols>
    <col min="1" max="1" width="5.85546875" customWidth="1"/>
    <col min="2" max="2" width="38.140625" customWidth="1"/>
    <col min="3" max="3" width="14.7109375" customWidth="1"/>
    <col min="4" max="4" width="9" customWidth="1"/>
    <col min="5" max="5" width="9.5703125" customWidth="1"/>
    <col min="6" max="6" width="0.28515625" style="5" customWidth="1"/>
    <col min="7" max="7" width="17.42578125" style="6" customWidth="1"/>
    <col min="8" max="8" width="2.5703125" customWidth="1"/>
  </cols>
  <sheetData>
    <row r="7" spans="1:9" s="4" customFormat="1" ht="15.75" x14ac:dyDescent="0.25">
      <c r="B7" s="4" t="s">
        <v>79</v>
      </c>
      <c r="E7" s="7"/>
      <c r="F7" s="8"/>
    </row>
    <row r="8" spans="1:9" s="4" customFormat="1" ht="15.75" x14ac:dyDescent="0.25">
      <c r="B8" s="4" t="s">
        <v>149</v>
      </c>
      <c r="D8" s="9"/>
      <c r="E8" s="7"/>
      <c r="F8" s="8"/>
    </row>
    <row r="9" spans="1:9" s="4" customFormat="1" ht="15.75" x14ac:dyDescent="0.25">
      <c r="B9" s="4" t="s">
        <v>150</v>
      </c>
      <c r="F9" s="10"/>
    </row>
    <row r="10" spans="1:9" s="4" customFormat="1" ht="15.75" x14ac:dyDescent="0.25">
      <c r="B10" s="4" t="s">
        <v>151</v>
      </c>
      <c r="C10" s="9"/>
      <c r="D10" s="9"/>
      <c r="E10" s="9"/>
      <c r="F10" s="10"/>
      <c r="G10" s="9"/>
      <c r="H10" s="9"/>
      <c r="I10" s="9"/>
    </row>
    <row r="11" spans="1:9" x14ac:dyDescent="0.25">
      <c r="A11" s="11"/>
      <c r="B11" s="11"/>
      <c r="C11" s="11"/>
      <c r="D11" s="11"/>
      <c r="E11" s="12"/>
    </row>
    <row r="12" spans="1:9" s="25" customFormat="1" ht="30" customHeight="1" x14ac:dyDescent="0.25">
      <c r="A12" s="108" t="s">
        <v>24</v>
      </c>
      <c r="B12" s="134" t="s">
        <v>70</v>
      </c>
      <c r="C12" s="134"/>
      <c r="D12" s="87" t="s">
        <v>59</v>
      </c>
      <c r="E12" s="87" t="s">
        <v>28</v>
      </c>
      <c r="F12" s="87"/>
      <c r="G12" s="86" t="s">
        <v>101</v>
      </c>
      <c r="H12" s="24"/>
    </row>
    <row r="13" spans="1:9" s="25" customFormat="1" ht="24.95" customHeight="1" x14ac:dyDescent="0.25">
      <c r="A13" s="108">
        <v>1</v>
      </c>
      <c r="B13" s="158" t="s">
        <v>88</v>
      </c>
      <c r="C13" s="158"/>
      <c r="D13" s="123">
        <v>2</v>
      </c>
      <c r="E13" s="123" t="s">
        <v>85</v>
      </c>
      <c r="F13" s="127"/>
      <c r="G13" s="125" t="s">
        <v>102</v>
      </c>
      <c r="H13" s="24"/>
    </row>
    <row r="14" spans="1:9" s="25" customFormat="1" ht="24.95" customHeight="1" x14ac:dyDescent="0.25">
      <c r="A14" s="108">
        <v>2</v>
      </c>
      <c r="B14" s="158" t="s">
        <v>89</v>
      </c>
      <c r="C14" s="158"/>
      <c r="D14" s="123">
        <v>1</v>
      </c>
      <c r="E14" s="123" t="s">
        <v>85</v>
      </c>
      <c r="F14" s="127"/>
      <c r="G14" s="125" t="s">
        <v>102</v>
      </c>
      <c r="H14" s="24"/>
    </row>
    <row r="15" spans="1:9" s="25" customFormat="1" ht="24.95" customHeight="1" x14ac:dyDescent="0.25">
      <c r="A15" s="108">
        <v>3</v>
      </c>
      <c r="B15" s="158" t="s">
        <v>90</v>
      </c>
      <c r="C15" s="158"/>
      <c r="D15" s="123">
        <v>1</v>
      </c>
      <c r="E15" s="123" t="s">
        <v>85</v>
      </c>
      <c r="F15" s="127"/>
      <c r="G15" s="125" t="s">
        <v>102</v>
      </c>
      <c r="H15" s="24"/>
    </row>
    <row r="16" spans="1:9" s="25" customFormat="1" ht="24.95" customHeight="1" x14ac:dyDescent="0.25">
      <c r="A16" s="108">
        <v>4</v>
      </c>
      <c r="B16" s="158" t="s">
        <v>91</v>
      </c>
      <c r="C16" s="158"/>
      <c r="D16" s="123">
        <v>2</v>
      </c>
      <c r="E16" s="123" t="s">
        <v>85</v>
      </c>
      <c r="F16" s="127"/>
      <c r="G16" s="125" t="s">
        <v>102</v>
      </c>
      <c r="H16" s="24"/>
    </row>
    <row r="17" spans="1:8" ht="24.95" customHeight="1" x14ac:dyDescent="0.25">
      <c r="A17" s="108">
        <v>5</v>
      </c>
      <c r="B17" s="158" t="s">
        <v>92</v>
      </c>
      <c r="C17" s="158"/>
      <c r="D17" s="123">
        <v>1</v>
      </c>
      <c r="E17" s="123" t="s">
        <v>85</v>
      </c>
      <c r="F17" s="127"/>
      <c r="G17" s="125" t="s">
        <v>102</v>
      </c>
      <c r="H17" s="2"/>
    </row>
    <row r="18" spans="1:8" x14ac:dyDescent="0.25">
      <c r="A18" s="13"/>
      <c r="B18" s="14"/>
      <c r="C18" s="15"/>
      <c r="D18" s="16"/>
      <c r="E18" s="17"/>
      <c r="F18" s="18"/>
      <c r="G18" s="19"/>
    </row>
    <row r="19" spans="1:8" x14ac:dyDescent="0.25">
      <c r="B19" s="6"/>
      <c r="C19" s="20"/>
      <c r="D19" s="6"/>
      <c r="F19" s="20" t="s">
        <v>12</v>
      </c>
    </row>
    <row r="20" spans="1:8" x14ac:dyDescent="0.25">
      <c r="A20" s="113" t="s">
        <v>30</v>
      </c>
      <c r="B20" s="6"/>
      <c r="C20" s="20"/>
      <c r="D20" s="6"/>
      <c r="F20" s="1" t="s">
        <v>51</v>
      </c>
    </row>
    <row r="21" spans="1:8" x14ac:dyDescent="0.25">
      <c r="A21" s="113" t="s">
        <v>116</v>
      </c>
      <c r="B21" s="6"/>
      <c r="C21" s="20"/>
      <c r="D21" s="6"/>
      <c r="F21" s="1"/>
    </row>
    <row r="22" spans="1:8" x14ac:dyDescent="0.25">
      <c r="A22" s="113"/>
      <c r="B22" s="6"/>
      <c r="C22" s="20"/>
      <c r="D22" s="6"/>
      <c r="F22" s="1"/>
    </row>
    <row r="23" spans="1:8" x14ac:dyDescent="0.25">
      <c r="A23" s="113"/>
      <c r="B23" s="6"/>
      <c r="C23" s="20"/>
      <c r="D23" s="6"/>
      <c r="F23" s="1"/>
    </row>
    <row r="24" spans="1:8" x14ac:dyDescent="0.25">
      <c r="A24" s="113"/>
      <c r="B24" s="6"/>
      <c r="C24" s="20"/>
      <c r="D24" s="6"/>
      <c r="F24" s="1"/>
    </row>
    <row r="25" spans="1:8" x14ac:dyDescent="0.25">
      <c r="A25" s="113"/>
      <c r="B25" s="6"/>
      <c r="C25" s="20"/>
      <c r="D25" s="6"/>
      <c r="F25" s="1"/>
    </row>
    <row r="26" spans="1:8" x14ac:dyDescent="0.25">
      <c r="A26" s="113"/>
      <c r="F26" s="1"/>
    </row>
    <row r="27" spans="1:8" x14ac:dyDescent="0.25">
      <c r="A27" s="113"/>
      <c r="F27" s="1"/>
    </row>
    <row r="28" spans="1:8" x14ac:dyDescent="0.25">
      <c r="A28" s="74" t="s">
        <v>152</v>
      </c>
      <c r="C28" s="44"/>
      <c r="D28" s="43"/>
      <c r="E28" s="128"/>
      <c r="F28" s="102" t="s">
        <v>52</v>
      </c>
      <c r="G28" s="128"/>
    </row>
    <row r="29" spans="1:8" x14ac:dyDescent="0.25">
      <c r="A29" s="74" t="s">
        <v>94</v>
      </c>
      <c r="C29" s="44"/>
      <c r="D29" s="43"/>
      <c r="E29" s="128"/>
      <c r="F29" s="102" t="s">
        <v>0</v>
      </c>
      <c r="G29" s="128"/>
    </row>
    <row r="30" spans="1:8" x14ac:dyDescent="0.25">
      <c r="A30" s="6"/>
      <c r="D30" s="1"/>
      <c r="F30" s="18"/>
      <c r="G30" s="19"/>
    </row>
    <row r="31" spans="1:8" x14ac:dyDescent="0.25">
      <c r="A31" s="6"/>
      <c r="D31" s="1"/>
      <c r="F31" s="18"/>
      <c r="G31" s="19"/>
    </row>
    <row r="32" spans="1:8" x14ac:dyDescent="0.25">
      <c r="A32" s="6"/>
      <c r="D32" s="1"/>
    </row>
    <row r="33" spans="1:7" x14ac:dyDescent="0.25">
      <c r="A33" s="6"/>
      <c r="D33" s="1"/>
      <c r="F33" s="20"/>
    </row>
    <row r="34" spans="1:7" x14ac:dyDescent="0.25">
      <c r="A34" s="6"/>
      <c r="D34" s="1"/>
      <c r="F34" s="20"/>
    </row>
    <row r="35" spans="1:7" x14ac:dyDescent="0.25">
      <c r="A35" s="6"/>
      <c r="D35" s="1"/>
      <c r="F35" s="20"/>
    </row>
    <row r="36" spans="1:7" x14ac:dyDescent="0.25">
      <c r="A36" s="6"/>
      <c r="D36" s="1"/>
      <c r="F36" s="20"/>
    </row>
    <row r="37" spans="1:7" x14ac:dyDescent="0.25">
      <c r="A37" s="6"/>
      <c r="D37" s="1"/>
      <c r="F37" s="20"/>
    </row>
    <row r="38" spans="1:7" x14ac:dyDescent="0.25">
      <c r="A38" s="20"/>
      <c r="D38" s="1"/>
      <c r="F38" s="20"/>
    </row>
    <row r="39" spans="1:7" x14ac:dyDescent="0.25">
      <c r="F39" s="20"/>
    </row>
    <row r="40" spans="1:7" x14ac:dyDescent="0.25">
      <c r="F40" s="1"/>
    </row>
    <row r="41" spans="1:7" x14ac:dyDescent="0.25">
      <c r="F41" s="1"/>
    </row>
    <row r="42" spans="1:7" x14ac:dyDescent="0.25">
      <c r="F42" s="1"/>
    </row>
    <row r="43" spans="1:7" x14ac:dyDescent="0.25">
      <c r="F43" s="1"/>
      <c r="G43"/>
    </row>
    <row r="44" spans="1:7" x14ac:dyDescent="0.25">
      <c r="F44" s="1"/>
      <c r="G44"/>
    </row>
    <row r="45" spans="1:7" x14ac:dyDescent="0.25">
      <c r="F45" s="1"/>
      <c r="G45"/>
    </row>
    <row r="46" spans="1:7" x14ac:dyDescent="0.25">
      <c r="F46" s="1"/>
      <c r="G46"/>
    </row>
    <row r="47" spans="1:7" x14ac:dyDescent="0.25">
      <c r="F47" s="1"/>
      <c r="G47"/>
    </row>
    <row r="48" spans="1:7" x14ac:dyDescent="0.25">
      <c r="F48" s="1"/>
      <c r="G48"/>
    </row>
    <row r="49" spans="6:7" x14ac:dyDescent="0.25">
      <c r="F49" s="1"/>
      <c r="G49"/>
    </row>
    <row r="50" spans="6:7" x14ac:dyDescent="0.25">
      <c r="F50" s="1"/>
      <c r="G50"/>
    </row>
    <row r="51" spans="6:7" x14ac:dyDescent="0.25">
      <c r="F51" s="1"/>
      <c r="G51"/>
    </row>
  </sheetData>
  <mergeCells count="6">
    <mergeCell ref="B12:C12"/>
    <mergeCell ref="B17:C17"/>
    <mergeCell ref="B13:C13"/>
    <mergeCell ref="B14:C14"/>
    <mergeCell ref="B15:C15"/>
    <mergeCell ref="B16:C16"/>
  </mergeCells>
  <pageMargins left="0.78740157480314965" right="0.15748031496062992" top="0.78740157480314965" bottom="0.74803149606299213" header="0.31496062992125984" footer="0.31496062992125984"/>
  <pageSetup paperSize="9" scale="8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SPMK</vt:lpstr>
      <vt:lpstr>SPMK (2)</vt:lpstr>
      <vt:lpstr>Kwitansi</vt:lpstr>
      <vt:lpstr>BAP 2</vt:lpstr>
      <vt:lpstr>UJI FUNGSI</vt:lpstr>
      <vt:lpstr>BASTP 2</vt:lpstr>
      <vt:lpstr>Lampiran BASTP 2</vt:lpstr>
      <vt:lpstr>'BAP 2'!Print_Area</vt:lpstr>
      <vt:lpstr>'BASTP 2'!Print_Area</vt:lpstr>
      <vt:lpstr>Kwitansi!Print_Area</vt:lpstr>
      <vt:lpstr>'Lampiran BASTP 2'!Print_Area</vt:lpstr>
      <vt:lpstr>SPMK!Print_Area</vt:lpstr>
      <vt:lpstr>'SPMK (2)'!Print_Area</vt:lpstr>
      <vt:lpstr>'UJI FUNGSI'!Print_Area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 i3</cp:lastModifiedBy>
  <cp:lastPrinted>2023-10-30T06:18:05Z</cp:lastPrinted>
  <dcterms:created xsi:type="dcterms:W3CDTF">2017-12-13T08:13:00Z</dcterms:created>
  <dcterms:modified xsi:type="dcterms:W3CDTF">2023-10-31T03:36:52Z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