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180" windowHeight="68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N37" i="1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J19"/>
  <c r="J18"/>
  <c r="J17"/>
  <c r="J16"/>
  <c r="J15"/>
  <c r="J14"/>
  <c r="J13"/>
  <c r="J12"/>
  <c r="J11"/>
  <c r="J10"/>
  <c r="J9"/>
  <c r="J8"/>
  <c r="J7"/>
  <c r="J6"/>
  <c r="J5"/>
  <c r="J4"/>
  <c r="J3"/>
  <c r="J2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5"/>
  <c r="L4"/>
  <c r="L3"/>
  <c r="M2"/>
  <c r="I19"/>
  <c r="I18"/>
  <c r="I17"/>
  <c r="I16"/>
  <c r="I15"/>
  <c r="I14"/>
  <c r="I13"/>
  <c r="I12"/>
  <c r="I11"/>
  <c r="I10"/>
  <c r="I9"/>
  <c r="I8"/>
  <c r="I7"/>
  <c r="I6"/>
  <c r="I5"/>
  <c r="I4"/>
  <c r="I3"/>
  <c r="I2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5"/>
  <c r="H4"/>
  <c r="H3"/>
</calcChain>
</file>

<file path=xl/sharedStrings.xml><?xml version="1.0" encoding="utf-8"?>
<sst xmlns="http://schemas.openxmlformats.org/spreadsheetml/2006/main" count="9" uniqueCount="9">
  <si>
    <t>K</t>
  </si>
  <si>
    <t>tau</t>
  </si>
  <si>
    <t xml:space="preserve">T </t>
  </si>
  <si>
    <t>t</t>
  </si>
  <si>
    <t>f1(t)</t>
  </si>
  <si>
    <t>H1(s)</t>
  </si>
  <si>
    <t>s</t>
  </si>
  <si>
    <t>f2(t)</t>
  </si>
  <si>
    <t>H2(s)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</si>
</sst>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v>f1(t)</c:v>
          </c:tx>
          <c:marker>
            <c:symbol val="none"/>
          </c:marker>
          <c:val>
            <c:numRef>
              <c:f>Plan1!$I$2:$I$19</c:f>
              <c:numCache>
                <c:formatCode>General</c:formatCode>
                <c:ptCount val="18"/>
                <c:pt idx="0">
                  <c:v>1.8110548439569574</c:v>
                </c:pt>
                <c:pt idx="1">
                  <c:v>3.2954587654785881</c:v>
                </c:pt>
                <c:pt idx="2">
                  <c:v>4.5107859060179027</c:v>
                </c:pt>
                <c:pt idx="3">
                  <c:v>5.5058116110277657</c:v>
                </c:pt>
                <c:pt idx="4">
                  <c:v>6.3204697558224403</c:v>
                </c:pt>
                <c:pt idx="5">
                  <c:v>6.9874554322112958</c:v>
                </c:pt>
                <c:pt idx="6">
                  <c:v>7.5335371173333705</c:v>
                </c:pt>
                <c:pt idx="7">
                  <c:v>7.980630986635461</c:v>
                </c:pt>
                <c:pt idx="8">
                  <c:v>8.3466804869457096</c:v>
                </c:pt>
                <c:pt idx="9">
                  <c:v>8.6463764699985397</c:v>
                </c:pt>
                <c:pt idx="10">
                  <c:v>8.8917467878978265</c:v>
                </c:pt>
                <c:pt idx="11">
                  <c:v>9.0926390130544945</c:v>
                </c:pt>
                <c:pt idx="12">
                  <c:v>9.257115655844526</c:v>
                </c:pt>
                <c:pt idx="13">
                  <c:v>9.3917777414597463</c:v>
                </c:pt>
                <c:pt idx="14">
                  <c:v>9.5020297322265463</c:v>
                </c:pt>
                <c:pt idx="15">
                  <c:v>9.5922964276553966</c:v>
                </c:pt>
                <c:pt idx="16">
                  <c:v>9.6662005471817185</c:v>
                </c:pt>
                <c:pt idx="17">
                  <c:v>9.7267081226170706</c:v>
                </c:pt>
              </c:numCache>
            </c:numRef>
          </c:val>
        </c:ser>
        <c:ser>
          <c:idx val="1"/>
          <c:order val="1"/>
          <c:tx>
            <c:v>f2(t)</c:v>
          </c:tx>
          <c:marker>
            <c:symbol val="none"/>
          </c:marker>
          <c:val>
            <c:numRef>
              <c:f>Plan1!$J$3:$J$19</c:f>
              <c:numCache>
                <c:formatCode>General</c:formatCode>
                <c:ptCount val="17"/>
                <c:pt idx="0">
                  <c:v>0.61498317991692808</c:v>
                </c:pt>
                <c:pt idx="1">
                  <c:v>1.2183552924474395</c:v>
                </c:pt>
                <c:pt idx="2">
                  <c:v>1.9113597375277724</c:v>
                </c:pt>
                <c:pt idx="3">
                  <c:v>2.6416754176937154</c:v>
                </c:pt>
                <c:pt idx="4">
                  <c:v>3.373004459778409</c:v>
                </c:pt>
                <c:pt idx="5">
                  <c:v>4.0809823741766236</c:v>
                </c:pt>
                <c:pt idx="6">
                  <c:v>4.7500444390548697</c:v>
                </c:pt>
                <c:pt idx="7">
                  <c:v>5.3710360273505975</c:v>
                </c:pt>
                <c:pt idx="8">
                  <c:v>5.939400134701617</c:v>
                </c:pt>
                <c:pt idx="9">
                  <c:v>6.4538113719154691</c:v>
                </c:pt>
                <c:pt idx="10">
                  <c:v>6.9151541165826753</c:v>
                </c:pt>
                <c:pt idx="11">
                  <c:v>7.3257649379091276</c:v>
                </c:pt>
                <c:pt idx="12">
                  <c:v>7.6888770619987454</c:v>
                </c:pt>
                <c:pt idx="13">
                  <c:v>8.0082185229597442</c:v>
                </c:pt>
                <c:pt idx="14">
                  <c:v>8.2877265368671367</c:v>
                </c:pt>
                <c:pt idx="15">
                  <c:v>8.5313491674901307</c:v>
                </c:pt>
                <c:pt idx="16">
                  <c:v>8.7429120224140018</c:v>
                </c:pt>
              </c:numCache>
            </c:numRef>
          </c:val>
        </c:ser>
        <c:marker val="1"/>
        <c:axId val="70221824"/>
        <c:axId val="70223360"/>
      </c:lineChart>
      <c:catAx>
        <c:axId val="70221824"/>
        <c:scaling>
          <c:orientation val="minMax"/>
        </c:scaling>
        <c:axPos val="b"/>
        <c:tickLblPos val="nextTo"/>
        <c:crossAx val="70223360"/>
        <c:crosses val="autoZero"/>
        <c:auto val="1"/>
        <c:lblAlgn val="ctr"/>
        <c:lblOffset val="100"/>
      </c:catAx>
      <c:valAx>
        <c:axId val="70223360"/>
        <c:scaling>
          <c:orientation val="minMax"/>
        </c:scaling>
        <c:axPos val="l"/>
        <c:majorGridlines/>
        <c:numFmt formatCode="General" sourceLinked="1"/>
        <c:tickLblPos val="nextTo"/>
        <c:crossAx val="70221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v>H1(s)</c:v>
          </c:tx>
          <c:spPr>
            <a:ln w="12700"/>
          </c:spPr>
          <c:marker>
            <c:symbol val="none"/>
          </c:marker>
          <c:cat>
            <c:numRef>
              <c:f>Plan1!$L$2:$L$37</c:f>
              <c:numCache>
                <c:formatCode>General</c:formatCode>
                <c:ptCount val="36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  <c:pt idx="21">
                  <c:v>5.5</c:v>
                </c:pt>
                <c:pt idx="22">
                  <c:v>6</c:v>
                </c:pt>
                <c:pt idx="23">
                  <c:v>6.5</c:v>
                </c:pt>
                <c:pt idx="24">
                  <c:v>7</c:v>
                </c:pt>
                <c:pt idx="25">
                  <c:v>7.5</c:v>
                </c:pt>
                <c:pt idx="26">
                  <c:v>8</c:v>
                </c:pt>
                <c:pt idx="27">
                  <c:v>8.5</c:v>
                </c:pt>
                <c:pt idx="28">
                  <c:v>9</c:v>
                </c:pt>
                <c:pt idx="29">
                  <c:v>9.5</c:v>
                </c:pt>
                <c:pt idx="30">
                  <c:v>10</c:v>
                </c:pt>
                <c:pt idx="31">
                  <c:v>10.5</c:v>
                </c:pt>
                <c:pt idx="32">
                  <c:v>11</c:v>
                </c:pt>
                <c:pt idx="33">
                  <c:v>11.5</c:v>
                </c:pt>
                <c:pt idx="34">
                  <c:v>12</c:v>
                </c:pt>
                <c:pt idx="35">
                  <c:v>12.5</c:v>
                </c:pt>
              </c:numCache>
            </c:numRef>
          </c:cat>
          <c:val>
            <c:numRef>
              <c:f>Plan1!$M$2:$M$37</c:f>
              <c:numCache>
                <c:formatCode>0.00</c:formatCode>
                <c:ptCount val="36"/>
                <c:pt idx="0">
                  <c:v>-0.41875521702475044</c:v>
                </c:pt>
                <c:pt idx="1">
                  <c:v>-0.46721401869981455</c:v>
                </c:pt>
                <c:pt idx="2">
                  <c:v>-0.52842526877754836</c:v>
                </c:pt>
                <c:pt idx="3">
                  <c:v>-0.60818553463763059</c:v>
                </c:pt>
                <c:pt idx="4">
                  <c:v>-0.71643178893098369</c:v>
                </c:pt>
                <c:pt idx="5">
                  <c:v>-0.87174185009199578</c:v>
                </c:pt>
                <c:pt idx="6">
                  <c:v>-1.1133355570377781</c:v>
                </c:pt>
                <c:pt idx="7">
                  <c:v>-1.540770962404171</c:v>
                </c:pt>
                <c:pt idx="8">
                  <c:v>-2.502501250416771</c:v>
                </c:pt>
                <c:pt idx="9">
                  <c:v>-6.6700008334722396</c:v>
                </c:pt>
                <c:pt idx="10">
                  <c:v>10</c:v>
                </c:pt>
                <c:pt idx="11">
                  <c:v>2.8557146427976265</c:v>
                </c:pt>
                <c:pt idx="12">
                  <c:v>1.6650008330556252</c:v>
                </c:pt>
                <c:pt idx="13">
                  <c:v>1.1747072052208363</c:v>
                </c:pt>
                <c:pt idx="14">
                  <c:v>0.90727454424303</c:v>
                </c:pt>
                <c:pt idx="15">
                  <c:v>0.73889120177589629</c:v>
                </c:pt>
                <c:pt idx="16">
                  <c:v>0.62312780968960813</c:v>
                </c:pt>
                <c:pt idx="17">
                  <c:v>0.53865195560022427</c:v>
                </c:pt>
                <c:pt idx="18">
                  <c:v>0.47428951873523401</c:v>
                </c:pt>
                <c:pt idx="19">
                  <c:v>0.42362132333173214</c:v>
                </c:pt>
                <c:pt idx="20">
                  <c:v>0.38269710738180091</c:v>
                </c:pt>
                <c:pt idx="21">
                  <c:v>0.34895266572242772</c:v>
                </c:pt>
                <c:pt idx="22">
                  <c:v>0.32065095614643074</c:v>
                </c:pt>
                <c:pt idx="23">
                  <c:v>0.29657345650849182</c:v>
                </c:pt>
                <c:pt idx="24">
                  <c:v>0.27584012303700978</c:v>
                </c:pt>
                <c:pt idx="25">
                  <c:v>0.25779949475821773</c:v>
                </c:pt>
                <c:pt idx="26">
                  <c:v>0.24195900361879527</c:v>
                </c:pt>
                <c:pt idx="27">
                  <c:v>0.22793931560068201</c:v>
                </c:pt>
                <c:pt idx="28">
                  <c:v>0.21544356060280079</c:v>
                </c:pt>
                <c:pt idx="29">
                  <c:v>0.20423607885420628</c:v>
                </c:pt>
                <c:pt idx="30">
                  <c:v>0.19412741838218983</c:v>
                </c:pt>
                <c:pt idx="31">
                  <c:v>0.18496353879773816</c:v>
                </c:pt>
                <c:pt idx="32">
                  <c:v>0.17661790692417298</c:v>
                </c:pt>
                <c:pt idx="33">
                  <c:v>0.16898561918767743</c:v>
                </c:pt>
                <c:pt idx="34">
                  <c:v>0.16197896932162795</c:v>
                </c:pt>
                <c:pt idx="35">
                  <c:v>0.15552406306990257</c:v>
                </c:pt>
              </c:numCache>
            </c:numRef>
          </c:val>
        </c:ser>
        <c:ser>
          <c:idx val="1"/>
          <c:order val="1"/>
          <c:tx>
            <c:v>H2(s)</c:v>
          </c:tx>
          <c:spPr>
            <a:ln w="12700"/>
          </c:spPr>
          <c:marker>
            <c:symbol val="none"/>
          </c:marker>
          <c:val>
            <c:numRef>
              <c:f>Plan1!$N$2:$N$37</c:f>
              <c:numCache>
                <c:formatCode>0.00</c:formatCode>
                <c:ptCount val="36"/>
                <c:pt idx="0" formatCode="General">
                  <c:v>1.7448134042697933E-2</c:v>
                </c:pt>
                <c:pt idx="1">
                  <c:v>2.1730884590689049E-2</c:v>
                </c:pt>
                <c:pt idx="2">
                  <c:v>2.7811856251449912E-2</c:v>
                </c:pt>
                <c:pt idx="3">
                  <c:v>3.6859729371977609E-2</c:v>
                </c:pt>
                <c:pt idx="4">
                  <c:v>5.1173699209355973E-2</c:v>
                </c:pt>
                <c:pt idx="5">
                  <c:v>7.5803639138434423E-2</c:v>
                </c:pt>
                <c:pt idx="6">
                  <c:v>0.12370395078197534</c:v>
                </c:pt>
                <c:pt idx="7">
                  <c:v>0.2370416865237186</c:v>
                </c:pt>
                <c:pt idx="8">
                  <c:v>0.62562531260419274</c:v>
                </c:pt>
                <c:pt idx="9">
                  <c:v>4.4466672223148258</c:v>
                </c:pt>
                <c:pt idx="10">
                  <c:v>10</c:v>
                </c:pt>
                <c:pt idx="11">
                  <c:v>0.81591846937075041</c:v>
                </c:pt>
                <c:pt idx="12">
                  <c:v>0.27750013884260416</c:v>
                </c:pt>
                <c:pt idx="13">
                  <c:v>0.13820084767303958</c:v>
                </c:pt>
                <c:pt idx="14">
                  <c:v>8.2479504022093642E-2</c:v>
                </c:pt>
                <c:pt idx="15">
                  <c:v>5.4732681613029355E-2</c:v>
                </c:pt>
                <c:pt idx="16">
                  <c:v>3.8945488105600508E-2</c:v>
                </c:pt>
                <c:pt idx="17">
                  <c:v>2.9116321924336448E-2</c:v>
                </c:pt>
                <c:pt idx="18">
                  <c:v>2.2585215177868288E-2</c:v>
                </c:pt>
                <c:pt idx="19">
                  <c:v>1.8026439290712005E-2</c:v>
                </c:pt>
                <c:pt idx="20">
                  <c:v>1.4719119514684648E-2</c:v>
                </c:pt>
                <c:pt idx="21">
                  <c:v>1.2243953183243079E-2</c:v>
                </c:pt>
                <c:pt idx="22">
                  <c:v>1.0343579230530024E-2</c:v>
                </c:pt>
                <c:pt idx="23">
                  <c:v>8.8529390002534888E-3</c:v>
                </c:pt>
                <c:pt idx="24">
                  <c:v>7.6622256399169371E-3</c:v>
                </c:pt>
                <c:pt idx="25">
                  <c:v>6.696090772940721E-3</c:v>
                </c:pt>
                <c:pt idx="26">
                  <c:v>5.9014391126535433E-3</c:v>
                </c:pt>
                <c:pt idx="27">
                  <c:v>5.2399842666823451E-3</c:v>
                </c:pt>
                <c:pt idx="28">
                  <c:v>4.6835556652782785E-3</c:v>
                </c:pt>
                <c:pt idx="29">
                  <c:v>4.2110531722516758E-3</c:v>
                </c:pt>
                <c:pt idx="30">
                  <c:v>3.806419968278232E-3</c:v>
                </c:pt>
                <c:pt idx="31">
                  <c:v>3.4572624074343584E-3</c:v>
                </c:pt>
                <c:pt idx="32">
                  <c:v>3.1538911950745175E-3</c:v>
                </c:pt>
                <c:pt idx="33">
                  <c:v>2.8886430630372215E-3</c:v>
                </c:pt>
                <c:pt idx="34">
                  <c:v>2.6553929396988191E-3</c:v>
                </c:pt>
                <c:pt idx="35">
                  <c:v>2.4491978436205135E-3</c:v>
                </c:pt>
              </c:numCache>
            </c:numRef>
          </c:val>
        </c:ser>
        <c:marker val="1"/>
        <c:axId val="69101056"/>
        <c:axId val="69102592"/>
      </c:lineChart>
      <c:catAx>
        <c:axId val="69101056"/>
        <c:scaling>
          <c:orientation val="minMax"/>
        </c:scaling>
        <c:axPos val="b"/>
        <c:numFmt formatCode="General" sourceLinked="1"/>
        <c:tickLblPos val="nextTo"/>
        <c:crossAx val="69102592"/>
        <c:crosses val="autoZero"/>
        <c:auto val="1"/>
        <c:lblAlgn val="ctr"/>
        <c:lblOffset val="100"/>
      </c:catAx>
      <c:valAx>
        <c:axId val="69102592"/>
        <c:scaling>
          <c:orientation val="minMax"/>
        </c:scaling>
        <c:axPos val="l"/>
        <c:majorGridlines/>
        <c:numFmt formatCode="0.00" sourceLinked="1"/>
        <c:tickLblPos val="nextTo"/>
        <c:crossAx val="6910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120650</xdr:colOff>
      <xdr:row>0</xdr:row>
      <xdr:rowOff>76200</xdr:rowOff>
    </xdr:from>
    <xdr:to>
      <xdr:col>3</xdr:col>
      <xdr:colOff>361950</xdr:colOff>
      <xdr:row>3</xdr:row>
      <xdr:rowOff>107950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650" y="76200"/>
          <a:ext cx="2070100" cy="584200"/>
        </a:xfrm>
        <a:prstGeom prst="rect">
          <a:avLst/>
        </a:prstGeom>
        <a:noFill/>
      </xdr:spPr>
    </xdr:pic>
    <xdr:clientData/>
  </xdr:twoCellAnchor>
  <xdr:twoCellAnchor>
    <xdr:from>
      <xdr:col>15</xdr:col>
      <xdr:colOff>457200</xdr:colOff>
      <xdr:row>2</xdr:row>
      <xdr:rowOff>63500</xdr:rowOff>
    </xdr:from>
    <xdr:to>
      <xdr:col>23</xdr:col>
      <xdr:colOff>152400</xdr:colOff>
      <xdr:row>17</xdr:row>
      <xdr:rowOff>44450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146050</xdr:colOff>
      <xdr:row>4</xdr:row>
      <xdr:rowOff>12700</xdr:rowOff>
    </xdr:from>
    <xdr:to>
      <xdr:col>1</xdr:col>
      <xdr:colOff>577904</xdr:colOff>
      <xdr:row>6</xdr:row>
      <xdr:rowOff>82573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6050" y="749300"/>
          <a:ext cx="1041454" cy="438173"/>
        </a:xfrm>
        <a:prstGeom prst="rect">
          <a:avLst/>
        </a:prstGeom>
      </xdr:spPr>
    </xdr:pic>
    <xdr:clientData/>
  </xdr:twoCellAnchor>
  <xdr:twoCellAnchor>
    <xdr:from>
      <xdr:col>15</xdr:col>
      <xdr:colOff>463550</xdr:colOff>
      <xdr:row>17</xdr:row>
      <xdr:rowOff>114300</xdr:rowOff>
    </xdr:from>
    <xdr:to>
      <xdr:col>23</xdr:col>
      <xdr:colOff>158750</xdr:colOff>
      <xdr:row>32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44450</xdr:colOff>
      <xdr:row>7</xdr:row>
      <xdr:rowOff>127000</xdr:rowOff>
    </xdr:from>
    <xdr:to>
      <xdr:col>4</xdr:col>
      <xdr:colOff>381143</xdr:colOff>
      <xdr:row>12</xdr:row>
      <xdr:rowOff>63544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4450" y="1416050"/>
          <a:ext cx="2775093" cy="857294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12</xdr:row>
      <xdr:rowOff>76200</xdr:rowOff>
    </xdr:from>
    <xdr:to>
      <xdr:col>2</xdr:col>
      <xdr:colOff>114364</xdr:colOff>
      <xdr:row>15</xdr:row>
      <xdr:rowOff>25426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88900" y="2286000"/>
          <a:ext cx="1244664" cy="501676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16</xdr:row>
      <xdr:rowOff>44450</xdr:rowOff>
    </xdr:from>
    <xdr:to>
      <xdr:col>2</xdr:col>
      <xdr:colOff>69910</xdr:colOff>
      <xdr:row>18</xdr:row>
      <xdr:rowOff>133373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300" y="2990850"/>
          <a:ext cx="1174810" cy="457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:N37"/>
  <sheetViews>
    <sheetView tabSelected="1" workbookViewId="0">
      <selection activeCell="P19" sqref="N19:P19"/>
    </sheetView>
  </sheetViews>
  <sheetFormatPr defaultRowHeight="14.5"/>
  <cols>
    <col min="11" max="11" width="8.7265625" style="7"/>
    <col min="12" max="12" width="8.7265625" style="1"/>
    <col min="13" max="13" width="11.90625" style="1" bestFit="1" customWidth="1"/>
    <col min="14" max="14" width="11.26953125" style="1" bestFit="1" customWidth="1"/>
  </cols>
  <sheetData>
    <row r="1" spans="5:14">
      <c r="E1" t="s">
        <v>0</v>
      </c>
      <c r="F1">
        <v>10</v>
      </c>
      <c r="H1" s="2" t="s">
        <v>3</v>
      </c>
      <c r="I1" s="2" t="s">
        <v>4</v>
      </c>
      <c r="J1" s="4" t="s">
        <v>7</v>
      </c>
      <c r="K1" s="6"/>
      <c r="L1" s="2" t="s">
        <v>6</v>
      </c>
      <c r="M1" s="2" t="s">
        <v>5</v>
      </c>
      <c r="N1" s="2" t="s">
        <v>8</v>
      </c>
    </row>
    <row r="2" spans="5:14">
      <c r="E2" t="s">
        <v>1</v>
      </c>
      <c r="F2">
        <v>1E-3</v>
      </c>
      <c r="H2" s="1">
        <v>1</v>
      </c>
      <c r="I2" s="1">
        <f>$F$1*(1-EXP(-(H2-$F$2)/$F$3))</f>
        <v>1.8110548439569574</v>
      </c>
      <c r="J2" s="5">
        <f>$F$1*(1-(1+(H2-$F$2)/$F$3)*EXP(-(H2-$F$2)/$F$3))</f>
        <v>0.17490360177955799</v>
      </c>
      <c r="L2" s="1">
        <v>-5</v>
      </c>
      <c r="M2" s="3">
        <f>($F$1/(1+L2*$F$3))*EXP(-L2*$F$2)</f>
        <v>-0.41875521702475044</v>
      </c>
      <c r="N2" s="1">
        <f>($F$1/POWER(1+L2*$F$3,2))*EXP(-L2*$F$2)</f>
        <v>1.7448134042697933E-2</v>
      </c>
    </row>
    <row r="3" spans="5:14">
      <c r="E3" t="s">
        <v>2</v>
      </c>
      <c r="F3">
        <v>5</v>
      </c>
      <c r="H3" s="1">
        <f>H2+1</f>
        <v>2</v>
      </c>
      <c r="I3" s="1">
        <f t="shared" ref="I3:I19" si="0">$F$1*(1-EXP(-(H3-$F$2)/$F$3))</f>
        <v>3.2954587654785881</v>
      </c>
      <c r="J3" s="5">
        <f t="shared" ref="J3:J19" si="1">$F$1*(1-(1+(H3-$F$2)/$F$3)*EXP(-(H3-$F$2)/$F$3))</f>
        <v>0.61498317991692808</v>
      </c>
      <c r="L3" s="1">
        <f>L2+0.5</f>
        <v>-4.5</v>
      </c>
      <c r="M3" s="3">
        <f t="shared" ref="M3:M37" si="2">($F$1/(1+L3*$F$3))*EXP(-L3*$F$2)</f>
        <v>-0.46721401869981455</v>
      </c>
      <c r="N3" s="3">
        <f t="shared" ref="N3:N37" si="3">($F$1/POWER(1+L3*$F$3,2))*EXP(-L3*$F$2)</f>
        <v>2.1730884590689049E-2</v>
      </c>
    </row>
    <row r="4" spans="5:14">
      <c r="H4" s="1">
        <f t="shared" ref="H4:H19" si="4">H3+1</f>
        <v>3</v>
      </c>
      <c r="I4" s="1">
        <f t="shared" si="0"/>
        <v>4.5107859060179027</v>
      </c>
      <c r="J4" s="5">
        <f t="shared" si="1"/>
        <v>1.2183552924474395</v>
      </c>
      <c r="L4" s="1">
        <f t="shared" ref="L4:L37" si="5">L3+0.5</f>
        <v>-4</v>
      </c>
      <c r="M4" s="3">
        <f t="shared" si="2"/>
        <v>-0.52842526877754836</v>
      </c>
      <c r="N4" s="3">
        <f t="shared" si="3"/>
        <v>2.7811856251449912E-2</v>
      </c>
    </row>
    <row r="5" spans="5:14">
      <c r="H5" s="1">
        <f t="shared" si="4"/>
        <v>4</v>
      </c>
      <c r="I5" s="1">
        <f t="shared" si="0"/>
        <v>5.5058116110277657</v>
      </c>
      <c r="J5" s="5">
        <f t="shared" si="1"/>
        <v>1.9113597375277724</v>
      </c>
      <c r="L5" s="1">
        <f t="shared" si="5"/>
        <v>-3.5</v>
      </c>
      <c r="M5" s="3">
        <f t="shared" si="2"/>
        <v>-0.60818553463763059</v>
      </c>
      <c r="N5" s="3">
        <f t="shared" si="3"/>
        <v>3.6859729371977609E-2</v>
      </c>
    </row>
    <row r="6" spans="5:14">
      <c r="H6" s="1">
        <f t="shared" si="4"/>
        <v>5</v>
      </c>
      <c r="I6" s="1">
        <f t="shared" si="0"/>
        <v>6.3204697558224403</v>
      </c>
      <c r="J6" s="5">
        <f t="shared" si="1"/>
        <v>2.6416754176937154</v>
      </c>
      <c r="L6" s="1">
        <f t="shared" si="5"/>
        <v>-3</v>
      </c>
      <c r="M6" s="3">
        <f t="shared" si="2"/>
        <v>-0.71643178893098369</v>
      </c>
      <c r="N6" s="3">
        <f t="shared" si="3"/>
        <v>5.1173699209355973E-2</v>
      </c>
    </row>
    <row r="7" spans="5:14">
      <c r="H7" s="1">
        <f t="shared" si="4"/>
        <v>6</v>
      </c>
      <c r="I7" s="1">
        <f t="shared" si="0"/>
        <v>6.9874554322112958</v>
      </c>
      <c r="J7" s="5">
        <f t="shared" si="1"/>
        <v>3.373004459778409</v>
      </c>
      <c r="L7" s="1">
        <f t="shared" si="5"/>
        <v>-2.5</v>
      </c>
      <c r="M7" s="3">
        <f t="shared" si="2"/>
        <v>-0.87174185009199578</v>
      </c>
      <c r="N7" s="3">
        <f t="shared" si="3"/>
        <v>7.5803639138434423E-2</v>
      </c>
    </row>
    <row r="8" spans="5:14">
      <c r="H8" s="1">
        <f t="shared" si="4"/>
        <v>7</v>
      </c>
      <c r="I8" s="1">
        <f t="shared" si="0"/>
        <v>7.5335371173333705</v>
      </c>
      <c r="J8" s="5">
        <f t="shared" si="1"/>
        <v>4.0809823741766236</v>
      </c>
      <c r="L8" s="1">
        <f t="shared" si="5"/>
        <v>-2</v>
      </c>
      <c r="M8" s="3">
        <f t="shared" si="2"/>
        <v>-1.1133355570377781</v>
      </c>
      <c r="N8" s="3">
        <f t="shared" si="3"/>
        <v>0.12370395078197534</v>
      </c>
    </row>
    <row r="9" spans="5:14">
      <c r="H9" s="1">
        <f t="shared" si="4"/>
        <v>8</v>
      </c>
      <c r="I9" s="1">
        <f t="shared" si="0"/>
        <v>7.980630986635461</v>
      </c>
      <c r="J9" s="5">
        <f t="shared" si="1"/>
        <v>4.7500444390548697</v>
      </c>
      <c r="L9" s="1">
        <f t="shared" si="5"/>
        <v>-1.5</v>
      </c>
      <c r="M9" s="3">
        <f t="shared" si="2"/>
        <v>-1.540770962404171</v>
      </c>
      <c r="N9" s="3">
        <f t="shared" si="3"/>
        <v>0.2370416865237186</v>
      </c>
    </row>
    <row r="10" spans="5:14">
      <c r="H10" s="1">
        <f t="shared" si="4"/>
        <v>9</v>
      </c>
      <c r="I10" s="1">
        <f t="shared" si="0"/>
        <v>8.3466804869457096</v>
      </c>
      <c r="J10" s="5">
        <f t="shared" si="1"/>
        <v>5.3710360273505975</v>
      </c>
      <c r="L10" s="1">
        <f t="shared" si="5"/>
        <v>-1</v>
      </c>
      <c r="M10" s="3">
        <f t="shared" si="2"/>
        <v>-2.502501250416771</v>
      </c>
      <c r="N10" s="3">
        <f t="shared" si="3"/>
        <v>0.62562531260419274</v>
      </c>
    </row>
    <row r="11" spans="5:14">
      <c r="H11" s="1">
        <f t="shared" si="4"/>
        <v>10</v>
      </c>
      <c r="I11" s="1">
        <f t="shared" si="0"/>
        <v>8.6463764699985397</v>
      </c>
      <c r="J11" s="5">
        <f t="shared" si="1"/>
        <v>5.939400134701617</v>
      </c>
      <c r="L11" s="1">
        <f t="shared" si="5"/>
        <v>-0.5</v>
      </c>
      <c r="M11" s="3">
        <f t="shared" si="2"/>
        <v>-6.6700008334722396</v>
      </c>
      <c r="N11" s="3">
        <f t="shared" si="3"/>
        <v>4.4466672223148258</v>
      </c>
    </row>
    <row r="12" spans="5:14">
      <c r="H12" s="1">
        <f t="shared" si="4"/>
        <v>11</v>
      </c>
      <c r="I12" s="1">
        <f t="shared" si="0"/>
        <v>8.8917467878978265</v>
      </c>
      <c r="J12" s="5">
        <f t="shared" si="1"/>
        <v>6.4538113719154691</v>
      </c>
      <c r="L12" s="1">
        <f t="shared" si="5"/>
        <v>0</v>
      </c>
      <c r="M12" s="3">
        <f t="shared" si="2"/>
        <v>10</v>
      </c>
      <c r="N12" s="3">
        <f t="shared" si="3"/>
        <v>10</v>
      </c>
    </row>
    <row r="13" spans="5:14">
      <c r="H13" s="1">
        <f t="shared" si="4"/>
        <v>12</v>
      </c>
      <c r="I13" s="1">
        <f t="shared" si="0"/>
        <v>9.0926390130544945</v>
      </c>
      <c r="J13" s="5">
        <f t="shared" si="1"/>
        <v>6.9151541165826753</v>
      </c>
      <c r="L13" s="1">
        <f t="shared" si="5"/>
        <v>0.5</v>
      </c>
      <c r="M13" s="3">
        <f t="shared" si="2"/>
        <v>2.8557146427976265</v>
      </c>
      <c r="N13" s="3">
        <f t="shared" si="3"/>
        <v>0.81591846937075041</v>
      </c>
    </row>
    <row r="14" spans="5:14">
      <c r="H14" s="1">
        <f t="shared" si="4"/>
        <v>13</v>
      </c>
      <c r="I14" s="1">
        <f t="shared" si="0"/>
        <v>9.257115655844526</v>
      </c>
      <c r="J14" s="5">
        <f t="shared" si="1"/>
        <v>7.3257649379091276</v>
      </c>
      <c r="L14" s="1">
        <f t="shared" si="5"/>
        <v>1</v>
      </c>
      <c r="M14" s="3">
        <f t="shared" si="2"/>
        <v>1.6650008330556252</v>
      </c>
      <c r="N14" s="3">
        <f t="shared" si="3"/>
        <v>0.27750013884260416</v>
      </c>
    </row>
    <row r="15" spans="5:14">
      <c r="H15" s="1">
        <f t="shared" si="4"/>
        <v>14</v>
      </c>
      <c r="I15" s="1">
        <f t="shared" si="0"/>
        <v>9.3917777414597463</v>
      </c>
      <c r="J15" s="5">
        <f t="shared" si="1"/>
        <v>7.6888770619987454</v>
      </c>
      <c r="L15" s="1">
        <f t="shared" si="5"/>
        <v>1.5</v>
      </c>
      <c r="M15" s="3">
        <f t="shared" si="2"/>
        <v>1.1747072052208363</v>
      </c>
      <c r="N15" s="3">
        <f t="shared" si="3"/>
        <v>0.13820084767303958</v>
      </c>
    </row>
    <row r="16" spans="5:14">
      <c r="H16" s="1">
        <f t="shared" si="4"/>
        <v>15</v>
      </c>
      <c r="I16" s="1">
        <f t="shared" si="0"/>
        <v>9.5020297322265463</v>
      </c>
      <c r="J16" s="5">
        <f t="shared" si="1"/>
        <v>8.0082185229597442</v>
      </c>
      <c r="L16" s="1">
        <f t="shared" si="5"/>
        <v>2</v>
      </c>
      <c r="M16" s="3">
        <f t="shared" si="2"/>
        <v>0.90727454424303</v>
      </c>
      <c r="N16" s="3">
        <f t="shared" si="3"/>
        <v>8.2479504022093642E-2</v>
      </c>
    </row>
    <row r="17" spans="8:14">
      <c r="H17" s="1">
        <f t="shared" si="4"/>
        <v>16</v>
      </c>
      <c r="I17" s="1">
        <f t="shared" si="0"/>
        <v>9.5922964276553966</v>
      </c>
      <c r="J17" s="5">
        <f t="shared" si="1"/>
        <v>8.2877265368671367</v>
      </c>
      <c r="L17" s="1">
        <f t="shared" si="5"/>
        <v>2.5</v>
      </c>
      <c r="M17" s="3">
        <f t="shared" si="2"/>
        <v>0.73889120177589629</v>
      </c>
      <c r="N17" s="3">
        <f t="shared" si="3"/>
        <v>5.4732681613029355E-2</v>
      </c>
    </row>
    <row r="18" spans="8:14">
      <c r="H18" s="1">
        <f t="shared" si="4"/>
        <v>17</v>
      </c>
      <c r="I18" s="1">
        <f t="shared" si="0"/>
        <v>9.6662005471817185</v>
      </c>
      <c r="J18" s="5">
        <f t="shared" si="1"/>
        <v>8.5313491674901307</v>
      </c>
      <c r="L18" s="1">
        <f t="shared" si="5"/>
        <v>3</v>
      </c>
      <c r="M18" s="3">
        <f t="shared" si="2"/>
        <v>0.62312780968960813</v>
      </c>
      <c r="N18" s="3">
        <f t="shared" si="3"/>
        <v>3.8945488105600508E-2</v>
      </c>
    </row>
    <row r="19" spans="8:14">
      <c r="H19" s="1">
        <f t="shared" si="4"/>
        <v>18</v>
      </c>
      <c r="I19" s="1">
        <f t="shared" si="0"/>
        <v>9.7267081226170706</v>
      </c>
      <c r="J19" s="5">
        <f t="shared" si="1"/>
        <v>8.7429120224140018</v>
      </c>
      <c r="L19" s="1">
        <f t="shared" si="5"/>
        <v>3.5</v>
      </c>
      <c r="M19" s="3">
        <f t="shared" si="2"/>
        <v>0.53865195560022427</v>
      </c>
      <c r="N19" s="3">
        <f t="shared" si="3"/>
        <v>2.9116321924336448E-2</v>
      </c>
    </row>
    <row r="20" spans="8:14">
      <c r="L20" s="1">
        <f t="shared" si="5"/>
        <v>4</v>
      </c>
      <c r="M20" s="3">
        <f t="shared" si="2"/>
        <v>0.47428951873523401</v>
      </c>
      <c r="N20" s="3">
        <f t="shared" si="3"/>
        <v>2.2585215177868288E-2</v>
      </c>
    </row>
    <row r="21" spans="8:14">
      <c r="L21" s="1">
        <f t="shared" si="5"/>
        <v>4.5</v>
      </c>
      <c r="M21" s="3">
        <f t="shared" si="2"/>
        <v>0.42362132333173214</v>
      </c>
      <c r="N21" s="3">
        <f t="shared" si="3"/>
        <v>1.8026439290712005E-2</v>
      </c>
    </row>
    <row r="22" spans="8:14">
      <c r="L22" s="1">
        <f t="shared" si="5"/>
        <v>5</v>
      </c>
      <c r="M22" s="3">
        <f t="shared" si="2"/>
        <v>0.38269710738180091</v>
      </c>
      <c r="N22" s="3">
        <f t="shared" si="3"/>
        <v>1.4719119514684648E-2</v>
      </c>
    </row>
    <row r="23" spans="8:14">
      <c r="L23" s="1">
        <f t="shared" si="5"/>
        <v>5.5</v>
      </c>
      <c r="M23" s="3">
        <f t="shared" si="2"/>
        <v>0.34895266572242772</v>
      </c>
      <c r="N23" s="3">
        <f t="shared" si="3"/>
        <v>1.2243953183243079E-2</v>
      </c>
    </row>
    <row r="24" spans="8:14">
      <c r="L24" s="1">
        <f t="shared" si="5"/>
        <v>6</v>
      </c>
      <c r="M24" s="3">
        <f t="shared" si="2"/>
        <v>0.32065095614643074</v>
      </c>
      <c r="N24" s="3">
        <f t="shared" si="3"/>
        <v>1.0343579230530024E-2</v>
      </c>
    </row>
    <row r="25" spans="8:14">
      <c r="L25" s="1">
        <f t="shared" si="5"/>
        <v>6.5</v>
      </c>
      <c r="M25" s="3">
        <f t="shared" si="2"/>
        <v>0.29657345650849182</v>
      </c>
      <c r="N25" s="3">
        <f t="shared" si="3"/>
        <v>8.8529390002534888E-3</v>
      </c>
    </row>
    <row r="26" spans="8:14">
      <c r="L26" s="1">
        <f t="shared" si="5"/>
        <v>7</v>
      </c>
      <c r="M26" s="3">
        <f t="shared" si="2"/>
        <v>0.27584012303700978</v>
      </c>
      <c r="N26" s="3">
        <f t="shared" si="3"/>
        <v>7.6622256399169371E-3</v>
      </c>
    </row>
    <row r="27" spans="8:14">
      <c r="L27" s="1">
        <f t="shared" si="5"/>
        <v>7.5</v>
      </c>
      <c r="M27" s="3">
        <f t="shared" si="2"/>
        <v>0.25779949475821773</v>
      </c>
      <c r="N27" s="3">
        <f t="shared" si="3"/>
        <v>6.696090772940721E-3</v>
      </c>
    </row>
    <row r="28" spans="8:14">
      <c r="L28" s="1">
        <f t="shared" si="5"/>
        <v>8</v>
      </c>
      <c r="M28" s="3">
        <f t="shared" si="2"/>
        <v>0.24195900361879527</v>
      </c>
      <c r="N28" s="3">
        <f t="shared" si="3"/>
        <v>5.9014391126535433E-3</v>
      </c>
    </row>
    <row r="29" spans="8:14">
      <c r="L29" s="1">
        <f t="shared" si="5"/>
        <v>8.5</v>
      </c>
      <c r="M29" s="3">
        <f t="shared" si="2"/>
        <v>0.22793931560068201</v>
      </c>
      <c r="N29" s="3">
        <f t="shared" si="3"/>
        <v>5.2399842666823451E-3</v>
      </c>
    </row>
    <row r="30" spans="8:14">
      <c r="L30" s="1">
        <f t="shared" si="5"/>
        <v>9</v>
      </c>
      <c r="M30" s="3">
        <f t="shared" si="2"/>
        <v>0.21544356060280079</v>
      </c>
      <c r="N30" s="3">
        <f t="shared" si="3"/>
        <v>4.6835556652782785E-3</v>
      </c>
    </row>
    <row r="31" spans="8:14">
      <c r="L31" s="1">
        <f t="shared" si="5"/>
        <v>9.5</v>
      </c>
      <c r="M31" s="3">
        <f t="shared" si="2"/>
        <v>0.20423607885420628</v>
      </c>
      <c r="N31" s="3">
        <f t="shared" si="3"/>
        <v>4.2110531722516758E-3</v>
      </c>
    </row>
    <row r="32" spans="8:14">
      <c r="L32" s="1">
        <f t="shared" si="5"/>
        <v>10</v>
      </c>
      <c r="M32" s="3">
        <f t="shared" si="2"/>
        <v>0.19412741838218983</v>
      </c>
      <c r="N32" s="3">
        <f t="shared" si="3"/>
        <v>3.806419968278232E-3</v>
      </c>
    </row>
    <row r="33" spans="12:14">
      <c r="L33" s="1">
        <f t="shared" si="5"/>
        <v>10.5</v>
      </c>
      <c r="M33" s="3">
        <f t="shared" si="2"/>
        <v>0.18496353879773816</v>
      </c>
      <c r="N33" s="3">
        <f t="shared" si="3"/>
        <v>3.4572624074343584E-3</v>
      </c>
    </row>
    <row r="34" spans="12:14">
      <c r="L34" s="1">
        <f t="shared" si="5"/>
        <v>11</v>
      </c>
      <c r="M34" s="3">
        <f t="shared" si="2"/>
        <v>0.17661790692417298</v>
      </c>
      <c r="N34" s="3">
        <f t="shared" si="3"/>
        <v>3.1538911950745175E-3</v>
      </c>
    </row>
    <row r="35" spans="12:14">
      <c r="L35" s="1">
        <f t="shared" si="5"/>
        <v>11.5</v>
      </c>
      <c r="M35" s="3">
        <f t="shared" si="2"/>
        <v>0.16898561918767743</v>
      </c>
      <c r="N35" s="3">
        <f t="shared" si="3"/>
        <v>2.8886430630372215E-3</v>
      </c>
    </row>
    <row r="36" spans="12:14">
      <c r="L36" s="1">
        <f t="shared" si="5"/>
        <v>12</v>
      </c>
      <c r="M36" s="3">
        <f t="shared" si="2"/>
        <v>0.16197896932162795</v>
      </c>
      <c r="N36" s="3">
        <f t="shared" si="3"/>
        <v>2.6553929396988191E-3</v>
      </c>
    </row>
    <row r="37" spans="12:14">
      <c r="L37" s="1">
        <f t="shared" si="5"/>
        <v>12.5</v>
      </c>
      <c r="M37" s="3">
        <f t="shared" si="2"/>
        <v>0.15552406306990257</v>
      </c>
      <c r="N37" s="3">
        <f t="shared" si="3"/>
        <v>2.4491978436205135E-3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2022-12-14T18:04:17Z</dcterms:created>
  <dcterms:modified xsi:type="dcterms:W3CDTF">2022-12-14T18:55:05Z</dcterms:modified>
</cp:coreProperties>
</file>